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890" windowHeight="9660" tabRatio="768" activeTab="1"/>
  </bookViews>
  <sheets>
    <sheet name="ZAŁ 6_6" sheetId="1" r:id="rId1"/>
    <sheet name="ZAŁ 3_3  " sheetId="2" r:id="rId2"/>
    <sheet name="ZAŁ 9_7" sheetId="3" r:id="rId3"/>
    <sheet name="ZAŁ 5_5" sheetId="4" r:id="rId4"/>
    <sheet name="ZAŁ 4_4" sheetId="5" r:id="rId5"/>
    <sheet name="Arkusz1" sheetId="6" state="hidden" r:id="rId6"/>
  </sheets>
  <definedNames>
    <definedName name="_xlnm.Print_Titles" localSheetId="1">'ZAŁ 3_3  '!$6:$12</definedName>
    <definedName name="_xlnm.Print_Titles" localSheetId="0">'ZAŁ 6_6'!$7:$11</definedName>
    <definedName name="_xlnm.Print_Titles" localSheetId="2">'ZAŁ 9_7'!$4:$5</definedName>
  </definedNames>
  <calcPr fullCalcOnLoad="1"/>
</workbook>
</file>

<file path=xl/sharedStrings.xml><?xml version="1.0" encoding="utf-8"?>
<sst xmlns="http://schemas.openxmlformats.org/spreadsheetml/2006/main" count="367" uniqueCount="222">
  <si>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</si>
  <si>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</si>
  <si>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</si>
  <si>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</si>
  <si>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</si>
  <si>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</si>
  <si>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</si>
  <si>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</si>
  <si>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</si>
  <si>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</si>
  <si>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</si>
  <si>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</si>
  <si>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</si>
  <si>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</si>
  <si>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</si>
  <si>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</si>
  <si>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</si>
  <si>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</si>
  <si>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</si>
  <si>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</si>
  <si>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</si>
  <si>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</si>
  <si>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</si>
  <si>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</si>
  <si>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</si>
  <si>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</si>
  <si>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</si>
  <si>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</si>
  <si>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</si>
  <si>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</si>
  <si>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</si>
  <si>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</si>
  <si>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</si>
  <si>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</si>
  <si>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</si>
  <si>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</si>
  <si>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</si>
  <si>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</si>
  <si>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</si>
  <si>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</si>
  <si>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</si>
  <si>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</si>
  <si>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</si>
  <si>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</si>
  <si>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</si>
  <si>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</si>
  <si>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</si>
  <si>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</si>
  <si>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</si>
  <si>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</si>
  <si>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</si>
  <si>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</si>
  <si>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</si>
  <si>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</si>
  <si>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</si>
  <si>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</si>
  <si>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</si>
  <si>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</si>
  <si>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</si>
  <si>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</si>
  <si>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</si>
  <si>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</si>
  <si>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</si>
  <si>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</si>
  <si>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</si>
  <si>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</si>
  <si>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</si>
  <si>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</si>
  <si>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</si>
  <si>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</si>
  <si>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</si>
  <si>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</si>
  <si>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</si>
  <si>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</si>
  <si>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</si>
  <si>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</si>
  <si>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</si>
  <si>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</si>
  <si>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</si>
  <si>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</si>
  <si>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</si>
  <si>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</si>
  <si>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</si>
  <si>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</si>
  <si>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</si>
  <si>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</si>
  <si>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</si>
  <si>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</si>
  <si>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</si>
  <si>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</si>
  <si>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</si>
  <si>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</si>
  <si>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</si>
  <si>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</si>
  <si>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</si>
  <si>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</si>
  <si>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</si>
  <si>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</si>
  <si>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</si>
  <si>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</si>
  <si>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</si>
  <si>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</si>
  <si>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</si>
  <si>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</si>
  <si>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</si>
  <si>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</si>
  <si>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</si>
  <si>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</si>
  <si>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</si>
  <si>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</si>
  <si>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</si>
  <si>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</si>
  <si>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</si>
  <si>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</si>
  <si>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</si>
  <si>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</si>
  <si>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</si>
  <si>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</si>
  <si>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</si>
  <si>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</si>
  <si>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</si>
  <si>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</si>
  <si>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</si>
  <si>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</si>
  <si>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</si>
  <si>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</si>
  <si>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</si>
  <si>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</si>
  <si>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</si>
  <si>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</si>
  <si>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</si>
  <si>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</si>
  <si>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</si>
  <si>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</si>
  <si>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</si>
  <si>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</si>
  <si>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</si>
  <si>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</si>
  <si>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</si>
  <si>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</si>
  <si>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</si>
  <si>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</si>
  <si>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</si>
  <si>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</si>
  <si>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</si>
  <si>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</si>
  <si>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</si>
  <si>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</si>
  <si>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</si>
  <si>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</si>
  <si>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</si>
  <si>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</si>
  <si>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</si>
  <si>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</si>
  <si>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</si>
  <si>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</si>
  <si>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</si>
  <si>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</si>
  <si>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</si>
  <si>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</si>
  <si>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</si>
  <si>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</si>
  <si>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</si>
  <si>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</si>
  <si>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</si>
  <si>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</si>
  <si>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</si>
  <si>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</si>
  <si>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</si>
  <si>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</si>
  <si>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</si>
  <si>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</si>
  <si>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</si>
  <si>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</si>
  <si>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</si>
  <si>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</si>
  <si>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</si>
  <si>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</si>
  <si>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</si>
  <si>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</si>
  <si>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</si>
  <si>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</si>
  <si>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</si>
  <si>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</si>
  <si>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</si>
  <si>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</si>
  <si>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</si>
  <si>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</si>
  <si>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</si>
  <si>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</si>
  <si>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</si>
  <si>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</si>
  <si>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</si>
  <si>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</si>
  <si>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</si>
  <si>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</si>
  <si>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</si>
  <si>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</si>
  <si>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</si>
  <si>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</si>
  <si>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</si>
  <si>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Wykonanie systemu klimatyzacji w pokojach od  nr 100 do nr 103, w budynku Urzędu Gminy Skarżysko Kościelne</t>
  </si>
  <si>
    <t>Profilowanie i udrożnienie rowów przy ul. Skarbowej - zadanie dofinansowane z Funduszu Sołeckiego sołectwa Lipowe Pole Skarbowe</t>
  </si>
  <si>
    <t xml:space="preserve">Zakup zestawu komputerowego wraz z oprogramowaniem </t>
  </si>
  <si>
    <t>Załącznik Nr 3                                                                       do Uchwały Nr XXXI/.../2017                                           Rady Gminy Skarżysko Kościelne                                              z dnia  31 sierpnia  2017  r.</t>
  </si>
  <si>
    <t>Załącznik Nr 4                                           do Uchwały Nr XXXI/.../2017                       Rady Gminy Skarżysko Kościelne              z dnia 31 sierpnia 2017r.</t>
  </si>
  <si>
    <t>Załącznik Nr 5                                                                 do Uchwały Nr XXXI/.../2017                       Rady Gminy Skarżysko Kościelne                                                              z dnia   31 sierpnia    2017  r.</t>
  </si>
  <si>
    <t>Załącznik Nr 6</t>
  </si>
  <si>
    <t>do Uchwały   Nr XXXI/…./2017</t>
  </si>
  <si>
    <t>Rady Gminy Skarżysko Kościelne</t>
  </si>
  <si>
    <t>z dnia 31 sierpnia 2017r.</t>
  </si>
  <si>
    <t>Załącznik Nr 7                                                                                                        do Uchwały Nr XXXI/..../2017                                                                                             Rady Gminy Skarżysko Kościelne                                                                            z dnia  31 sierpnia 2017r.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</si>
  <si>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</si>
  <si>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</si>
  <si>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A.</t>
  </si>
  <si>
    <t>B.</t>
  </si>
  <si>
    <t>C.</t>
  </si>
  <si>
    <t>D.</t>
  </si>
  <si>
    <t>Wymiana pokrycia  wraz z dociepleniem dachu budynku Szkoły Podstawowej w Kierzu Niedźwiedzim</t>
  </si>
  <si>
    <t>Termomodernizacja budynku Szkoły Podstawowej w Kierzu Niedźwiedzim</t>
  </si>
  <si>
    <t>Dostawa i montaż urządzeń siłowni zewnętrznej w miejscowości Świerczek</t>
  </si>
  <si>
    <t>Wymiana pokrycia dachowego na strażnicy OSP Grzybowa Góra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</si>
</sst>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51" fillId="0" borderId="10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0" fontId="49" fillId="0" borderId="16" xfId="0" applyFont="1" applyBorder="1" applyAlignment="1">
      <alignment vertical="center"/>
    </xf>
    <xf numFmtId="169" fontId="49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0" fontId="52" fillId="0" borderId="0" xfId="0" applyFont="1" applyAlignment="1">
      <alignment/>
    </xf>
    <xf numFmtId="4" fontId="53" fillId="0" borderId="17" xfId="0" applyNumberFormat="1" applyFont="1" applyBorder="1" applyAlignment="1">
      <alignment vertical="top" wrapText="1"/>
    </xf>
    <xf numFmtId="4" fontId="53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8" xfId="0" applyFont="1" applyBorder="1" applyAlignment="1">
      <alignment vertical="top" wrapText="1"/>
    </xf>
    <xf numFmtId="4" fontId="53" fillId="0" borderId="18" xfId="0" applyNumberFormat="1" applyFont="1" applyBorder="1" applyAlignment="1">
      <alignment vertical="top" wrapText="1"/>
    </xf>
    <xf numFmtId="4" fontId="53" fillId="0" borderId="18" xfId="0" applyNumberFormat="1" applyFont="1" applyBorder="1" applyAlignment="1">
      <alignment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vertical="top" wrapText="1"/>
    </xf>
    <xf numFmtId="4" fontId="38" fillId="0" borderId="20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4" fontId="30" fillId="0" borderId="19" xfId="0" applyNumberFormat="1" applyFont="1" applyBorder="1" applyAlignment="1">
      <alignment vertical="top" wrapText="1"/>
    </xf>
    <xf numFmtId="4" fontId="30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169" fontId="38" fillId="0" borderId="20" xfId="0" applyNumberFormat="1" applyFont="1" applyBorder="1" applyAlignment="1">
      <alignment vertical="top" wrapText="1"/>
    </xf>
    <xf numFmtId="168" fontId="30" fillId="0" borderId="17" xfId="0" applyNumberFormat="1" applyFont="1" applyBorder="1" applyAlignment="1">
      <alignment vertical="top" wrapText="1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" fontId="55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4" fontId="40" fillId="0" borderId="14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left" vertical="center" wrapText="1"/>
    </xf>
    <xf numFmtId="3" fontId="39" fillId="0" borderId="22" xfId="0" applyNumberFormat="1" applyFont="1" applyFill="1" applyBorder="1" applyAlignment="1">
      <alignment horizontal="left" vertical="center" wrapText="1"/>
    </xf>
    <xf numFmtId="3" fontId="39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68">
      <selection activeCell="S113" sqref="S113"/>
    </sheetView>
  </sheetViews>
  <sheetFormatPr defaultColWidth="9.00390625" defaultRowHeight="12.75"/>
  <cols>
    <col min="1" max="1" width="3.375" style="19" customWidth="1"/>
    <col min="2" max="2" width="5.00390625" style="19" customWidth="1"/>
    <col min="3" max="3" width="4.375" style="19" customWidth="1"/>
    <col min="4" max="4" width="10.625" style="43" customWidth="1"/>
    <col min="5" max="5" width="10.25390625" style="43" customWidth="1"/>
    <col min="6" max="6" width="10.00390625" style="43" customWidth="1"/>
    <col min="7" max="7" width="9.75390625" style="43" customWidth="1"/>
    <col min="8" max="8" width="9.00390625" style="43" customWidth="1"/>
    <col min="9" max="9" width="8.00390625" style="43" customWidth="1"/>
    <col min="10" max="10" width="11.00390625" style="43" customWidth="1"/>
    <col min="11" max="11" width="10.375" style="44" customWidth="1"/>
    <col min="12" max="12" width="6.75390625" style="44" customWidth="1"/>
    <col min="13" max="13" width="7.875" style="44" customWidth="1"/>
    <col min="14" max="14" width="9.875" style="44" customWidth="1"/>
    <col min="15" max="15" width="7.875" style="44" customWidth="1"/>
    <col min="16" max="16" width="9.625" style="44" customWidth="1"/>
    <col min="17" max="16384" width="9.125" style="20" customWidth="1"/>
  </cols>
  <sheetData>
    <row r="1" spans="1:16" ht="12" customHeight="1">
      <c r="A1" s="146"/>
      <c r="B1" s="146"/>
      <c r="C1" s="146"/>
      <c r="D1" s="147"/>
      <c r="E1" s="147"/>
      <c r="F1" s="147"/>
      <c r="G1" s="147"/>
      <c r="M1" s="148"/>
      <c r="N1" s="176" t="s">
        <v>207</v>
      </c>
      <c r="O1" s="176"/>
      <c r="P1" s="176"/>
    </row>
    <row r="2" spans="1:16" ht="12" customHeight="1">
      <c r="A2" s="146"/>
      <c r="B2" s="146"/>
      <c r="C2" s="146"/>
      <c r="D2" s="147"/>
      <c r="E2" s="147"/>
      <c r="F2" s="147"/>
      <c r="G2" s="147"/>
      <c r="M2" s="176" t="s">
        <v>208</v>
      </c>
      <c r="N2" s="176"/>
      <c r="O2" s="176"/>
      <c r="P2" s="176"/>
    </row>
    <row r="3" spans="1:16" ht="11.25" customHeight="1">
      <c r="A3" s="146"/>
      <c r="B3" s="146"/>
      <c r="C3" s="146"/>
      <c r="D3" s="147"/>
      <c r="E3" s="147"/>
      <c r="F3" s="147"/>
      <c r="G3" s="147"/>
      <c r="M3" s="176" t="s">
        <v>209</v>
      </c>
      <c r="N3" s="176"/>
      <c r="O3" s="176"/>
      <c r="P3" s="176"/>
    </row>
    <row r="4" spans="1:16" ht="10.5" customHeight="1">
      <c r="A4" s="146"/>
      <c r="B4" s="146"/>
      <c r="C4" s="146"/>
      <c r="D4" s="147"/>
      <c r="E4" s="147"/>
      <c r="F4" s="147"/>
      <c r="G4" s="147"/>
      <c r="M4" s="176" t="s">
        <v>210</v>
      </c>
      <c r="N4" s="176"/>
      <c r="O4" s="176"/>
      <c r="P4" s="176"/>
    </row>
    <row r="5" spans="1:16" ht="17.25" customHeight="1">
      <c r="A5" s="177" t="s">
        <v>132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ht="11.25" customHeight="1">
      <c r="A6" s="34"/>
      <c r="B6" s="34"/>
      <c r="C6" s="34"/>
      <c r="D6" s="149"/>
      <c r="E6" s="149"/>
      <c r="F6" s="149"/>
      <c r="K6" s="43"/>
      <c r="P6" s="150" t="s">
        <v>97</v>
      </c>
    </row>
    <row r="7" spans="1:16" s="35" customFormat="1" ht="9" customHeight="1">
      <c r="A7" s="166" t="s">
        <v>10</v>
      </c>
      <c r="B7" s="166" t="s">
        <v>11</v>
      </c>
      <c r="C7" s="166" t="s">
        <v>12</v>
      </c>
      <c r="D7" s="162" t="s">
        <v>112</v>
      </c>
      <c r="E7" s="162" t="s">
        <v>133</v>
      </c>
      <c r="F7" s="170" t="s">
        <v>98</v>
      </c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1:16" s="35" customFormat="1" ht="8.25" customHeight="1">
      <c r="A8" s="167"/>
      <c r="B8" s="167"/>
      <c r="C8" s="167"/>
      <c r="D8" s="164"/>
      <c r="E8" s="164"/>
      <c r="F8" s="162" t="s">
        <v>99</v>
      </c>
      <c r="G8" s="165" t="s">
        <v>98</v>
      </c>
      <c r="H8" s="165"/>
      <c r="I8" s="165"/>
      <c r="J8" s="165"/>
      <c r="K8" s="165"/>
      <c r="L8" s="162" t="s">
        <v>100</v>
      </c>
      <c r="M8" s="173" t="s">
        <v>98</v>
      </c>
      <c r="N8" s="174"/>
      <c r="O8" s="174"/>
      <c r="P8" s="175"/>
    </row>
    <row r="9" spans="1:16" s="35" customFormat="1" ht="11.25" customHeight="1">
      <c r="A9" s="167"/>
      <c r="B9" s="167"/>
      <c r="C9" s="167"/>
      <c r="D9" s="164"/>
      <c r="E9" s="164"/>
      <c r="F9" s="164"/>
      <c r="G9" s="170" t="s">
        <v>101</v>
      </c>
      <c r="H9" s="172"/>
      <c r="I9" s="162" t="s">
        <v>102</v>
      </c>
      <c r="J9" s="162" t="s">
        <v>103</v>
      </c>
      <c r="K9" s="162" t="s">
        <v>104</v>
      </c>
      <c r="L9" s="164"/>
      <c r="M9" s="165" t="s">
        <v>105</v>
      </c>
      <c r="N9" s="45" t="s">
        <v>14</v>
      </c>
      <c r="O9" s="165" t="s">
        <v>106</v>
      </c>
      <c r="P9" s="165" t="s">
        <v>113</v>
      </c>
    </row>
    <row r="10" spans="1:16" s="35" customFormat="1" ht="55.5" customHeight="1">
      <c r="A10" s="168"/>
      <c r="B10" s="168"/>
      <c r="C10" s="168"/>
      <c r="D10" s="163"/>
      <c r="E10" s="163"/>
      <c r="F10" s="163"/>
      <c r="G10" s="46" t="s">
        <v>107</v>
      </c>
      <c r="H10" s="46" t="s">
        <v>108</v>
      </c>
      <c r="I10" s="163"/>
      <c r="J10" s="163"/>
      <c r="K10" s="163"/>
      <c r="L10" s="163"/>
      <c r="M10" s="165"/>
      <c r="N10" s="151" t="s">
        <v>109</v>
      </c>
      <c r="O10" s="165"/>
      <c r="P10" s="165"/>
    </row>
    <row r="11" spans="1:16" s="48" customFormat="1" ht="6.7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</row>
    <row r="12" spans="1:16" s="67" customFormat="1" ht="12.75">
      <c r="A12" s="138">
        <v>10</v>
      </c>
      <c r="B12" s="105"/>
      <c r="C12" s="105"/>
      <c r="D12" s="106">
        <f aca="true" t="shared" si="0" ref="D12:P12">SUM(D13)</f>
        <v>12994.73</v>
      </c>
      <c r="E12" s="106">
        <f t="shared" si="0"/>
        <v>12994.73</v>
      </c>
      <c r="F12" s="106">
        <f t="shared" si="0"/>
        <v>12994.73</v>
      </c>
      <c r="G12" s="106">
        <f t="shared" si="0"/>
        <v>0</v>
      </c>
      <c r="H12" s="106">
        <f t="shared" si="0"/>
        <v>12994.73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  <c r="O12" s="106">
        <f t="shared" si="0"/>
        <v>0</v>
      </c>
      <c r="P12" s="106">
        <f t="shared" si="0"/>
        <v>0</v>
      </c>
    </row>
    <row r="13" spans="1:16" s="70" customFormat="1" ht="12.75">
      <c r="A13" s="107"/>
      <c r="B13" s="139">
        <v>1095</v>
      </c>
      <c r="C13" s="107"/>
      <c r="D13" s="108">
        <f>SUM(D14)</f>
        <v>12994.73</v>
      </c>
      <c r="E13" s="108">
        <f>SUM(E15:E18)</f>
        <v>12994.73</v>
      </c>
      <c r="F13" s="108">
        <f>SUM(F15:F18)</f>
        <v>12994.73</v>
      </c>
      <c r="G13" s="108">
        <f>SUM(G15:G18)</f>
        <v>0</v>
      </c>
      <c r="H13" s="108">
        <f>SUM(H15:H18)</f>
        <v>12994.73</v>
      </c>
      <c r="I13" s="68"/>
      <c r="J13" s="68"/>
      <c r="K13" s="68"/>
      <c r="L13" s="69"/>
      <c r="M13" s="69"/>
      <c r="N13" s="69"/>
      <c r="O13" s="69"/>
      <c r="P13" s="69"/>
    </row>
    <row r="14" spans="1:16" s="70" customFormat="1" ht="12.75">
      <c r="A14" s="107"/>
      <c r="B14" s="107"/>
      <c r="C14" s="107">
        <v>2010</v>
      </c>
      <c r="D14" s="108">
        <v>12994.73</v>
      </c>
      <c r="E14" s="68"/>
      <c r="F14" s="68"/>
      <c r="G14" s="68"/>
      <c r="H14" s="68"/>
      <c r="I14" s="68"/>
      <c r="J14" s="68"/>
      <c r="K14" s="68"/>
      <c r="L14" s="69"/>
      <c r="M14" s="69"/>
      <c r="N14" s="69"/>
      <c r="O14" s="69"/>
      <c r="P14" s="69"/>
    </row>
    <row r="15" spans="1:16" s="70" customFormat="1" ht="12.75">
      <c r="A15" s="71"/>
      <c r="B15" s="71"/>
      <c r="C15" s="109">
        <v>4210</v>
      </c>
      <c r="D15" s="110"/>
      <c r="E15" s="110">
        <v>14.8</v>
      </c>
      <c r="F15" s="110">
        <v>14.8</v>
      </c>
      <c r="G15" s="110"/>
      <c r="H15" s="110">
        <v>14.8</v>
      </c>
      <c r="I15" s="72"/>
      <c r="J15" s="72"/>
      <c r="K15" s="72"/>
      <c r="L15" s="73"/>
      <c r="M15" s="73"/>
      <c r="N15" s="73"/>
      <c r="O15" s="73"/>
      <c r="P15" s="73"/>
    </row>
    <row r="16" spans="1:16" s="70" customFormat="1" ht="12.75" hidden="1">
      <c r="A16" s="71"/>
      <c r="B16" s="71"/>
      <c r="C16" s="109">
        <v>4040</v>
      </c>
      <c r="D16" s="110"/>
      <c r="E16" s="110"/>
      <c r="F16" s="110"/>
      <c r="G16" s="110"/>
      <c r="H16" s="110"/>
      <c r="I16" s="72"/>
      <c r="J16" s="72"/>
      <c r="K16" s="72"/>
      <c r="L16" s="73"/>
      <c r="M16" s="73"/>
      <c r="N16" s="73"/>
      <c r="O16" s="73"/>
      <c r="P16" s="73"/>
    </row>
    <row r="17" spans="1:16" s="70" customFormat="1" ht="12.75">
      <c r="A17" s="71"/>
      <c r="B17" s="71"/>
      <c r="C17" s="109">
        <v>4300</v>
      </c>
      <c r="D17" s="110"/>
      <c r="E17" s="110">
        <v>240</v>
      </c>
      <c r="F17" s="110">
        <v>240</v>
      </c>
      <c r="G17" s="110"/>
      <c r="H17" s="110">
        <v>240</v>
      </c>
      <c r="I17" s="72"/>
      <c r="J17" s="72"/>
      <c r="K17" s="72"/>
      <c r="L17" s="73"/>
      <c r="M17" s="73"/>
      <c r="N17" s="73"/>
      <c r="O17" s="73"/>
      <c r="P17" s="73"/>
    </row>
    <row r="18" spans="1:16" s="70" customFormat="1" ht="12.75">
      <c r="A18" s="71"/>
      <c r="B18" s="71"/>
      <c r="C18" s="109">
        <v>4430</v>
      </c>
      <c r="D18" s="110"/>
      <c r="E18" s="110">
        <v>12739.93</v>
      </c>
      <c r="F18" s="110">
        <v>12739.93</v>
      </c>
      <c r="G18" s="110"/>
      <c r="H18" s="110">
        <v>12739.93</v>
      </c>
      <c r="I18" s="72"/>
      <c r="J18" s="72"/>
      <c r="K18" s="72"/>
      <c r="L18" s="73"/>
      <c r="M18" s="73"/>
      <c r="N18" s="73"/>
      <c r="O18" s="73"/>
      <c r="P18" s="73"/>
    </row>
    <row r="19" spans="1:16" s="67" customFormat="1" ht="12.75">
      <c r="A19" s="105">
        <v>750</v>
      </c>
      <c r="B19" s="105"/>
      <c r="C19" s="105"/>
      <c r="D19" s="106">
        <f aca="true" t="shared" si="1" ref="D19:P19">SUM(D20)</f>
        <v>53566</v>
      </c>
      <c r="E19" s="106">
        <f t="shared" si="1"/>
        <v>53566</v>
      </c>
      <c r="F19" s="106">
        <f t="shared" si="1"/>
        <v>53566</v>
      </c>
      <c r="G19" s="106">
        <f t="shared" si="1"/>
        <v>53566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6">
        <f t="shared" si="1"/>
        <v>0</v>
      </c>
      <c r="N19" s="106">
        <f t="shared" si="1"/>
        <v>0</v>
      </c>
      <c r="O19" s="106">
        <f t="shared" si="1"/>
        <v>0</v>
      </c>
      <c r="P19" s="106">
        <f t="shared" si="1"/>
        <v>0</v>
      </c>
    </row>
    <row r="20" spans="1:16" s="70" customFormat="1" ht="12.75">
      <c r="A20" s="107"/>
      <c r="B20" s="107">
        <v>75011</v>
      </c>
      <c r="C20" s="107"/>
      <c r="D20" s="108">
        <f>SUM(D21)</f>
        <v>53566</v>
      </c>
      <c r="E20" s="108">
        <f>SUM(E22:E25)</f>
        <v>53566</v>
      </c>
      <c r="F20" s="108">
        <f>SUM(F22:F25)</f>
        <v>53566</v>
      </c>
      <c r="G20" s="108">
        <f>SUM(G22:G25)</f>
        <v>53566</v>
      </c>
      <c r="H20" s="68"/>
      <c r="I20" s="68"/>
      <c r="J20" s="68"/>
      <c r="K20" s="68"/>
      <c r="L20" s="69"/>
      <c r="M20" s="69"/>
      <c r="N20" s="69"/>
      <c r="O20" s="69"/>
      <c r="P20" s="69"/>
    </row>
    <row r="21" spans="1:16" s="70" customFormat="1" ht="12.75">
      <c r="A21" s="107"/>
      <c r="B21" s="107"/>
      <c r="C21" s="107">
        <v>2010</v>
      </c>
      <c r="D21" s="108">
        <v>53566</v>
      </c>
      <c r="E21" s="68"/>
      <c r="F21" s="68"/>
      <c r="G21" s="68"/>
      <c r="H21" s="68"/>
      <c r="I21" s="68"/>
      <c r="J21" s="68"/>
      <c r="K21" s="68"/>
      <c r="L21" s="69"/>
      <c r="M21" s="69"/>
      <c r="N21" s="69"/>
      <c r="O21" s="69"/>
      <c r="P21" s="69"/>
    </row>
    <row r="22" spans="1:16" s="70" customFormat="1" ht="12.75">
      <c r="A22" s="71"/>
      <c r="B22" s="71"/>
      <c r="C22" s="109">
        <v>4010</v>
      </c>
      <c r="D22" s="110"/>
      <c r="E22" s="110">
        <v>44772</v>
      </c>
      <c r="F22" s="110">
        <v>44772</v>
      </c>
      <c r="G22" s="110">
        <v>44772</v>
      </c>
      <c r="H22" s="72"/>
      <c r="I22" s="72"/>
      <c r="J22" s="72"/>
      <c r="K22" s="72"/>
      <c r="L22" s="73"/>
      <c r="M22" s="73"/>
      <c r="N22" s="73"/>
      <c r="O22" s="73"/>
      <c r="P22" s="73"/>
    </row>
    <row r="23" spans="1:16" s="70" customFormat="1" ht="12.75" hidden="1">
      <c r="A23" s="71"/>
      <c r="B23" s="71"/>
      <c r="C23" s="109">
        <v>4040</v>
      </c>
      <c r="D23" s="110"/>
      <c r="E23" s="110">
        <v>0</v>
      </c>
      <c r="F23" s="110">
        <v>0</v>
      </c>
      <c r="G23" s="110">
        <v>0</v>
      </c>
      <c r="H23" s="72"/>
      <c r="I23" s="72"/>
      <c r="J23" s="72"/>
      <c r="K23" s="72"/>
      <c r="L23" s="73"/>
      <c r="M23" s="73"/>
      <c r="N23" s="73"/>
      <c r="O23" s="73"/>
      <c r="P23" s="73"/>
    </row>
    <row r="24" spans="1:16" s="70" customFormat="1" ht="12.75">
      <c r="A24" s="71"/>
      <c r="B24" s="71"/>
      <c r="C24" s="109">
        <v>4110</v>
      </c>
      <c r="D24" s="110"/>
      <c r="E24" s="110">
        <v>7697</v>
      </c>
      <c r="F24" s="110">
        <v>7697</v>
      </c>
      <c r="G24" s="110">
        <v>7697</v>
      </c>
      <c r="H24" s="72"/>
      <c r="I24" s="72"/>
      <c r="J24" s="72"/>
      <c r="K24" s="72"/>
      <c r="L24" s="73"/>
      <c r="M24" s="73"/>
      <c r="N24" s="73"/>
      <c r="O24" s="73"/>
      <c r="P24" s="73"/>
    </row>
    <row r="25" spans="1:16" s="70" customFormat="1" ht="12.75">
      <c r="A25" s="71"/>
      <c r="B25" s="71"/>
      <c r="C25" s="109">
        <v>4120</v>
      </c>
      <c r="D25" s="110"/>
      <c r="E25" s="110">
        <v>1097</v>
      </c>
      <c r="F25" s="110">
        <v>1097</v>
      </c>
      <c r="G25" s="110">
        <v>1097</v>
      </c>
      <c r="H25" s="72"/>
      <c r="I25" s="72"/>
      <c r="J25" s="72"/>
      <c r="K25" s="72"/>
      <c r="L25" s="73"/>
      <c r="M25" s="73"/>
      <c r="N25" s="73"/>
      <c r="O25" s="73"/>
      <c r="P25" s="73"/>
    </row>
    <row r="26" spans="1:16" s="67" customFormat="1" ht="12.75">
      <c r="A26" s="105">
        <v>751</v>
      </c>
      <c r="B26" s="105"/>
      <c r="C26" s="105"/>
      <c r="D26" s="106">
        <f aca="true" t="shared" si="2" ref="D26:P26">SUM(D27)</f>
        <v>1307</v>
      </c>
      <c r="E26" s="106">
        <f t="shared" si="2"/>
        <v>1307</v>
      </c>
      <c r="F26" s="106">
        <f t="shared" si="2"/>
        <v>1307</v>
      </c>
      <c r="G26" s="106">
        <f t="shared" si="2"/>
        <v>0</v>
      </c>
      <c r="H26" s="106">
        <f t="shared" si="2"/>
        <v>1307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6">
        <f t="shared" si="2"/>
        <v>0</v>
      </c>
      <c r="N26" s="106">
        <f t="shared" si="2"/>
        <v>0</v>
      </c>
      <c r="O26" s="106">
        <f t="shared" si="2"/>
        <v>0</v>
      </c>
      <c r="P26" s="106">
        <f t="shared" si="2"/>
        <v>0</v>
      </c>
    </row>
    <row r="27" spans="1:16" s="70" customFormat="1" ht="12.75">
      <c r="A27" s="107"/>
      <c r="B27" s="107">
        <v>75101</v>
      </c>
      <c r="C27" s="107"/>
      <c r="D27" s="108">
        <f>SUM(D28)</f>
        <v>1307</v>
      </c>
      <c r="E27" s="108">
        <f>SUM(E29:E31)</f>
        <v>1307</v>
      </c>
      <c r="F27" s="108">
        <f>SUM(F29:F31)</f>
        <v>1307</v>
      </c>
      <c r="G27" s="108">
        <f>SUM(G29:G31)</f>
        <v>0</v>
      </c>
      <c r="H27" s="108">
        <f>SUM(H29:H31)</f>
        <v>1307</v>
      </c>
      <c r="I27" s="68"/>
      <c r="J27" s="68"/>
      <c r="K27" s="68"/>
      <c r="L27" s="69"/>
      <c r="M27" s="69"/>
      <c r="N27" s="69"/>
      <c r="O27" s="69"/>
      <c r="P27" s="69"/>
    </row>
    <row r="28" spans="1:16" s="70" customFormat="1" ht="12.75">
      <c r="A28" s="107"/>
      <c r="B28" s="107"/>
      <c r="C28" s="107">
        <v>2010</v>
      </c>
      <c r="D28" s="108">
        <v>1307</v>
      </c>
      <c r="E28" s="108"/>
      <c r="F28" s="108"/>
      <c r="G28" s="108"/>
      <c r="H28" s="108"/>
      <c r="I28" s="68"/>
      <c r="J28" s="68"/>
      <c r="K28" s="68"/>
      <c r="L28" s="69"/>
      <c r="M28" s="69"/>
      <c r="N28" s="69"/>
      <c r="O28" s="69"/>
      <c r="P28" s="69"/>
    </row>
    <row r="29" spans="1:16" s="70" customFormat="1" ht="12.75">
      <c r="A29" s="71"/>
      <c r="B29" s="71"/>
      <c r="C29" s="109">
        <v>4210</v>
      </c>
      <c r="D29" s="72"/>
      <c r="E29" s="110">
        <v>200</v>
      </c>
      <c r="F29" s="110">
        <v>200</v>
      </c>
      <c r="G29" s="110"/>
      <c r="H29" s="110">
        <v>200</v>
      </c>
      <c r="I29" s="72"/>
      <c r="J29" s="72"/>
      <c r="K29" s="72"/>
      <c r="L29" s="73"/>
      <c r="M29" s="73"/>
      <c r="N29" s="73"/>
      <c r="O29" s="73"/>
      <c r="P29" s="73"/>
    </row>
    <row r="30" spans="1:16" s="70" customFormat="1" ht="12.75">
      <c r="A30" s="71"/>
      <c r="B30" s="71"/>
      <c r="C30" s="109">
        <v>4300</v>
      </c>
      <c r="D30" s="72"/>
      <c r="E30" s="110">
        <v>1000</v>
      </c>
      <c r="F30" s="110">
        <v>1000</v>
      </c>
      <c r="G30" s="110"/>
      <c r="H30" s="110">
        <v>1000</v>
      </c>
      <c r="I30" s="72"/>
      <c r="J30" s="72"/>
      <c r="K30" s="72"/>
      <c r="L30" s="73"/>
      <c r="M30" s="73"/>
      <c r="N30" s="73"/>
      <c r="O30" s="73"/>
      <c r="P30" s="73"/>
    </row>
    <row r="31" spans="1:16" s="70" customFormat="1" ht="12.75">
      <c r="A31" s="71"/>
      <c r="B31" s="71"/>
      <c r="C31" s="109">
        <v>4360</v>
      </c>
      <c r="D31" s="72"/>
      <c r="E31" s="110">
        <v>107</v>
      </c>
      <c r="F31" s="110">
        <v>107</v>
      </c>
      <c r="G31" s="110"/>
      <c r="H31" s="110">
        <v>107</v>
      </c>
      <c r="I31" s="72"/>
      <c r="J31" s="72"/>
      <c r="K31" s="72"/>
      <c r="L31" s="73"/>
      <c r="M31" s="73"/>
      <c r="N31" s="73"/>
      <c r="O31" s="73"/>
      <c r="P31" s="73"/>
    </row>
    <row r="32" spans="1:16" s="67" customFormat="1" ht="12.75">
      <c r="A32" s="105">
        <v>801</v>
      </c>
      <c r="B32" s="105"/>
      <c r="C32" s="105"/>
      <c r="D32" s="106">
        <f aca="true" t="shared" si="3" ref="D32:P32">SUM(D33,D45,D55)</f>
        <v>67493</v>
      </c>
      <c r="E32" s="106">
        <f t="shared" si="3"/>
        <v>67493</v>
      </c>
      <c r="F32" s="106">
        <f t="shared" si="3"/>
        <v>67493</v>
      </c>
      <c r="G32" s="106">
        <f t="shared" si="3"/>
        <v>615.75</v>
      </c>
      <c r="H32" s="106">
        <f t="shared" si="3"/>
        <v>49962.34</v>
      </c>
      <c r="I32" s="106">
        <f t="shared" si="3"/>
        <v>16914.91</v>
      </c>
      <c r="J32" s="106">
        <f t="shared" si="3"/>
        <v>0</v>
      </c>
      <c r="K32" s="106">
        <f t="shared" si="3"/>
        <v>0</v>
      </c>
      <c r="L32" s="106">
        <f t="shared" si="3"/>
        <v>0</v>
      </c>
      <c r="M32" s="106">
        <f t="shared" si="3"/>
        <v>0</v>
      </c>
      <c r="N32" s="106">
        <f t="shared" si="3"/>
        <v>0</v>
      </c>
      <c r="O32" s="106">
        <f t="shared" si="3"/>
        <v>0</v>
      </c>
      <c r="P32" s="106">
        <f t="shared" si="3"/>
        <v>0</v>
      </c>
    </row>
    <row r="33" spans="1:16" s="70" customFormat="1" ht="12.75">
      <c r="A33" s="71"/>
      <c r="B33" s="109">
        <v>80101</v>
      </c>
      <c r="C33" s="109"/>
      <c r="D33" s="110">
        <f>SUM(D34)</f>
        <v>51918</v>
      </c>
      <c r="E33" s="110">
        <f aca="true" t="shared" si="4" ref="E33:J33">SUM(E35:E44)</f>
        <v>51918</v>
      </c>
      <c r="F33" s="110">
        <f t="shared" si="4"/>
        <v>51918</v>
      </c>
      <c r="G33" s="110">
        <f t="shared" si="4"/>
        <v>473.65999999999997</v>
      </c>
      <c r="H33" s="110">
        <f t="shared" si="4"/>
        <v>35123.43</v>
      </c>
      <c r="I33" s="110">
        <f t="shared" si="4"/>
        <v>16320.91</v>
      </c>
      <c r="J33" s="110">
        <f t="shared" si="4"/>
        <v>0</v>
      </c>
      <c r="K33" s="72"/>
      <c r="L33" s="73"/>
      <c r="M33" s="73"/>
      <c r="N33" s="73"/>
      <c r="O33" s="73"/>
      <c r="P33" s="73"/>
    </row>
    <row r="34" spans="1:16" s="70" customFormat="1" ht="12.75">
      <c r="A34" s="71"/>
      <c r="B34" s="109"/>
      <c r="C34" s="109">
        <v>2010</v>
      </c>
      <c r="D34" s="110">
        <v>51918</v>
      </c>
      <c r="E34" s="110"/>
      <c r="F34" s="110"/>
      <c r="G34" s="110"/>
      <c r="H34" s="110"/>
      <c r="I34" s="110"/>
      <c r="J34" s="110"/>
      <c r="K34" s="72"/>
      <c r="L34" s="73"/>
      <c r="M34" s="73"/>
      <c r="N34" s="73"/>
      <c r="O34" s="73"/>
      <c r="P34" s="73"/>
    </row>
    <row r="35" spans="1:16" s="70" customFormat="1" ht="12.75">
      <c r="A35" s="71"/>
      <c r="B35" s="109"/>
      <c r="C35" s="109">
        <v>2820</v>
      </c>
      <c r="D35" s="110"/>
      <c r="E35" s="110">
        <v>1514.77</v>
      </c>
      <c r="F35" s="110">
        <v>1514.77</v>
      </c>
      <c r="G35" s="110"/>
      <c r="H35" s="110"/>
      <c r="I35" s="110">
        <v>1514.77</v>
      </c>
      <c r="J35" s="110"/>
      <c r="K35" s="72"/>
      <c r="L35" s="73"/>
      <c r="M35" s="73"/>
      <c r="N35" s="73"/>
      <c r="O35" s="73"/>
      <c r="P35" s="73"/>
    </row>
    <row r="36" spans="1:16" s="70" customFormat="1" ht="12.75">
      <c r="A36" s="71"/>
      <c r="B36" s="71"/>
      <c r="C36" s="109">
        <v>2830</v>
      </c>
      <c r="D36" s="72"/>
      <c r="E36" s="110">
        <v>14806.14</v>
      </c>
      <c r="F36" s="110">
        <v>14806.14</v>
      </c>
      <c r="G36" s="110"/>
      <c r="H36" s="110"/>
      <c r="I36" s="110">
        <v>14806.14</v>
      </c>
      <c r="J36" s="110"/>
      <c r="K36" s="72"/>
      <c r="L36" s="73"/>
      <c r="M36" s="73"/>
      <c r="N36" s="73"/>
      <c r="O36" s="73"/>
      <c r="P36" s="73"/>
    </row>
    <row r="37" spans="1:16" s="70" customFormat="1" ht="12.75" customHeight="1">
      <c r="A37" s="71"/>
      <c r="B37" s="71"/>
      <c r="C37" s="109">
        <v>4010</v>
      </c>
      <c r="D37" s="72"/>
      <c r="E37" s="110">
        <v>400</v>
      </c>
      <c r="F37" s="110">
        <v>400</v>
      </c>
      <c r="G37" s="110">
        <v>400</v>
      </c>
      <c r="H37" s="110"/>
      <c r="I37" s="110"/>
      <c r="J37" s="110"/>
      <c r="K37" s="72"/>
      <c r="L37" s="73"/>
      <c r="M37" s="73"/>
      <c r="N37" s="73"/>
      <c r="O37" s="73"/>
      <c r="P37" s="73"/>
    </row>
    <row r="38" spans="1:16" s="70" customFormat="1" ht="12.75">
      <c r="A38" s="71"/>
      <c r="B38" s="71"/>
      <c r="C38" s="109">
        <v>4110</v>
      </c>
      <c r="D38" s="72"/>
      <c r="E38" s="110">
        <v>68.76</v>
      </c>
      <c r="F38" s="110">
        <v>68.76</v>
      </c>
      <c r="G38" s="110">
        <v>68.76</v>
      </c>
      <c r="H38" s="110"/>
      <c r="I38" s="110"/>
      <c r="J38" s="110"/>
      <c r="K38" s="72"/>
      <c r="L38" s="73"/>
      <c r="M38" s="73"/>
      <c r="N38" s="73"/>
      <c r="O38" s="73"/>
      <c r="P38" s="73"/>
    </row>
    <row r="39" spans="1:16" s="70" customFormat="1" ht="12.75">
      <c r="A39" s="71"/>
      <c r="B39" s="71"/>
      <c r="C39" s="109">
        <v>4120</v>
      </c>
      <c r="D39" s="72"/>
      <c r="E39" s="110">
        <v>4.9</v>
      </c>
      <c r="F39" s="110">
        <v>4.9</v>
      </c>
      <c r="G39" s="110">
        <v>4.9</v>
      </c>
      <c r="H39" s="110"/>
      <c r="I39" s="110"/>
      <c r="J39" s="110"/>
      <c r="K39" s="72"/>
      <c r="L39" s="73"/>
      <c r="M39" s="73"/>
      <c r="N39" s="73"/>
      <c r="O39" s="73"/>
      <c r="P39" s="73"/>
    </row>
    <row r="40" spans="1:16" s="70" customFormat="1" ht="12.75" hidden="1">
      <c r="A40" s="71"/>
      <c r="B40" s="71"/>
      <c r="C40" s="109">
        <v>4210</v>
      </c>
      <c r="D40" s="72"/>
      <c r="E40" s="110"/>
      <c r="F40" s="110"/>
      <c r="G40" s="110"/>
      <c r="H40" s="110"/>
      <c r="I40" s="110"/>
      <c r="J40" s="110"/>
      <c r="K40" s="72"/>
      <c r="L40" s="73"/>
      <c r="M40" s="73"/>
      <c r="N40" s="73"/>
      <c r="O40" s="73"/>
      <c r="P40" s="73"/>
    </row>
    <row r="41" spans="1:16" s="70" customFormat="1" ht="12.75" hidden="1">
      <c r="A41" s="71"/>
      <c r="B41" s="71"/>
      <c r="C41" s="109">
        <v>4280</v>
      </c>
      <c r="D41" s="72"/>
      <c r="E41" s="110"/>
      <c r="F41" s="110"/>
      <c r="G41" s="110"/>
      <c r="H41" s="110"/>
      <c r="I41" s="110"/>
      <c r="J41" s="110"/>
      <c r="K41" s="72"/>
      <c r="L41" s="73"/>
      <c r="M41" s="73"/>
      <c r="N41" s="73"/>
      <c r="O41" s="73"/>
      <c r="P41" s="73"/>
    </row>
    <row r="42" spans="1:16" s="70" customFormat="1" ht="12.75">
      <c r="A42" s="71"/>
      <c r="B42" s="71"/>
      <c r="C42" s="109">
        <v>4210</v>
      </c>
      <c r="D42" s="72"/>
      <c r="E42" s="110">
        <v>40.35</v>
      </c>
      <c r="F42" s="110">
        <v>40.35</v>
      </c>
      <c r="G42" s="110"/>
      <c r="H42" s="110">
        <v>40.35</v>
      </c>
      <c r="I42" s="110"/>
      <c r="J42" s="110"/>
      <c r="K42" s="72"/>
      <c r="L42" s="73"/>
      <c r="M42" s="73"/>
      <c r="N42" s="73"/>
      <c r="O42" s="73"/>
      <c r="P42" s="73"/>
    </row>
    <row r="43" spans="1:16" s="70" customFormat="1" ht="12.75">
      <c r="A43" s="71"/>
      <c r="B43" s="71"/>
      <c r="C43" s="109">
        <v>4240</v>
      </c>
      <c r="D43" s="72"/>
      <c r="E43" s="110">
        <v>35082.39</v>
      </c>
      <c r="F43" s="110">
        <v>35082.39</v>
      </c>
      <c r="G43" s="110"/>
      <c r="H43" s="110">
        <v>35082.39</v>
      </c>
      <c r="I43" s="110"/>
      <c r="J43" s="110"/>
      <c r="K43" s="72"/>
      <c r="L43" s="73"/>
      <c r="M43" s="73"/>
      <c r="N43" s="73"/>
      <c r="O43" s="73"/>
      <c r="P43" s="73"/>
    </row>
    <row r="44" spans="1:16" s="70" customFormat="1" ht="12" customHeight="1">
      <c r="A44" s="71"/>
      <c r="B44" s="71"/>
      <c r="C44" s="109">
        <v>4300</v>
      </c>
      <c r="D44" s="72"/>
      <c r="E44" s="110">
        <v>0.69</v>
      </c>
      <c r="F44" s="110">
        <v>0.69</v>
      </c>
      <c r="G44" s="110"/>
      <c r="H44" s="110">
        <v>0.69</v>
      </c>
      <c r="I44" s="110"/>
      <c r="J44" s="110"/>
      <c r="K44" s="72"/>
      <c r="L44" s="73"/>
      <c r="M44" s="73"/>
      <c r="N44" s="73"/>
      <c r="O44" s="73"/>
      <c r="P44" s="73"/>
    </row>
    <row r="45" spans="1:16" s="70" customFormat="1" ht="12.75">
      <c r="A45" s="71"/>
      <c r="B45" s="109">
        <v>80110</v>
      </c>
      <c r="C45" s="109"/>
      <c r="D45" s="110">
        <f>SUM(D46)</f>
        <v>14975</v>
      </c>
      <c r="E45" s="110">
        <f aca="true" t="shared" si="5" ref="E45:J45">SUM(E47:E54)</f>
        <v>14975</v>
      </c>
      <c r="F45" s="110">
        <f t="shared" si="5"/>
        <v>14975</v>
      </c>
      <c r="G45" s="110">
        <f t="shared" si="5"/>
        <v>142.09</v>
      </c>
      <c r="H45" s="110">
        <f t="shared" si="5"/>
        <v>14832.91</v>
      </c>
      <c r="I45" s="110">
        <f t="shared" si="5"/>
        <v>0</v>
      </c>
      <c r="J45" s="110">
        <f t="shared" si="5"/>
        <v>0</v>
      </c>
      <c r="K45" s="72"/>
      <c r="L45" s="73"/>
      <c r="M45" s="73"/>
      <c r="N45" s="73"/>
      <c r="O45" s="73"/>
      <c r="P45" s="73"/>
    </row>
    <row r="46" spans="1:16" s="70" customFormat="1" ht="12.75">
      <c r="A46" s="71"/>
      <c r="B46" s="109"/>
      <c r="C46" s="109">
        <v>2010</v>
      </c>
      <c r="D46" s="110">
        <v>14975</v>
      </c>
      <c r="E46" s="110"/>
      <c r="F46" s="110"/>
      <c r="G46" s="110"/>
      <c r="H46" s="110"/>
      <c r="I46" s="110"/>
      <c r="J46" s="110"/>
      <c r="K46" s="72"/>
      <c r="L46" s="73"/>
      <c r="M46" s="73"/>
      <c r="N46" s="73"/>
      <c r="O46" s="73"/>
      <c r="P46" s="73"/>
    </row>
    <row r="47" spans="1:16" s="70" customFormat="1" ht="12.75">
      <c r="A47" s="71"/>
      <c r="B47" s="71"/>
      <c r="C47" s="109">
        <v>4010</v>
      </c>
      <c r="D47" s="72"/>
      <c r="E47" s="110">
        <v>120</v>
      </c>
      <c r="F47" s="110">
        <v>120</v>
      </c>
      <c r="G47" s="110">
        <v>120</v>
      </c>
      <c r="H47" s="110"/>
      <c r="I47" s="110"/>
      <c r="J47" s="110"/>
      <c r="K47" s="72"/>
      <c r="L47" s="73"/>
      <c r="M47" s="73"/>
      <c r="N47" s="73"/>
      <c r="O47" s="73"/>
      <c r="P47" s="73"/>
    </row>
    <row r="48" spans="1:16" s="70" customFormat="1" ht="12.75">
      <c r="A48" s="71"/>
      <c r="B48" s="71"/>
      <c r="C48" s="109">
        <v>4110</v>
      </c>
      <c r="D48" s="72"/>
      <c r="E48" s="110">
        <v>20.62</v>
      </c>
      <c r="F48" s="110">
        <v>20.62</v>
      </c>
      <c r="G48" s="110">
        <v>20.62</v>
      </c>
      <c r="H48" s="110"/>
      <c r="I48" s="110"/>
      <c r="J48" s="110"/>
      <c r="K48" s="72"/>
      <c r="L48" s="73"/>
      <c r="M48" s="73"/>
      <c r="N48" s="73"/>
      <c r="O48" s="73"/>
      <c r="P48" s="73"/>
    </row>
    <row r="49" spans="1:16" s="70" customFormat="1" ht="12.75">
      <c r="A49" s="71"/>
      <c r="B49" s="71"/>
      <c r="C49" s="109">
        <v>4120</v>
      </c>
      <c r="D49" s="72"/>
      <c r="E49" s="110">
        <v>1.47</v>
      </c>
      <c r="F49" s="110">
        <v>1.47</v>
      </c>
      <c r="G49" s="110">
        <v>1.47</v>
      </c>
      <c r="H49" s="110"/>
      <c r="I49" s="110"/>
      <c r="J49" s="110"/>
      <c r="K49" s="72"/>
      <c r="L49" s="73"/>
      <c r="M49" s="73"/>
      <c r="N49" s="73"/>
      <c r="O49" s="73"/>
      <c r="P49" s="73"/>
    </row>
    <row r="50" spans="1:16" s="70" customFormat="1" ht="12.75" hidden="1">
      <c r="A50" s="71"/>
      <c r="B50" s="71"/>
      <c r="C50" s="109">
        <v>4210</v>
      </c>
      <c r="D50" s="72"/>
      <c r="E50" s="110"/>
      <c r="F50" s="110"/>
      <c r="G50" s="110"/>
      <c r="H50" s="110"/>
      <c r="I50" s="110"/>
      <c r="J50" s="110"/>
      <c r="K50" s="72"/>
      <c r="L50" s="73"/>
      <c r="M50" s="73"/>
      <c r="N50" s="73"/>
      <c r="O50" s="73"/>
      <c r="P50" s="73"/>
    </row>
    <row r="51" spans="1:16" s="70" customFormat="1" ht="12.75" hidden="1">
      <c r="A51" s="71"/>
      <c r="B51" s="71"/>
      <c r="C51" s="109">
        <v>4280</v>
      </c>
      <c r="D51" s="72"/>
      <c r="E51" s="110"/>
      <c r="F51" s="110"/>
      <c r="G51" s="110"/>
      <c r="H51" s="110"/>
      <c r="I51" s="110"/>
      <c r="J51" s="110"/>
      <c r="K51" s="72"/>
      <c r="L51" s="73"/>
      <c r="M51" s="73"/>
      <c r="N51" s="73"/>
      <c r="O51" s="73"/>
      <c r="P51" s="73"/>
    </row>
    <row r="52" spans="1:16" s="70" customFormat="1" ht="12.75">
      <c r="A52" s="71"/>
      <c r="B52" s="71"/>
      <c r="C52" s="109">
        <v>4210</v>
      </c>
      <c r="D52" s="72"/>
      <c r="E52" s="110">
        <v>6.17</v>
      </c>
      <c r="F52" s="110">
        <v>6.17</v>
      </c>
      <c r="G52" s="110"/>
      <c r="H52" s="110">
        <v>6.17</v>
      </c>
      <c r="I52" s="110"/>
      <c r="J52" s="110"/>
      <c r="K52" s="72"/>
      <c r="L52" s="73"/>
      <c r="M52" s="73"/>
      <c r="N52" s="73"/>
      <c r="O52" s="73"/>
      <c r="P52" s="73"/>
    </row>
    <row r="53" spans="1:16" s="70" customFormat="1" ht="12.75">
      <c r="A53" s="71"/>
      <c r="B53" s="71"/>
      <c r="C53" s="109">
        <v>4240</v>
      </c>
      <c r="D53" s="72"/>
      <c r="E53" s="110">
        <v>14826.27</v>
      </c>
      <c r="F53" s="110">
        <v>14826.27</v>
      </c>
      <c r="G53" s="110"/>
      <c r="H53" s="110">
        <v>14826.27</v>
      </c>
      <c r="I53" s="110"/>
      <c r="J53" s="110"/>
      <c r="K53" s="72"/>
      <c r="L53" s="73"/>
      <c r="M53" s="73"/>
      <c r="N53" s="73"/>
      <c r="O53" s="73"/>
      <c r="P53" s="73"/>
    </row>
    <row r="54" spans="1:16" s="70" customFormat="1" ht="12.75">
      <c r="A54" s="71"/>
      <c r="B54" s="71"/>
      <c r="C54" s="109">
        <v>4300</v>
      </c>
      <c r="D54" s="72"/>
      <c r="E54" s="110">
        <v>0.47</v>
      </c>
      <c r="F54" s="110">
        <v>0.47</v>
      </c>
      <c r="G54" s="110"/>
      <c r="H54" s="110">
        <v>0.47</v>
      </c>
      <c r="I54" s="110"/>
      <c r="J54" s="110"/>
      <c r="K54" s="72"/>
      <c r="L54" s="73"/>
      <c r="M54" s="73"/>
      <c r="N54" s="73"/>
      <c r="O54" s="73"/>
      <c r="P54" s="73"/>
    </row>
    <row r="55" spans="1:16" s="70" customFormat="1" ht="12.75">
      <c r="A55" s="71"/>
      <c r="B55" s="109">
        <v>80150</v>
      </c>
      <c r="C55" s="109"/>
      <c r="D55" s="110">
        <f>SUM(D56)</f>
        <v>600</v>
      </c>
      <c r="E55" s="110">
        <f>SUM(E57:E59)</f>
        <v>600</v>
      </c>
      <c r="F55" s="110">
        <f aca="true" t="shared" si="6" ref="F55:P55">SUM(F57:F59)</f>
        <v>600</v>
      </c>
      <c r="G55" s="110">
        <f t="shared" si="6"/>
        <v>0</v>
      </c>
      <c r="H55" s="110">
        <f t="shared" si="6"/>
        <v>6</v>
      </c>
      <c r="I55" s="110">
        <f t="shared" si="6"/>
        <v>594</v>
      </c>
      <c r="J55" s="110">
        <f t="shared" si="6"/>
        <v>0</v>
      </c>
      <c r="K55" s="110">
        <f t="shared" si="6"/>
        <v>0</v>
      </c>
      <c r="L55" s="110">
        <f t="shared" si="6"/>
        <v>0</v>
      </c>
      <c r="M55" s="110">
        <f t="shared" si="6"/>
        <v>0</v>
      </c>
      <c r="N55" s="110">
        <f t="shared" si="6"/>
        <v>0</v>
      </c>
      <c r="O55" s="110">
        <f t="shared" si="6"/>
        <v>0</v>
      </c>
      <c r="P55" s="110">
        <f t="shared" si="6"/>
        <v>0</v>
      </c>
    </row>
    <row r="56" spans="1:16" s="70" customFormat="1" ht="12.75">
      <c r="A56" s="71"/>
      <c r="B56" s="109"/>
      <c r="C56" s="109">
        <v>2010</v>
      </c>
      <c r="D56" s="110">
        <v>600</v>
      </c>
      <c r="E56" s="110"/>
      <c r="F56" s="110"/>
      <c r="G56" s="110"/>
      <c r="H56" s="110"/>
      <c r="I56" s="110"/>
      <c r="J56" s="110"/>
      <c r="K56" s="72"/>
      <c r="L56" s="73"/>
      <c r="M56" s="73"/>
      <c r="N56" s="73"/>
      <c r="O56" s="73"/>
      <c r="P56" s="73"/>
    </row>
    <row r="57" spans="1:16" s="70" customFormat="1" ht="12.75">
      <c r="A57" s="71"/>
      <c r="B57" s="109"/>
      <c r="C57" s="109">
        <v>2820</v>
      </c>
      <c r="D57" s="110"/>
      <c r="E57" s="110">
        <v>594</v>
      </c>
      <c r="F57" s="110">
        <v>594</v>
      </c>
      <c r="G57" s="110"/>
      <c r="H57" s="110"/>
      <c r="I57" s="110">
        <v>594</v>
      </c>
      <c r="J57" s="110"/>
      <c r="K57" s="72"/>
      <c r="L57" s="73"/>
      <c r="M57" s="73"/>
      <c r="N57" s="73"/>
      <c r="O57" s="73"/>
      <c r="P57" s="73"/>
    </row>
    <row r="58" spans="1:16" s="70" customFormat="1" ht="12.75">
      <c r="A58" s="71"/>
      <c r="B58" s="109"/>
      <c r="C58" s="109">
        <v>4210</v>
      </c>
      <c r="D58" s="110"/>
      <c r="E58" s="110">
        <v>5.94</v>
      </c>
      <c r="F58" s="110">
        <v>5.94</v>
      </c>
      <c r="G58" s="110"/>
      <c r="H58" s="110">
        <v>5.94</v>
      </c>
      <c r="I58" s="110"/>
      <c r="J58" s="110"/>
      <c r="K58" s="72"/>
      <c r="L58" s="73"/>
      <c r="M58" s="73"/>
      <c r="N58" s="73"/>
      <c r="O58" s="73"/>
      <c r="P58" s="73"/>
    </row>
    <row r="59" spans="1:16" s="70" customFormat="1" ht="12.75">
      <c r="A59" s="71"/>
      <c r="B59" s="109"/>
      <c r="C59" s="109">
        <v>4300</v>
      </c>
      <c r="D59" s="110"/>
      <c r="E59" s="110">
        <v>0.06</v>
      </c>
      <c r="F59" s="110">
        <v>0.06</v>
      </c>
      <c r="G59" s="110"/>
      <c r="H59" s="110">
        <v>0.06</v>
      </c>
      <c r="I59" s="110"/>
      <c r="J59" s="110"/>
      <c r="K59" s="72"/>
      <c r="L59" s="73"/>
      <c r="M59" s="73"/>
      <c r="N59" s="73"/>
      <c r="O59" s="73"/>
      <c r="P59" s="73"/>
    </row>
    <row r="60" spans="1:16" s="67" customFormat="1" ht="12.75">
      <c r="A60" s="105">
        <v>852</v>
      </c>
      <c r="B60" s="105"/>
      <c r="C60" s="105"/>
      <c r="D60" s="106">
        <f>SUM(D61,D67)</f>
        <v>15431</v>
      </c>
      <c r="E60" s="106">
        <f aca="true" t="shared" si="7" ref="E60:P60">SUM(E61,E67)</f>
        <v>15431</v>
      </c>
      <c r="F60" s="106">
        <f t="shared" si="7"/>
        <v>15431</v>
      </c>
      <c r="G60" s="106">
        <f t="shared" si="7"/>
        <v>0</v>
      </c>
      <c r="H60" s="106">
        <f t="shared" si="7"/>
        <v>14351</v>
      </c>
      <c r="I60" s="106">
        <f t="shared" si="7"/>
        <v>0</v>
      </c>
      <c r="J60" s="106">
        <f t="shared" si="7"/>
        <v>1080</v>
      </c>
      <c r="K60" s="106">
        <f t="shared" si="7"/>
        <v>0</v>
      </c>
      <c r="L60" s="106">
        <f t="shared" si="7"/>
        <v>0</v>
      </c>
      <c r="M60" s="106">
        <f t="shared" si="7"/>
        <v>0</v>
      </c>
      <c r="N60" s="106">
        <f t="shared" si="7"/>
        <v>0</v>
      </c>
      <c r="O60" s="106">
        <f t="shared" si="7"/>
        <v>0</v>
      </c>
      <c r="P60" s="106">
        <f t="shared" si="7"/>
        <v>0</v>
      </c>
    </row>
    <row r="61" spans="1:16" s="70" customFormat="1" ht="12.75">
      <c r="A61" s="71"/>
      <c r="B61" s="109">
        <v>85213</v>
      </c>
      <c r="C61" s="109"/>
      <c r="D61" s="110">
        <f>SUM(D62)</f>
        <v>14334</v>
      </c>
      <c r="E61" s="110">
        <f>SUM(E63)</f>
        <v>14334</v>
      </c>
      <c r="F61" s="110">
        <f>SUM(F63)</f>
        <v>14334</v>
      </c>
      <c r="G61" s="110">
        <f>SUM(G63)</f>
        <v>0</v>
      </c>
      <c r="H61" s="110">
        <f>SUM(H63)</f>
        <v>14334</v>
      </c>
      <c r="I61" s="72"/>
      <c r="J61" s="72"/>
      <c r="K61" s="72"/>
      <c r="L61" s="73"/>
      <c r="M61" s="73"/>
      <c r="N61" s="73"/>
      <c r="O61" s="73"/>
      <c r="P61" s="73"/>
    </row>
    <row r="62" spans="1:16" s="70" customFormat="1" ht="12.75">
      <c r="A62" s="71"/>
      <c r="B62" s="109"/>
      <c r="C62" s="109">
        <v>2010</v>
      </c>
      <c r="D62" s="110">
        <v>14334</v>
      </c>
      <c r="E62" s="110"/>
      <c r="F62" s="110"/>
      <c r="G62" s="110"/>
      <c r="H62" s="110"/>
      <c r="I62" s="72"/>
      <c r="J62" s="72"/>
      <c r="K62" s="72"/>
      <c r="L62" s="73"/>
      <c r="M62" s="73"/>
      <c r="N62" s="73"/>
      <c r="O62" s="73"/>
      <c r="P62" s="73"/>
    </row>
    <row r="63" spans="1:16" s="70" customFormat="1" ht="12.75">
      <c r="A63" s="74"/>
      <c r="B63" s="74"/>
      <c r="C63" s="112">
        <v>4130</v>
      </c>
      <c r="D63" s="75"/>
      <c r="E63" s="113">
        <v>14334</v>
      </c>
      <c r="F63" s="113">
        <v>14334</v>
      </c>
      <c r="G63" s="113">
        <v>0</v>
      </c>
      <c r="H63" s="113">
        <v>14334</v>
      </c>
      <c r="I63" s="113"/>
      <c r="J63" s="113"/>
      <c r="K63" s="113"/>
      <c r="L63" s="114"/>
      <c r="M63" s="114"/>
      <c r="N63" s="114"/>
      <c r="O63" s="114"/>
      <c r="P63" s="114"/>
    </row>
    <row r="64" spans="1:16" s="70" customFormat="1" ht="12.75" hidden="1">
      <c r="A64" s="71"/>
      <c r="B64" s="71">
        <v>85219</v>
      </c>
      <c r="C64" s="71"/>
      <c r="D64" s="72">
        <f>SUM(D65)</f>
        <v>0</v>
      </c>
      <c r="E64" s="110">
        <f>SUM(E66)</f>
        <v>0</v>
      </c>
      <c r="F64" s="110">
        <f>SUM(F66)</f>
        <v>0</v>
      </c>
      <c r="G64" s="110"/>
      <c r="H64" s="110"/>
      <c r="I64" s="110"/>
      <c r="J64" s="110">
        <f>SUM(J66)</f>
        <v>0</v>
      </c>
      <c r="K64" s="110"/>
      <c r="L64" s="115"/>
      <c r="M64" s="115"/>
      <c r="N64" s="115"/>
      <c r="O64" s="115"/>
      <c r="P64" s="115"/>
    </row>
    <row r="65" spans="1:16" s="70" customFormat="1" ht="12.75" hidden="1">
      <c r="A65" s="71"/>
      <c r="B65" s="71"/>
      <c r="C65" s="71">
        <v>2010</v>
      </c>
      <c r="D65" s="72">
        <v>0</v>
      </c>
      <c r="E65" s="110"/>
      <c r="F65" s="110"/>
      <c r="G65" s="110"/>
      <c r="H65" s="110"/>
      <c r="I65" s="110"/>
      <c r="J65" s="110"/>
      <c r="K65" s="110"/>
      <c r="L65" s="115"/>
      <c r="M65" s="115"/>
      <c r="N65" s="115"/>
      <c r="O65" s="115"/>
      <c r="P65" s="115"/>
    </row>
    <row r="66" spans="1:16" s="70" customFormat="1" ht="12" customHeight="1" hidden="1">
      <c r="A66" s="74"/>
      <c r="B66" s="74"/>
      <c r="C66" s="74">
        <v>3030</v>
      </c>
      <c r="D66" s="75"/>
      <c r="E66" s="113">
        <v>0</v>
      </c>
      <c r="F66" s="113">
        <v>0</v>
      </c>
      <c r="G66" s="113"/>
      <c r="H66" s="113"/>
      <c r="I66" s="113"/>
      <c r="J66" s="113">
        <v>0</v>
      </c>
      <c r="K66" s="113"/>
      <c r="L66" s="114"/>
      <c r="M66" s="114"/>
      <c r="N66" s="114"/>
      <c r="O66" s="114"/>
      <c r="P66" s="114"/>
    </row>
    <row r="67" spans="1:16" s="70" customFormat="1" ht="12.75">
      <c r="A67" s="71"/>
      <c r="B67" s="109">
        <v>85219</v>
      </c>
      <c r="C67" s="109"/>
      <c r="D67" s="110">
        <f>SUM(D68)</f>
        <v>1097</v>
      </c>
      <c r="E67" s="110">
        <f aca="true" t="shared" si="8" ref="E67:J67">SUM(E69:E70)</f>
        <v>1097</v>
      </c>
      <c r="F67" s="110">
        <f t="shared" si="8"/>
        <v>1097</v>
      </c>
      <c r="G67" s="110">
        <f t="shared" si="8"/>
        <v>0</v>
      </c>
      <c r="H67" s="110">
        <f t="shared" si="8"/>
        <v>17</v>
      </c>
      <c r="I67" s="110">
        <f t="shared" si="8"/>
        <v>0</v>
      </c>
      <c r="J67" s="110">
        <f t="shared" si="8"/>
        <v>1080</v>
      </c>
      <c r="K67" s="72"/>
      <c r="L67" s="73"/>
      <c r="M67" s="73"/>
      <c r="N67" s="73"/>
      <c r="O67" s="73"/>
      <c r="P67" s="73"/>
    </row>
    <row r="68" spans="1:16" s="70" customFormat="1" ht="12.75">
      <c r="A68" s="71"/>
      <c r="B68" s="109"/>
      <c r="C68" s="109">
        <v>2010</v>
      </c>
      <c r="D68" s="110">
        <v>1097</v>
      </c>
      <c r="E68" s="110"/>
      <c r="F68" s="110"/>
      <c r="G68" s="110"/>
      <c r="H68" s="110"/>
      <c r="I68" s="72"/>
      <c r="J68" s="72"/>
      <c r="K68" s="72"/>
      <c r="L68" s="73"/>
      <c r="M68" s="73"/>
      <c r="N68" s="73"/>
      <c r="O68" s="73"/>
      <c r="P68" s="73"/>
    </row>
    <row r="69" spans="1:16" s="70" customFormat="1" ht="12.75">
      <c r="A69" s="74"/>
      <c r="B69" s="74"/>
      <c r="C69" s="112">
        <v>3030</v>
      </c>
      <c r="D69" s="75"/>
      <c r="E69" s="113">
        <v>1080</v>
      </c>
      <c r="F69" s="113">
        <v>1080</v>
      </c>
      <c r="G69" s="113"/>
      <c r="H69" s="113"/>
      <c r="I69" s="113"/>
      <c r="J69" s="110">
        <v>1080</v>
      </c>
      <c r="K69" s="113"/>
      <c r="L69" s="114"/>
      <c r="M69" s="114"/>
      <c r="N69" s="114"/>
      <c r="O69" s="114"/>
      <c r="P69" s="114"/>
    </row>
    <row r="70" spans="1:16" s="70" customFormat="1" ht="12.75">
      <c r="A70" s="74"/>
      <c r="B70" s="74"/>
      <c r="C70" s="112">
        <v>4300</v>
      </c>
      <c r="D70" s="75"/>
      <c r="E70" s="113">
        <v>17</v>
      </c>
      <c r="F70" s="113">
        <v>17</v>
      </c>
      <c r="G70" s="113"/>
      <c r="H70" s="113">
        <v>17</v>
      </c>
      <c r="I70" s="113"/>
      <c r="J70" s="110"/>
      <c r="K70" s="113"/>
      <c r="L70" s="114"/>
      <c r="M70" s="114"/>
      <c r="N70" s="114"/>
      <c r="O70" s="114"/>
      <c r="P70" s="114"/>
    </row>
    <row r="71" spans="1:16" s="67" customFormat="1" ht="12.75">
      <c r="A71" s="105">
        <v>855</v>
      </c>
      <c r="B71" s="105"/>
      <c r="C71" s="105"/>
      <c r="D71" s="106">
        <f>SUM(D72,D91,D111)</f>
        <v>5617770</v>
      </c>
      <c r="E71" s="106">
        <f aca="true" t="shared" si="9" ref="E71:P71">SUM(E72,E91,E111)</f>
        <v>5617770</v>
      </c>
      <c r="F71" s="106">
        <f t="shared" si="9"/>
        <v>5617770</v>
      </c>
      <c r="G71" s="106">
        <f t="shared" si="9"/>
        <v>99548.45000000001</v>
      </c>
      <c r="H71" s="106">
        <f t="shared" si="9"/>
        <v>12000.55</v>
      </c>
      <c r="I71" s="106">
        <f t="shared" si="9"/>
        <v>0</v>
      </c>
      <c r="J71" s="106">
        <f t="shared" si="9"/>
        <v>5506221</v>
      </c>
      <c r="K71" s="106">
        <f t="shared" si="9"/>
        <v>0</v>
      </c>
      <c r="L71" s="106">
        <f t="shared" si="9"/>
        <v>0</v>
      </c>
      <c r="M71" s="106">
        <f t="shared" si="9"/>
        <v>0</v>
      </c>
      <c r="N71" s="106">
        <f t="shared" si="9"/>
        <v>0</v>
      </c>
      <c r="O71" s="106">
        <f t="shared" si="9"/>
        <v>0</v>
      </c>
      <c r="P71" s="106">
        <f t="shared" si="9"/>
        <v>0</v>
      </c>
    </row>
    <row r="72" spans="1:16" s="70" customFormat="1" ht="12.75">
      <c r="A72" s="71"/>
      <c r="B72" s="109">
        <v>85501</v>
      </c>
      <c r="C72" s="109"/>
      <c r="D72" s="110">
        <f>SUM(D73)</f>
        <v>3580977</v>
      </c>
      <c r="E72" s="110">
        <f aca="true" t="shared" si="10" ref="E72:J72">SUM(E74:E90)</f>
        <v>3580977</v>
      </c>
      <c r="F72" s="110">
        <f t="shared" si="10"/>
        <v>3580977</v>
      </c>
      <c r="G72" s="110">
        <f t="shared" si="10"/>
        <v>46431.51</v>
      </c>
      <c r="H72" s="110">
        <f t="shared" si="10"/>
        <v>6102.49</v>
      </c>
      <c r="I72" s="110">
        <f t="shared" si="10"/>
        <v>0</v>
      </c>
      <c r="J72" s="110">
        <f t="shared" si="10"/>
        <v>3528443</v>
      </c>
      <c r="K72" s="72"/>
      <c r="L72" s="73"/>
      <c r="M72" s="73"/>
      <c r="N72" s="73"/>
      <c r="O72" s="73"/>
      <c r="P72" s="73"/>
    </row>
    <row r="73" spans="1:16" s="70" customFormat="1" ht="12.75">
      <c r="A73" s="71"/>
      <c r="B73" s="109"/>
      <c r="C73" s="109">
        <v>2060</v>
      </c>
      <c r="D73" s="110">
        <v>3580977</v>
      </c>
      <c r="E73" s="110"/>
      <c r="F73" s="110"/>
      <c r="G73" s="110"/>
      <c r="H73" s="110"/>
      <c r="I73" s="110"/>
      <c r="J73" s="110"/>
      <c r="K73" s="72"/>
      <c r="L73" s="73"/>
      <c r="M73" s="73"/>
      <c r="N73" s="73"/>
      <c r="O73" s="73"/>
      <c r="P73" s="73"/>
    </row>
    <row r="74" spans="1:16" s="70" customFormat="1" ht="12.75">
      <c r="A74" s="71"/>
      <c r="B74" s="109"/>
      <c r="C74" s="109">
        <v>3020</v>
      </c>
      <c r="D74" s="110"/>
      <c r="E74" s="110">
        <v>180</v>
      </c>
      <c r="F74" s="110">
        <v>180</v>
      </c>
      <c r="G74" s="110"/>
      <c r="H74" s="110"/>
      <c r="I74" s="110"/>
      <c r="J74" s="110">
        <v>180</v>
      </c>
      <c r="K74" s="72"/>
      <c r="L74" s="73"/>
      <c r="M74" s="73"/>
      <c r="N74" s="73"/>
      <c r="O74" s="73"/>
      <c r="P74" s="73"/>
    </row>
    <row r="75" spans="1:16" s="70" customFormat="1" ht="12.75">
      <c r="A75" s="71"/>
      <c r="B75" s="71"/>
      <c r="C75" s="109">
        <v>3110</v>
      </c>
      <c r="D75" s="72"/>
      <c r="E75" s="110">
        <v>3528263</v>
      </c>
      <c r="F75" s="110">
        <v>3528263</v>
      </c>
      <c r="G75" s="110"/>
      <c r="H75" s="110"/>
      <c r="I75" s="110"/>
      <c r="J75" s="110">
        <v>3528263</v>
      </c>
      <c r="K75" s="72"/>
      <c r="L75" s="73"/>
      <c r="M75" s="73"/>
      <c r="N75" s="73"/>
      <c r="O75" s="73"/>
      <c r="P75" s="73"/>
    </row>
    <row r="76" spans="1:16" s="70" customFormat="1" ht="14.25" customHeight="1">
      <c r="A76" s="71"/>
      <c r="B76" s="71"/>
      <c r="C76" s="109">
        <v>4010</v>
      </c>
      <c r="D76" s="72"/>
      <c r="E76" s="110">
        <v>36894.75</v>
      </c>
      <c r="F76" s="110">
        <v>36894.75</v>
      </c>
      <c r="G76" s="110">
        <v>36894.75</v>
      </c>
      <c r="H76" s="110"/>
      <c r="I76" s="110"/>
      <c r="J76" s="110"/>
      <c r="K76" s="72"/>
      <c r="L76" s="73"/>
      <c r="M76" s="73"/>
      <c r="N76" s="73"/>
      <c r="O76" s="73"/>
      <c r="P76" s="73"/>
    </row>
    <row r="77" spans="1:16" s="70" customFormat="1" ht="12.75">
      <c r="A77" s="71"/>
      <c r="B77" s="71"/>
      <c r="C77" s="109">
        <v>4040</v>
      </c>
      <c r="D77" s="72"/>
      <c r="E77" s="110">
        <v>1906.76</v>
      </c>
      <c r="F77" s="110">
        <v>1906.76</v>
      </c>
      <c r="G77" s="110">
        <v>1906.76</v>
      </c>
      <c r="H77" s="110"/>
      <c r="I77" s="110"/>
      <c r="J77" s="110"/>
      <c r="K77" s="72"/>
      <c r="L77" s="73"/>
      <c r="M77" s="73"/>
      <c r="N77" s="73"/>
      <c r="O77" s="73"/>
      <c r="P77" s="73"/>
    </row>
    <row r="78" spans="1:16" s="70" customFormat="1" ht="12.75">
      <c r="A78" s="71"/>
      <c r="B78" s="71"/>
      <c r="C78" s="109">
        <v>4110</v>
      </c>
      <c r="D78" s="72"/>
      <c r="E78" s="110">
        <v>6700</v>
      </c>
      <c r="F78" s="110">
        <v>6700</v>
      </c>
      <c r="G78" s="110">
        <v>6700</v>
      </c>
      <c r="H78" s="110"/>
      <c r="I78" s="110"/>
      <c r="J78" s="110"/>
      <c r="K78" s="72"/>
      <c r="L78" s="73"/>
      <c r="M78" s="73"/>
      <c r="N78" s="73"/>
      <c r="O78" s="73"/>
      <c r="P78" s="73"/>
    </row>
    <row r="79" spans="1:16" s="70" customFormat="1" ht="12.75">
      <c r="A79" s="71"/>
      <c r="B79" s="71"/>
      <c r="C79" s="109">
        <v>4120</v>
      </c>
      <c r="D79" s="72"/>
      <c r="E79" s="110">
        <v>930</v>
      </c>
      <c r="F79" s="110">
        <v>930</v>
      </c>
      <c r="G79" s="110">
        <v>930</v>
      </c>
      <c r="H79" s="110"/>
      <c r="I79" s="110"/>
      <c r="J79" s="110"/>
      <c r="K79" s="72"/>
      <c r="L79" s="73"/>
      <c r="M79" s="73"/>
      <c r="N79" s="73"/>
      <c r="O79" s="73"/>
      <c r="P79" s="73"/>
    </row>
    <row r="80" spans="1:16" s="70" customFormat="1" ht="12.75" hidden="1">
      <c r="A80" s="71"/>
      <c r="B80" s="71"/>
      <c r="C80" s="109">
        <v>4210</v>
      </c>
      <c r="D80" s="72"/>
      <c r="E80" s="110"/>
      <c r="F80" s="110"/>
      <c r="G80" s="110"/>
      <c r="H80" s="110"/>
      <c r="I80" s="110"/>
      <c r="J80" s="110"/>
      <c r="K80" s="72"/>
      <c r="L80" s="73"/>
      <c r="M80" s="73"/>
      <c r="N80" s="73"/>
      <c r="O80" s="73"/>
      <c r="P80" s="73"/>
    </row>
    <row r="81" spans="1:16" s="70" customFormat="1" ht="12.75" hidden="1">
      <c r="A81" s="71"/>
      <c r="B81" s="71"/>
      <c r="C81" s="109">
        <v>4280</v>
      </c>
      <c r="D81" s="72"/>
      <c r="E81" s="110"/>
      <c r="F81" s="110"/>
      <c r="G81" s="110"/>
      <c r="H81" s="110"/>
      <c r="I81" s="110"/>
      <c r="J81" s="110"/>
      <c r="K81" s="72"/>
      <c r="L81" s="73"/>
      <c r="M81" s="73"/>
      <c r="N81" s="73"/>
      <c r="O81" s="73"/>
      <c r="P81" s="73"/>
    </row>
    <row r="82" spans="1:16" s="70" customFormat="1" ht="12.75">
      <c r="A82" s="71"/>
      <c r="B82" s="71"/>
      <c r="C82" s="109">
        <v>4210</v>
      </c>
      <c r="D82" s="72"/>
      <c r="E82" s="110">
        <v>1560</v>
      </c>
      <c r="F82" s="110">
        <v>1560</v>
      </c>
      <c r="G82" s="110"/>
      <c r="H82" s="110">
        <v>1560</v>
      </c>
      <c r="I82" s="110"/>
      <c r="J82" s="110"/>
      <c r="K82" s="72"/>
      <c r="L82" s="73"/>
      <c r="M82" s="73"/>
      <c r="N82" s="73"/>
      <c r="O82" s="73"/>
      <c r="P82" s="73"/>
    </row>
    <row r="83" spans="1:16" s="70" customFormat="1" ht="12.75">
      <c r="A83" s="71"/>
      <c r="B83" s="71"/>
      <c r="C83" s="109">
        <v>4300</v>
      </c>
      <c r="D83" s="72"/>
      <c r="E83" s="110">
        <v>1364</v>
      </c>
      <c r="F83" s="110">
        <v>1364</v>
      </c>
      <c r="G83" s="110"/>
      <c r="H83" s="110">
        <v>1364</v>
      </c>
      <c r="I83" s="110"/>
      <c r="J83" s="110"/>
      <c r="K83" s="72"/>
      <c r="L83" s="73"/>
      <c r="M83" s="73"/>
      <c r="N83" s="73"/>
      <c r="O83" s="73"/>
      <c r="P83" s="73"/>
    </row>
    <row r="84" spans="1:16" s="70" customFormat="1" ht="12.75" hidden="1">
      <c r="A84" s="71"/>
      <c r="B84" s="71"/>
      <c r="C84" s="109">
        <v>4350</v>
      </c>
      <c r="D84" s="72"/>
      <c r="E84" s="110"/>
      <c r="F84" s="110"/>
      <c r="G84" s="110"/>
      <c r="H84" s="110"/>
      <c r="I84" s="110"/>
      <c r="J84" s="110"/>
      <c r="K84" s="72"/>
      <c r="L84" s="73"/>
      <c r="M84" s="73"/>
      <c r="N84" s="73"/>
      <c r="O84" s="73"/>
      <c r="P84" s="73"/>
    </row>
    <row r="85" spans="1:16" s="70" customFormat="1" ht="12.75" hidden="1">
      <c r="A85" s="71"/>
      <c r="B85" s="71"/>
      <c r="C85" s="109">
        <v>4370</v>
      </c>
      <c r="D85" s="72"/>
      <c r="E85" s="110"/>
      <c r="F85" s="110"/>
      <c r="G85" s="110"/>
      <c r="H85" s="110"/>
      <c r="I85" s="110"/>
      <c r="J85" s="110"/>
      <c r="K85" s="72"/>
      <c r="L85" s="73"/>
      <c r="M85" s="73"/>
      <c r="N85" s="73"/>
      <c r="O85" s="73"/>
      <c r="P85" s="73"/>
    </row>
    <row r="86" spans="1:16" s="70" customFormat="1" ht="12.75" hidden="1">
      <c r="A86" s="71"/>
      <c r="B86" s="71"/>
      <c r="C86" s="109">
        <v>4410</v>
      </c>
      <c r="D86" s="72"/>
      <c r="E86" s="110"/>
      <c r="F86" s="110"/>
      <c r="G86" s="110"/>
      <c r="H86" s="110"/>
      <c r="I86" s="110"/>
      <c r="J86" s="110"/>
      <c r="K86" s="72"/>
      <c r="L86" s="73"/>
      <c r="M86" s="73"/>
      <c r="N86" s="73"/>
      <c r="O86" s="73"/>
      <c r="P86" s="73"/>
    </row>
    <row r="87" spans="1:16" s="70" customFormat="1" ht="12.75">
      <c r="A87" s="71"/>
      <c r="B87" s="71"/>
      <c r="C87" s="109">
        <v>4360</v>
      </c>
      <c r="D87" s="72"/>
      <c r="E87" s="110">
        <v>500</v>
      </c>
      <c r="F87" s="110">
        <v>500</v>
      </c>
      <c r="G87" s="110"/>
      <c r="H87" s="110">
        <v>500</v>
      </c>
      <c r="I87" s="110"/>
      <c r="J87" s="110"/>
      <c r="K87" s="72"/>
      <c r="L87" s="73"/>
      <c r="M87" s="73"/>
      <c r="N87" s="73"/>
      <c r="O87" s="73"/>
      <c r="P87" s="73"/>
    </row>
    <row r="88" spans="1:16" s="70" customFormat="1" ht="12.75">
      <c r="A88" s="71"/>
      <c r="B88" s="71"/>
      <c r="C88" s="109">
        <v>4440</v>
      </c>
      <c r="D88" s="72"/>
      <c r="E88" s="110">
        <v>1778.49</v>
      </c>
      <c r="F88" s="110">
        <v>1778.49</v>
      </c>
      <c r="G88" s="110"/>
      <c r="H88" s="110">
        <v>1778.49</v>
      </c>
      <c r="I88" s="110"/>
      <c r="J88" s="110"/>
      <c r="K88" s="72"/>
      <c r="L88" s="73"/>
      <c r="M88" s="73"/>
      <c r="N88" s="73"/>
      <c r="O88" s="73"/>
      <c r="P88" s="73"/>
    </row>
    <row r="89" spans="1:16" s="70" customFormat="1" ht="12.75" hidden="1">
      <c r="A89" s="71"/>
      <c r="B89" s="71"/>
      <c r="C89" s="109">
        <v>4700</v>
      </c>
      <c r="D89" s="72"/>
      <c r="E89" s="110"/>
      <c r="F89" s="110"/>
      <c r="G89" s="110"/>
      <c r="H89" s="110"/>
      <c r="I89" s="110"/>
      <c r="J89" s="110"/>
      <c r="K89" s="72"/>
      <c r="L89" s="73"/>
      <c r="M89" s="73"/>
      <c r="N89" s="73"/>
      <c r="O89" s="73"/>
      <c r="P89" s="73"/>
    </row>
    <row r="90" spans="1:16" s="70" customFormat="1" ht="12.75">
      <c r="A90" s="71"/>
      <c r="B90" s="71"/>
      <c r="C90" s="109">
        <v>4700</v>
      </c>
      <c r="D90" s="72"/>
      <c r="E90" s="110">
        <v>900</v>
      </c>
      <c r="F90" s="110">
        <v>900</v>
      </c>
      <c r="G90" s="110"/>
      <c r="H90" s="110">
        <v>900</v>
      </c>
      <c r="I90" s="110"/>
      <c r="J90" s="110"/>
      <c r="K90" s="72"/>
      <c r="L90" s="73"/>
      <c r="M90" s="73"/>
      <c r="N90" s="73"/>
      <c r="O90" s="73"/>
      <c r="P90" s="73"/>
    </row>
    <row r="91" spans="1:16" s="70" customFormat="1" ht="12.75">
      <c r="A91" s="71"/>
      <c r="B91" s="109">
        <v>85502</v>
      </c>
      <c r="C91" s="109"/>
      <c r="D91" s="110">
        <f>SUM(D92)</f>
        <v>2036699</v>
      </c>
      <c r="E91" s="110">
        <f aca="true" t="shared" si="11" ref="E91:J91">SUM(E93:E110)</f>
        <v>2036699</v>
      </c>
      <c r="F91" s="110">
        <f t="shared" si="11"/>
        <v>2036699</v>
      </c>
      <c r="G91" s="110">
        <f t="shared" si="11"/>
        <v>53116.94</v>
      </c>
      <c r="H91" s="110">
        <f t="shared" si="11"/>
        <v>5804.0599999999995</v>
      </c>
      <c r="I91" s="110">
        <f t="shared" si="11"/>
        <v>0</v>
      </c>
      <c r="J91" s="110">
        <f t="shared" si="11"/>
        <v>1977778</v>
      </c>
      <c r="K91" s="72"/>
      <c r="L91" s="73"/>
      <c r="M91" s="73"/>
      <c r="N91" s="73"/>
      <c r="O91" s="73"/>
      <c r="P91" s="73"/>
    </row>
    <row r="92" spans="1:16" s="70" customFormat="1" ht="12.75">
      <c r="A92" s="71"/>
      <c r="B92" s="109"/>
      <c r="C92" s="109">
        <v>2010</v>
      </c>
      <c r="D92" s="110">
        <v>2036699</v>
      </c>
      <c r="E92" s="110"/>
      <c r="F92" s="110"/>
      <c r="G92" s="110"/>
      <c r="H92" s="110"/>
      <c r="I92" s="110"/>
      <c r="J92" s="110"/>
      <c r="K92" s="72"/>
      <c r="L92" s="73"/>
      <c r="M92" s="73"/>
      <c r="N92" s="73"/>
      <c r="O92" s="73"/>
      <c r="P92" s="73"/>
    </row>
    <row r="93" spans="1:16" s="70" customFormat="1" ht="12.75">
      <c r="A93" s="71"/>
      <c r="B93" s="109"/>
      <c r="C93" s="109">
        <v>3020</v>
      </c>
      <c r="D93" s="110"/>
      <c r="E93" s="110">
        <v>180</v>
      </c>
      <c r="F93" s="110">
        <v>180</v>
      </c>
      <c r="G93" s="110"/>
      <c r="H93" s="110"/>
      <c r="I93" s="110"/>
      <c r="J93" s="110">
        <v>180</v>
      </c>
      <c r="K93" s="72"/>
      <c r="L93" s="73"/>
      <c r="M93" s="73"/>
      <c r="N93" s="73"/>
      <c r="O93" s="73"/>
      <c r="P93" s="73"/>
    </row>
    <row r="94" spans="1:16" s="70" customFormat="1" ht="12.75">
      <c r="A94" s="71"/>
      <c r="B94" s="71"/>
      <c r="C94" s="109">
        <v>3110</v>
      </c>
      <c r="D94" s="72"/>
      <c r="E94" s="110">
        <v>1977598</v>
      </c>
      <c r="F94" s="110">
        <v>1977598</v>
      </c>
      <c r="G94" s="110"/>
      <c r="H94" s="110"/>
      <c r="I94" s="110"/>
      <c r="J94" s="110">
        <v>1977598</v>
      </c>
      <c r="K94" s="72"/>
      <c r="L94" s="73"/>
      <c r="M94" s="73"/>
      <c r="N94" s="73"/>
      <c r="O94" s="73"/>
      <c r="P94" s="73"/>
    </row>
    <row r="95" spans="1:16" s="70" customFormat="1" ht="12.75">
      <c r="A95" s="71"/>
      <c r="B95" s="71"/>
      <c r="C95" s="109">
        <v>4010</v>
      </c>
      <c r="D95" s="72"/>
      <c r="E95" s="110">
        <v>41453.85</v>
      </c>
      <c r="F95" s="110">
        <v>41453.85</v>
      </c>
      <c r="G95" s="110">
        <v>41453.85</v>
      </c>
      <c r="H95" s="110"/>
      <c r="I95" s="110"/>
      <c r="J95" s="110"/>
      <c r="K95" s="72"/>
      <c r="L95" s="73"/>
      <c r="M95" s="73"/>
      <c r="N95" s="73"/>
      <c r="O95" s="73"/>
      <c r="P95" s="73"/>
    </row>
    <row r="96" spans="1:16" s="70" customFormat="1" ht="12.75">
      <c r="A96" s="71"/>
      <c r="B96" s="71"/>
      <c r="C96" s="109">
        <v>4040</v>
      </c>
      <c r="D96" s="72"/>
      <c r="E96" s="110">
        <v>3086.15</v>
      </c>
      <c r="F96" s="110">
        <v>3086.15</v>
      </c>
      <c r="G96" s="110">
        <v>3086.15</v>
      </c>
      <c r="H96" s="110"/>
      <c r="I96" s="110"/>
      <c r="J96" s="110"/>
      <c r="K96" s="72"/>
      <c r="L96" s="73"/>
      <c r="M96" s="73"/>
      <c r="N96" s="73"/>
      <c r="O96" s="73"/>
      <c r="P96" s="73"/>
    </row>
    <row r="97" spans="1:16" s="70" customFormat="1" ht="12.75">
      <c r="A97" s="71"/>
      <c r="B97" s="71"/>
      <c r="C97" s="109">
        <v>4110</v>
      </c>
      <c r="D97" s="72"/>
      <c r="E97" s="110">
        <v>7556.94</v>
      </c>
      <c r="F97" s="110">
        <v>7556.94</v>
      </c>
      <c r="G97" s="110">
        <v>7556.94</v>
      </c>
      <c r="H97" s="110"/>
      <c r="I97" s="110"/>
      <c r="J97" s="110"/>
      <c r="K97" s="72"/>
      <c r="L97" s="73"/>
      <c r="M97" s="73"/>
      <c r="N97" s="73"/>
      <c r="O97" s="73"/>
      <c r="P97" s="73"/>
    </row>
    <row r="98" spans="1:16" s="70" customFormat="1" ht="12.75">
      <c r="A98" s="71"/>
      <c r="B98" s="71"/>
      <c r="C98" s="109">
        <v>4120</v>
      </c>
      <c r="D98" s="72"/>
      <c r="E98" s="110">
        <v>1020</v>
      </c>
      <c r="F98" s="110">
        <v>1020</v>
      </c>
      <c r="G98" s="110">
        <v>1020</v>
      </c>
      <c r="H98" s="110"/>
      <c r="I98" s="110"/>
      <c r="J98" s="110"/>
      <c r="K98" s="72"/>
      <c r="L98" s="73"/>
      <c r="M98" s="73"/>
      <c r="N98" s="73"/>
      <c r="O98" s="73"/>
      <c r="P98" s="73"/>
    </row>
    <row r="99" spans="1:16" s="70" customFormat="1" ht="12.75" hidden="1">
      <c r="A99" s="71"/>
      <c r="B99" s="71"/>
      <c r="C99" s="109">
        <v>4210</v>
      </c>
      <c r="D99" s="72"/>
      <c r="E99" s="110"/>
      <c r="F99" s="110"/>
      <c r="G99" s="110"/>
      <c r="H99" s="110"/>
      <c r="I99" s="110"/>
      <c r="J99" s="110"/>
      <c r="K99" s="72"/>
      <c r="L99" s="73"/>
      <c r="M99" s="73"/>
      <c r="N99" s="73"/>
      <c r="O99" s="73"/>
      <c r="P99" s="73"/>
    </row>
    <row r="100" spans="1:16" s="70" customFormat="1" ht="12.75" hidden="1">
      <c r="A100" s="71"/>
      <c r="B100" s="71"/>
      <c r="C100" s="109">
        <v>4280</v>
      </c>
      <c r="D100" s="72"/>
      <c r="E100" s="110"/>
      <c r="F100" s="110"/>
      <c r="G100" s="110"/>
      <c r="H100" s="110"/>
      <c r="I100" s="110"/>
      <c r="J100" s="110"/>
      <c r="K100" s="72"/>
      <c r="L100" s="73"/>
      <c r="M100" s="73"/>
      <c r="N100" s="73"/>
      <c r="O100" s="73"/>
      <c r="P100" s="73"/>
    </row>
    <row r="101" spans="1:16" s="70" customFormat="1" ht="12.75">
      <c r="A101" s="71"/>
      <c r="B101" s="71"/>
      <c r="C101" s="109">
        <v>4210</v>
      </c>
      <c r="D101" s="72"/>
      <c r="E101" s="110">
        <v>1087</v>
      </c>
      <c r="F101" s="110">
        <v>1087</v>
      </c>
      <c r="G101" s="110"/>
      <c r="H101" s="110">
        <v>1087</v>
      </c>
      <c r="I101" s="110"/>
      <c r="J101" s="110"/>
      <c r="K101" s="72"/>
      <c r="L101" s="73"/>
      <c r="M101" s="73"/>
      <c r="N101" s="73"/>
      <c r="O101" s="73"/>
      <c r="P101" s="73"/>
    </row>
    <row r="102" spans="1:16" s="70" customFormat="1" ht="12.75">
      <c r="A102" s="71"/>
      <c r="B102" s="71"/>
      <c r="C102" s="109">
        <v>4280</v>
      </c>
      <c r="D102" s="72"/>
      <c r="E102" s="110">
        <v>50</v>
      </c>
      <c r="F102" s="110">
        <v>50</v>
      </c>
      <c r="G102" s="110"/>
      <c r="H102" s="110">
        <v>50</v>
      </c>
      <c r="I102" s="110"/>
      <c r="J102" s="110"/>
      <c r="K102" s="72"/>
      <c r="L102" s="73"/>
      <c r="M102" s="73"/>
      <c r="N102" s="73"/>
      <c r="O102" s="73"/>
      <c r="P102" s="73"/>
    </row>
    <row r="103" spans="1:16" s="70" customFormat="1" ht="12.75">
      <c r="A103" s="71"/>
      <c r="B103" s="71"/>
      <c r="C103" s="109">
        <v>4300</v>
      </c>
      <c r="D103" s="72"/>
      <c r="E103" s="110">
        <v>1070</v>
      </c>
      <c r="F103" s="110">
        <v>1070</v>
      </c>
      <c r="G103" s="110"/>
      <c r="H103" s="110">
        <v>1070</v>
      </c>
      <c r="I103" s="110"/>
      <c r="J103" s="110"/>
      <c r="K103" s="72"/>
      <c r="L103" s="73"/>
      <c r="M103" s="73"/>
      <c r="N103" s="73"/>
      <c r="O103" s="73"/>
      <c r="P103" s="73"/>
    </row>
    <row r="104" spans="1:16" s="70" customFormat="1" ht="12.75" hidden="1">
      <c r="A104" s="71"/>
      <c r="B104" s="71"/>
      <c r="C104" s="109">
        <v>4350</v>
      </c>
      <c r="D104" s="72"/>
      <c r="E104" s="110"/>
      <c r="F104" s="110"/>
      <c r="G104" s="110"/>
      <c r="H104" s="110"/>
      <c r="I104" s="110"/>
      <c r="J104" s="110"/>
      <c r="K104" s="72"/>
      <c r="L104" s="73"/>
      <c r="M104" s="73"/>
      <c r="N104" s="73"/>
      <c r="O104" s="73"/>
      <c r="P104" s="73"/>
    </row>
    <row r="105" spans="1:16" s="70" customFormat="1" ht="12.75" hidden="1">
      <c r="A105" s="71"/>
      <c r="B105" s="71"/>
      <c r="C105" s="109">
        <v>4370</v>
      </c>
      <c r="D105" s="72"/>
      <c r="E105" s="110"/>
      <c r="F105" s="110"/>
      <c r="G105" s="110"/>
      <c r="H105" s="110"/>
      <c r="I105" s="110"/>
      <c r="J105" s="110"/>
      <c r="K105" s="72"/>
      <c r="L105" s="73"/>
      <c r="M105" s="73"/>
      <c r="N105" s="73"/>
      <c r="O105" s="73"/>
      <c r="P105" s="73"/>
    </row>
    <row r="106" spans="1:16" s="70" customFormat="1" ht="12.75" hidden="1">
      <c r="A106" s="71"/>
      <c r="B106" s="71"/>
      <c r="C106" s="109">
        <v>4410</v>
      </c>
      <c r="D106" s="72"/>
      <c r="E106" s="110"/>
      <c r="F106" s="110"/>
      <c r="G106" s="110"/>
      <c r="H106" s="110"/>
      <c r="I106" s="110"/>
      <c r="J106" s="110"/>
      <c r="K106" s="72"/>
      <c r="L106" s="73"/>
      <c r="M106" s="73"/>
      <c r="N106" s="73"/>
      <c r="O106" s="73"/>
      <c r="P106" s="73"/>
    </row>
    <row r="107" spans="1:16" s="70" customFormat="1" ht="12.75">
      <c r="A107" s="71"/>
      <c r="B107" s="71"/>
      <c r="C107" s="109">
        <v>4430</v>
      </c>
      <c r="D107" s="72"/>
      <c r="E107" s="110">
        <v>800</v>
      </c>
      <c r="F107" s="110">
        <v>800</v>
      </c>
      <c r="G107" s="110"/>
      <c r="H107" s="110">
        <v>800</v>
      </c>
      <c r="I107" s="110"/>
      <c r="J107" s="110"/>
      <c r="K107" s="72"/>
      <c r="L107" s="73"/>
      <c r="M107" s="73"/>
      <c r="N107" s="73"/>
      <c r="O107" s="73"/>
      <c r="P107" s="73"/>
    </row>
    <row r="108" spans="1:16" s="70" customFormat="1" ht="12.75">
      <c r="A108" s="71"/>
      <c r="B108" s="71"/>
      <c r="C108" s="109">
        <v>4440</v>
      </c>
      <c r="D108" s="72"/>
      <c r="E108" s="110">
        <v>1897.06</v>
      </c>
      <c r="F108" s="110">
        <v>1897.06</v>
      </c>
      <c r="G108" s="110"/>
      <c r="H108" s="110">
        <v>1897.06</v>
      </c>
      <c r="I108" s="110"/>
      <c r="J108" s="110"/>
      <c r="K108" s="72"/>
      <c r="L108" s="73"/>
      <c r="M108" s="73"/>
      <c r="N108" s="73"/>
      <c r="O108" s="73"/>
      <c r="P108" s="73"/>
    </row>
    <row r="109" spans="1:16" s="70" customFormat="1" ht="12.75" hidden="1">
      <c r="A109" s="71"/>
      <c r="B109" s="71"/>
      <c r="C109" s="109">
        <v>4700</v>
      </c>
      <c r="D109" s="72"/>
      <c r="E109" s="110"/>
      <c r="F109" s="110"/>
      <c r="G109" s="110"/>
      <c r="H109" s="110"/>
      <c r="I109" s="110"/>
      <c r="J109" s="110"/>
      <c r="K109" s="72"/>
      <c r="L109" s="73"/>
      <c r="M109" s="73"/>
      <c r="N109" s="73"/>
      <c r="O109" s="73"/>
      <c r="P109" s="73"/>
    </row>
    <row r="110" spans="1:16" s="70" customFormat="1" ht="12.75">
      <c r="A110" s="71"/>
      <c r="B110" s="71"/>
      <c r="C110" s="109">
        <v>4700</v>
      </c>
      <c r="D110" s="72"/>
      <c r="E110" s="110">
        <v>900</v>
      </c>
      <c r="F110" s="110">
        <v>900</v>
      </c>
      <c r="G110" s="110"/>
      <c r="H110" s="110">
        <v>900</v>
      </c>
      <c r="I110" s="110"/>
      <c r="J110" s="110"/>
      <c r="K110" s="72"/>
      <c r="L110" s="73"/>
      <c r="M110" s="73"/>
      <c r="N110" s="73"/>
      <c r="O110" s="73"/>
      <c r="P110" s="73"/>
    </row>
    <row r="111" spans="1:16" s="70" customFormat="1" ht="12.75">
      <c r="A111" s="71"/>
      <c r="B111" s="109">
        <v>85503</v>
      </c>
      <c r="C111" s="109"/>
      <c r="D111" s="110">
        <f>SUM(D112)</f>
        <v>94</v>
      </c>
      <c r="E111" s="110">
        <f>SUM(E113:E113)</f>
        <v>94</v>
      </c>
      <c r="F111" s="110">
        <f>SUM(F113:F113)</f>
        <v>94</v>
      </c>
      <c r="G111" s="110"/>
      <c r="H111" s="110">
        <f>SUM(H113:H113)</f>
        <v>94</v>
      </c>
      <c r="I111" s="110"/>
      <c r="J111" s="110"/>
      <c r="K111" s="110"/>
      <c r="L111" s="110"/>
      <c r="M111" s="110"/>
      <c r="N111" s="110"/>
      <c r="O111" s="110"/>
      <c r="P111" s="110"/>
    </row>
    <row r="112" spans="1:16" s="70" customFormat="1" ht="12.75">
      <c r="A112" s="71"/>
      <c r="B112" s="109"/>
      <c r="C112" s="109">
        <v>2010</v>
      </c>
      <c r="D112" s="110">
        <v>94</v>
      </c>
      <c r="E112" s="110"/>
      <c r="F112" s="110"/>
      <c r="G112" s="110"/>
      <c r="H112" s="110"/>
      <c r="I112" s="110"/>
      <c r="J112" s="110"/>
      <c r="K112" s="72"/>
      <c r="L112" s="73"/>
      <c r="M112" s="73"/>
      <c r="N112" s="73"/>
      <c r="O112" s="73"/>
      <c r="P112" s="73"/>
    </row>
    <row r="113" spans="1:16" s="70" customFormat="1" ht="12.75">
      <c r="A113" s="71"/>
      <c r="B113" s="109"/>
      <c r="C113" s="109">
        <v>4210</v>
      </c>
      <c r="D113" s="110"/>
      <c r="E113" s="110">
        <v>94</v>
      </c>
      <c r="F113" s="110">
        <v>94</v>
      </c>
      <c r="G113" s="110"/>
      <c r="H113" s="110">
        <v>94</v>
      </c>
      <c r="I113" s="110"/>
      <c r="J113" s="110"/>
      <c r="K113" s="72"/>
      <c r="L113" s="73"/>
      <c r="M113" s="73"/>
      <c r="N113" s="73"/>
      <c r="O113" s="73"/>
      <c r="P113" s="73"/>
    </row>
    <row r="114" spans="1:16" s="67" customFormat="1" ht="12.75" customHeight="1">
      <c r="A114" s="169" t="s">
        <v>52</v>
      </c>
      <c r="B114" s="169"/>
      <c r="C114" s="169"/>
      <c r="D114" s="111">
        <f aca="true" t="shared" si="12" ref="D114:P114">SUM(D12,D19,D26,D32,D60,D71)</f>
        <v>5768561.73</v>
      </c>
      <c r="E114" s="111">
        <f t="shared" si="12"/>
        <v>5768561.73</v>
      </c>
      <c r="F114" s="111">
        <f t="shared" si="12"/>
        <v>5768561.73</v>
      </c>
      <c r="G114" s="111">
        <f t="shared" si="12"/>
        <v>153730.2</v>
      </c>
      <c r="H114" s="111">
        <f t="shared" si="12"/>
        <v>90615.62</v>
      </c>
      <c r="I114" s="111">
        <f t="shared" si="12"/>
        <v>16914.91</v>
      </c>
      <c r="J114" s="111">
        <f t="shared" si="12"/>
        <v>5507301</v>
      </c>
      <c r="K114" s="111">
        <f t="shared" si="12"/>
        <v>0</v>
      </c>
      <c r="L114" s="111">
        <f t="shared" si="12"/>
        <v>0</v>
      </c>
      <c r="M114" s="111">
        <f t="shared" si="12"/>
        <v>0</v>
      </c>
      <c r="N114" s="111">
        <f t="shared" si="12"/>
        <v>0</v>
      </c>
      <c r="O114" s="111">
        <f t="shared" si="12"/>
        <v>0</v>
      </c>
      <c r="P114" s="111">
        <f t="shared" si="12"/>
        <v>0</v>
      </c>
    </row>
  </sheetData>
  <sheetProtection/>
  <mergeCells count="23">
    <mergeCell ref="N1:P1"/>
    <mergeCell ref="M2:P2"/>
    <mergeCell ref="M3:P3"/>
    <mergeCell ref="M4:P4"/>
    <mergeCell ref="A5:P5"/>
    <mergeCell ref="A7:A10"/>
    <mergeCell ref="B7:B10"/>
    <mergeCell ref="A114:C114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I9:I10"/>
    <mergeCell ref="D7:D10"/>
    <mergeCell ref="E7:E10"/>
    <mergeCell ref="O9:O10"/>
    <mergeCell ref="P9:P10"/>
    <mergeCell ref="C7:C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20">
      <selection activeCell="A23" sqref="A23:IV23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4" customWidth="1"/>
    <col min="6" max="6" width="11.25390625" style="24" customWidth="1"/>
    <col min="7" max="7" width="10.125" style="24" customWidth="1"/>
    <col min="8" max="8" width="9.875" style="24" customWidth="1"/>
    <col min="9" max="9" width="12.625" style="24" customWidth="1"/>
    <col min="10" max="10" width="2.875" style="10" customWidth="1"/>
    <col min="11" max="11" width="11.00390625" style="24" customWidth="1"/>
    <col min="12" max="12" width="12.875" style="24" customWidth="1"/>
    <col min="13" max="13" width="15.25390625" style="10" customWidth="1"/>
    <col min="14" max="16384" width="9.125" style="10" customWidth="1"/>
  </cols>
  <sheetData>
    <row r="1" spans="11:13" ht="15.75" customHeight="1">
      <c r="K1" s="202" t="s">
        <v>204</v>
      </c>
      <c r="L1" s="203"/>
      <c r="M1" s="203"/>
    </row>
    <row r="2" spans="11:13" ht="11.25" customHeight="1">
      <c r="K2" s="203"/>
      <c r="L2" s="203"/>
      <c r="M2" s="203"/>
    </row>
    <row r="3" spans="11:13" ht="11.25" customHeight="1">
      <c r="K3" s="203"/>
      <c r="L3" s="203"/>
      <c r="M3" s="203"/>
    </row>
    <row r="4" spans="11:13" ht="11.25" customHeight="1">
      <c r="K4" s="203"/>
      <c r="L4" s="203"/>
      <c r="M4" s="203"/>
    </row>
    <row r="5" spans="1:13" ht="12.75">
      <c r="A5" s="185" t="s">
        <v>126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9" customHeight="1">
      <c r="A6" s="9"/>
      <c r="B6" s="9"/>
      <c r="C6" s="9"/>
      <c r="D6" s="9"/>
      <c r="E6" s="23"/>
      <c r="F6" s="23"/>
      <c r="G6" s="23"/>
      <c r="H6" s="23"/>
      <c r="I6" s="23"/>
      <c r="J6" s="9"/>
      <c r="K6" s="23"/>
      <c r="L6" s="23"/>
      <c r="M6" s="1" t="s">
        <v>31</v>
      </c>
    </row>
    <row r="7" spans="1:13" s="28" customFormat="1" ht="12" customHeight="1">
      <c r="A7" s="186" t="s">
        <v>41</v>
      </c>
      <c r="B7" s="186" t="s">
        <v>10</v>
      </c>
      <c r="C7" s="186" t="s">
        <v>30</v>
      </c>
      <c r="D7" s="187" t="s">
        <v>61</v>
      </c>
      <c r="E7" s="199" t="s">
        <v>42</v>
      </c>
      <c r="F7" s="196" t="s">
        <v>47</v>
      </c>
      <c r="G7" s="197"/>
      <c r="H7" s="197"/>
      <c r="I7" s="197"/>
      <c r="J7" s="197"/>
      <c r="K7" s="197"/>
      <c r="L7" s="198"/>
      <c r="M7" s="187" t="s">
        <v>45</v>
      </c>
    </row>
    <row r="8" spans="1:13" s="28" customFormat="1" ht="14.25" customHeight="1">
      <c r="A8" s="186"/>
      <c r="B8" s="186"/>
      <c r="C8" s="186"/>
      <c r="D8" s="187"/>
      <c r="E8" s="199"/>
      <c r="F8" s="214" t="s">
        <v>123</v>
      </c>
      <c r="G8" s="187" t="s">
        <v>18</v>
      </c>
      <c r="H8" s="187"/>
      <c r="I8" s="187"/>
      <c r="J8" s="187"/>
      <c r="K8" s="187"/>
      <c r="L8" s="187"/>
      <c r="M8" s="187"/>
    </row>
    <row r="9" spans="1:13" s="28" customFormat="1" ht="19.5" customHeight="1">
      <c r="A9" s="186"/>
      <c r="B9" s="186"/>
      <c r="C9" s="186"/>
      <c r="D9" s="187"/>
      <c r="E9" s="199"/>
      <c r="F9" s="214"/>
      <c r="G9" s="199" t="s">
        <v>53</v>
      </c>
      <c r="H9" s="199" t="s">
        <v>48</v>
      </c>
      <c r="I9" s="29" t="s">
        <v>14</v>
      </c>
      <c r="J9" s="190" t="s">
        <v>124</v>
      </c>
      <c r="K9" s="191"/>
      <c r="L9" s="199" t="s">
        <v>49</v>
      </c>
      <c r="M9" s="187"/>
    </row>
    <row r="10" spans="1:13" s="28" customFormat="1" ht="9.75" customHeight="1">
      <c r="A10" s="186"/>
      <c r="B10" s="186"/>
      <c r="C10" s="186"/>
      <c r="D10" s="187"/>
      <c r="E10" s="199"/>
      <c r="F10" s="214"/>
      <c r="G10" s="199"/>
      <c r="H10" s="199"/>
      <c r="I10" s="200" t="s">
        <v>111</v>
      </c>
      <c r="J10" s="192"/>
      <c r="K10" s="193"/>
      <c r="L10" s="199"/>
      <c r="M10" s="187"/>
    </row>
    <row r="11" spans="1:13" s="11" customFormat="1" ht="45.75" customHeight="1">
      <c r="A11" s="186"/>
      <c r="B11" s="186"/>
      <c r="C11" s="186"/>
      <c r="D11" s="187"/>
      <c r="E11" s="199"/>
      <c r="F11" s="214"/>
      <c r="G11" s="199"/>
      <c r="H11" s="199"/>
      <c r="I11" s="201"/>
      <c r="J11" s="194"/>
      <c r="K11" s="195"/>
      <c r="L11" s="199"/>
      <c r="M11" s="187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5">
        <v>5</v>
      </c>
      <c r="F12" s="25">
        <v>6</v>
      </c>
      <c r="G12" s="25">
        <v>7</v>
      </c>
      <c r="H12" s="25">
        <v>8</v>
      </c>
      <c r="I12" s="26">
        <v>9</v>
      </c>
      <c r="J12" s="188">
        <v>10</v>
      </c>
      <c r="K12" s="189"/>
      <c r="L12" s="25">
        <v>11</v>
      </c>
      <c r="M12" s="25">
        <v>12</v>
      </c>
    </row>
    <row r="13" spans="1:13" ht="12" customHeight="1">
      <c r="A13" s="211" t="s">
        <v>65</v>
      </c>
      <c r="B13" s="212"/>
      <c r="C13" s="212"/>
      <c r="D13" s="213"/>
      <c r="E13" s="25"/>
      <c r="F13" s="25"/>
      <c r="G13" s="25"/>
      <c r="H13" s="25"/>
      <c r="I13" s="26"/>
      <c r="J13" s="26"/>
      <c r="K13" s="25"/>
      <c r="L13" s="25"/>
      <c r="M13" s="104"/>
    </row>
    <row r="14" spans="1:13" s="83" customFormat="1" ht="43.5" customHeight="1">
      <c r="A14" s="77">
        <v>1</v>
      </c>
      <c r="B14" s="78">
        <v>600</v>
      </c>
      <c r="C14" s="78">
        <v>60016</v>
      </c>
      <c r="D14" s="79" t="s">
        <v>135</v>
      </c>
      <c r="E14" s="80">
        <v>35100</v>
      </c>
      <c r="F14" s="80">
        <v>0</v>
      </c>
      <c r="G14" s="80">
        <v>0</v>
      </c>
      <c r="H14" s="80">
        <v>0</v>
      </c>
      <c r="I14" s="80">
        <v>0</v>
      </c>
      <c r="J14" s="81" t="s">
        <v>46</v>
      </c>
      <c r="K14" s="80">
        <v>0</v>
      </c>
      <c r="L14" s="80">
        <v>0</v>
      </c>
      <c r="M14" s="82" t="s">
        <v>0</v>
      </c>
    </row>
    <row r="15" spans="1:13" s="83" customFormat="1" ht="46.5" customHeight="1">
      <c r="A15" s="77">
        <v>2</v>
      </c>
      <c r="B15" s="78">
        <v>600</v>
      </c>
      <c r="C15" s="78">
        <v>60016</v>
      </c>
      <c r="D15" s="160" t="s">
        <v>120</v>
      </c>
      <c r="E15" s="80">
        <v>1050000</v>
      </c>
      <c r="F15" s="80">
        <v>40000</v>
      </c>
      <c r="G15" s="80">
        <v>40000</v>
      </c>
      <c r="H15" s="80">
        <v>0</v>
      </c>
      <c r="I15" s="80">
        <v>0</v>
      </c>
      <c r="J15" s="81" t="s">
        <v>46</v>
      </c>
      <c r="K15" s="80">
        <v>0</v>
      </c>
      <c r="L15" s="80">
        <v>0</v>
      </c>
      <c r="M15" s="82" t="s">
        <v>0</v>
      </c>
    </row>
    <row r="16" spans="1:13" s="83" customFormat="1" ht="42.75" customHeight="1">
      <c r="A16" s="77">
        <v>3</v>
      </c>
      <c r="B16" s="78">
        <v>600</v>
      </c>
      <c r="C16" s="78">
        <v>60016</v>
      </c>
      <c r="D16" s="79" t="s">
        <v>121</v>
      </c>
      <c r="E16" s="80">
        <v>1101000</v>
      </c>
      <c r="F16" s="80">
        <v>180000</v>
      </c>
      <c r="G16" s="80">
        <v>60000</v>
      </c>
      <c r="H16" s="80">
        <v>120000</v>
      </c>
      <c r="I16" s="80">
        <v>0</v>
      </c>
      <c r="J16" s="81" t="s">
        <v>46</v>
      </c>
      <c r="K16" s="80">
        <v>0</v>
      </c>
      <c r="L16" s="80">
        <v>0</v>
      </c>
      <c r="M16" s="82" t="s">
        <v>0</v>
      </c>
    </row>
    <row r="17" spans="1:13" s="83" customFormat="1" ht="45" customHeight="1">
      <c r="A17" s="77">
        <v>4</v>
      </c>
      <c r="B17" s="78">
        <v>600</v>
      </c>
      <c r="C17" s="78">
        <v>60017</v>
      </c>
      <c r="D17" s="79" t="s">
        <v>152</v>
      </c>
      <c r="E17" s="80">
        <v>1252000</v>
      </c>
      <c r="F17" s="80">
        <v>210000</v>
      </c>
      <c r="G17" s="80">
        <v>210000</v>
      </c>
      <c r="H17" s="80">
        <v>0</v>
      </c>
      <c r="I17" s="80">
        <v>0</v>
      </c>
      <c r="J17" s="81" t="s">
        <v>46</v>
      </c>
      <c r="K17" s="80">
        <v>0</v>
      </c>
      <c r="L17" s="80">
        <v>0</v>
      </c>
      <c r="M17" s="82" t="s">
        <v>0</v>
      </c>
    </row>
    <row r="18" spans="1:13" s="58" customFormat="1" ht="53.25" customHeight="1">
      <c r="A18" s="77">
        <v>5</v>
      </c>
      <c r="B18" s="78">
        <v>600</v>
      </c>
      <c r="C18" s="78">
        <v>60017</v>
      </c>
      <c r="D18" s="79" t="s">
        <v>157</v>
      </c>
      <c r="E18" s="80">
        <v>120000</v>
      </c>
      <c r="F18" s="80">
        <v>20000</v>
      </c>
      <c r="G18" s="80">
        <v>20000</v>
      </c>
      <c r="H18" s="80">
        <v>0</v>
      </c>
      <c r="I18" s="80">
        <v>0</v>
      </c>
      <c r="J18" s="81" t="s">
        <v>46</v>
      </c>
      <c r="K18" s="80">
        <v>0</v>
      </c>
      <c r="L18" s="80">
        <v>0</v>
      </c>
      <c r="M18" s="82" t="s">
        <v>0</v>
      </c>
    </row>
    <row r="19" spans="1:13" s="83" customFormat="1" ht="46.5" customHeight="1">
      <c r="A19" s="77">
        <v>6</v>
      </c>
      <c r="B19" s="78">
        <v>600</v>
      </c>
      <c r="C19" s="78">
        <v>60017</v>
      </c>
      <c r="D19" s="79" t="s">
        <v>136</v>
      </c>
      <c r="E19" s="80">
        <v>50000</v>
      </c>
      <c r="F19" s="80">
        <v>48000</v>
      </c>
      <c r="G19" s="80">
        <v>48000</v>
      </c>
      <c r="H19" s="80">
        <v>0</v>
      </c>
      <c r="I19" s="80">
        <v>0</v>
      </c>
      <c r="J19" s="81" t="s">
        <v>46</v>
      </c>
      <c r="K19" s="80">
        <v>0</v>
      </c>
      <c r="L19" s="80">
        <v>0</v>
      </c>
      <c r="M19" s="82" t="s">
        <v>0</v>
      </c>
    </row>
    <row r="20" spans="1:13" s="22" customFormat="1" ht="47.25" customHeight="1">
      <c r="A20" s="77">
        <v>7</v>
      </c>
      <c r="B20" s="78">
        <v>801</v>
      </c>
      <c r="C20" s="78">
        <v>80101</v>
      </c>
      <c r="D20" s="79" t="s">
        <v>219</v>
      </c>
      <c r="E20" s="80">
        <v>40000</v>
      </c>
      <c r="F20" s="80">
        <v>30000</v>
      </c>
      <c r="G20" s="80">
        <v>30000</v>
      </c>
      <c r="H20" s="80">
        <v>0</v>
      </c>
      <c r="I20" s="80">
        <v>0</v>
      </c>
      <c r="J20" s="81" t="s">
        <v>46</v>
      </c>
      <c r="K20" s="80">
        <v>0</v>
      </c>
      <c r="L20" s="80">
        <v>0</v>
      </c>
      <c r="M20" s="82" t="s">
        <v>0</v>
      </c>
    </row>
    <row r="21" spans="1:13" s="22" customFormat="1" ht="54.75" customHeight="1">
      <c r="A21" s="77">
        <v>8</v>
      </c>
      <c r="B21" s="78">
        <v>801</v>
      </c>
      <c r="C21" s="78">
        <v>80104</v>
      </c>
      <c r="D21" s="79" t="s">
        <v>141</v>
      </c>
      <c r="E21" s="80">
        <v>70360</v>
      </c>
      <c r="F21" s="80">
        <v>70000</v>
      </c>
      <c r="G21" s="80">
        <v>50000</v>
      </c>
      <c r="H21" s="80">
        <v>20000</v>
      </c>
      <c r="I21" s="80">
        <v>0</v>
      </c>
      <c r="J21" s="81" t="s">
        <v>46</v>
      </c>
      <c r="K21" s="80">
        <v>0</v>
      </c>
      <c r="L21" s="80">
        <v>0</v>
      </c>
      <c r="M21" s="82" t="s">
        <v>0</v>
      </c>
    </row>
    <row r="22" spans="1:13" s="22" customFormat="1" ht="99" customHeight="1">
      <c r="A22" s="77">
        <v>9</v>
      </c>
      <c r="B22" s="78">
        <v>900</v>
      </c>
      <c r="C22" s="78">
        <v>90001</v>
      </c>
      <c r="D22" s="79" t="s">
        <v>154</v>
      </c>
      <c r="E22" s="80">
        <v>500000</v>
      </c>
      <c r="F22" s="80">
        <v>420000</v>
      </c>
      <c r="G22" s="80">
        <v>420000</v>
      </c>
      <c r="H22" s="80">
        <v>0</v>
      </c>
      <c r="I22" s="80">
        <v>0</v>
      </c>
      <c r="J22" s="81" t="s">
        <v>46</v>
      </c>
      <c r="K22" s="80">
        <v>0</v>
      </c>
      <c r="L22" s="80">
        <v>0</v>
      </c>
      <c r="M22" s="82" t="s">
        <v>0</v>
      </c>
    </row>
    <row r="23" spans="1:13" s="22" customFormat="1" ht="40.5" customHeight="1">
      <c r="A23" s="77">
        <v>10</v>
      </c>
      <c r="B23" s="78">
        <v>600</v>
      </c>
      <c r="C23" s="78">
        <v>60017</v>
      </c>
      <c r="D23" s="79" t="s">
        <v>213</v>
      </c>
      <c r="E23" s="80">
        <v>335000</v>
      </c>
      <c r="F23" s="80">
        <v>210000</v>
      </c>
      <c r="G23" s="80">
        <v>100000</v>
      </c>
      <c r="H23" s="80">
        <v>110000</v>
      </c>
      <c r="I23" s="80">
        <v>0</v>
      </c>
      <c r="J23" s="81" t="s">
        <v>46</v>
      </c>
      <c r="K23" s="80">
        <v>0</v>
      </c>
      <c r="L23" s="80">
        <v>0</v>
      </c>
      <c r="M23" s="82" t="s">
        <v>0</v>
      </c>
    </row>
    <row r="24" spans="1:13" ht="13.5" customHeight="1">
      <c r="A24" s="205" t="s">
        <v>92</v>
      </c>
      <c r="B24" s="206"/>
      <c r="C24" s="206"/>
      <c r="D24" s="207"/>
      <c r="E24" s="85">
        <f>SUM(E14:E23)</f>
        <v>4553460</v>
      </c>
      <c r="F24" s="85">
        <f>SUM(F14:F23)</f>
        <v>1228000</v>
      </c>
      <c r="G24" s="85">
        <f>SUM(G14:G23)</f>
        <v>978000</v>
      </c>
      <c r="H24" s="85">
        <f>SUM(H14:H23)</f>
        <v>250000</v>
      </c>
      <c r="I24" s="85">
        <f>SUM(I14:I23)</f>
        <v>0</v>
      </c>
      <c r="J24" s="103"/>
      <c r="K24" s="85">
        <f>SUM(K14:K23)</f>
        <v>0</v>
      </c>
      <c r="L24" s="85">
        <f>SUM(L14:L23)</f>
        <v>0</v>
      </c>
      <c r="M24" s="14" t="s">
        <v>35</v>
      </c>
    </row>
    <row r="25" spans="1:13" s="22" customFormat="1" ht="13.5" customHeight="1">
      <c r="A25" s="208" t="s">
        <v>91</v>
      </c>
      <c r="B25" s="209"/>
      <c r="C25" s="209"/>
      <c r="D25" s="210"/>
      <c r="E25" s="85"/>
      <c r="F25" s="25"/>
      <c r="G25" s="25"/>
      <c r="H25" s="25"/>
      <c r="I25" s="25"/>
      <c r="J25" s="25"/>
      <c r="K25" s="25"/>
      <c r="L25" s="25"/>
      <c r="M25" s="25"/>
    </row>
    <row r="26" spans="1:13" s="22" customFormat="1" ht="42.75" customHeight="1">
      <c r="A26" s="14">
        <v>1</v>
      </c>
      <c r="B26" s="21">
        <v>710</v>
      </c>
      <c r="C26" s="21">
        <v>71004</v>
      </c>
      <c r="D26" s="84" t="s">
        <v>110</v>
      </c>
      <c r="E26" s="85">
        <v>250000</v>
      </c>
      <c r="F26" s="85">
        <v>20000</v>
      </c>
      <c r="G26" s="85">
        <v>20000</v>
      </c>
      <c r="H26" s="85">
        <v>0</v>
      </c>
      <c r="I26" s="85">
        <v>0</v>
      </c>
      <c r="J26" s="86" t="s">
        <v>46</v>
      </c>
      <c r="K26" s="85">
        <v>0</v>
      </c>
      <c r="L26" s="85">
        <v>0</v>
      </c>
      <c r="M26" s="87" t="s">
        <v>0</v>
      </c>
    </row>
    <row r="27" spans="1:13" s="22" customFormat="1" ht="43.5" customHeight="1">
      <c r="A27" s="14">
        <v>2</v>
      </c>
      <c r="B27" s="88">
        <v>926</v>
      </c>
      <c r="C27" s="89">
        <v>92601</v>
      </c>
      <c r="D27" s="84" t="s">
        <v>63</v>
      </c>
      <c r="E27" s="85">
        <v>720000</v>
      </c>
      <c r="F27" s="85">
        <v>76356</v>
      </c>
      <c r="G27" s="85">
        <v>76356</v>
      </c>
      <c r="H27" s="85">
        <v>0</v>
      </c>
      <c r="I27" s="85">
        <v>0</v>
      </c>
      <c r="J27" s="86" t="s">
        <v>46</v>
      </c>
      <c r="K27" s="85">
        <v>0</v>
      </c>
      <c r="L27" s="85">
        <v>0</v>
      </c>
      <c r="M27" s="126" t="s">
        <v>158</v>
      </c>
    </row>
    <row r="28" spans="1:13" s="61" customFormat="1" ht="14.25" customHeight="1">
      <c r="A28" s="60"/>
      <c r="B28" s="65"/>
      <c r="C28" s="66"/>
      <c r="D28" s="62"/>
      <c r="E28" s="59"/>
      <c r="F28" s="59"/>
      <c r="G28" s="59"/>
      <c r="H28" s="59"/>
      <c r="I28" s="59"/>
      <c r="J28" s="63"/>
      <c r="K28" s="59"/>
      <c r="L28" s="59"/>
      <c r="M28" s="64"/>
    </row>
    <row r="29" spans="1:13" s="22" customFormat="1" ht="14.25" customHeight="1">
      <c r="A29" s="204" t="s">
        <v>64</v>
      </c>
      <c r="B29" s="204"/>
      <c r="C29" s="204"/>
      <c r="D29" s="204"/>
      <c r="E29" s="85">
        <f>SUM(E26:E28)</f>
        <v>970000</v>
      </c>
      <c r="F29" s="85">
        <f>SUM(F26:F28)</f>
        <v>96356</v>
      </c>
      <c r="G29" s="85">
        <f>SUM(G26:G28)</f>
        <v>96356</v>
      </c>
      <c r="H29" s="85">
        <f>SUM(H26:H28)</f>
        <v>0</v>
      </c>
      <c r="I29" s="85">
        <f>SUM(I26:I28)</f>
        <v>0</v>
      </c>
      <c r="J29" s="103"/>
      <c r="K29" s="85">
        <f>SUM(K26:K28)</f>
        <v>0</v>
      </c>
      <c r="L29" s="85">
        <f>SUM(L26:L28)</f>
        <v>0</v>
      </c>
      <c r="M29" s="14" t="s">
        <v>35</v>
      </c>
    </row>
    <row r="30" spans="1:13" ht="11.25">
      <c r="A30" s="204" t="s">
        <v>66</v>
      </c>
      <c r="B30" s="204"/>
      <c r="C30" s="204"/>
      <c r="D30" s="204"/>
      <c r="E30" s="85">
        <f>SUM(E24,E29)</f>
        <v>5523460</v>
      </c>
      <c r="F30" s="85">
        <f>SUM(F24,F29)</f>
        <v>1324356</v>
      </c>
      <c r="G30" s="85">
        <f>SUM(G24,G29)</f>
        <v>1074356</v>
      </c>
      <c r="H30" s="85">
        <f>SUM(H24,H29)</f>
        <v>250000</v>
      </c>
      <c r="I30" s="85">
        <f>SUM(I24,I29)</f>
        <v>0</v>
      </c>
      <c r="J30" s="103"/>
      <c r="K30" s="85">
        <f>SUM(K24,K29)</f>
        <v>0</v>
      </c>
      <c r="L30" s="85">
        <f>SUM(L24,L29)</f>
        <v>0</v>
      </c>
      <c r="M30" s="14" t="s">
        <v>35</v>
      </c>
    </row>
    <row r="31" spans="1:10" ht="11.25">
      <c r="A31" s="10" t="s">
        <v>4</v>
      </c>
      <c r="J31" s="10" t="s">
        <v>1</v>
      </c>
    </row>
    <row r="32" ht="11.25">
      <c r="A32" s="10" t="s">
        <v>5</v>
      </c>
    </row>
    <row r="33" ht="11.25">
      <c r="A33" s="10" t="s">
        <v>6</v>
      </c>
    </row>
    <row r="34" ht="11.25">
      <c r="A34" s="10" t="s">
        <v>7</v>
      </c>
    </row>
    <row r="35" ht="11.25">
      <c r="A35" s="10" t="s">
        <v>8</v>
      </c>
    </row>
  </sheetData>
  <sheetProtection/>
  <mergeCells count="22"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34">
      <selection activeCell="A37" sqref="A37"/>
    </sheetView>
  </sheetViews>
  <sheetFormatPr defaultColWidth="9.00390625" defaultRowHeight="12.75"/>
  <cols>
    <col min="1" max="1" width="0.74609375" style="135" customWidth="1"/>
    <col min="2" max="2" width="3.625" style="135" customWidth="1"/>
    <col min="3" max="3" width="6.00390625" style="135" customWidth="1"/>
    <col min="4" max="4" width="9.00390625" style="135" customWidth="1"/>
    <col min="5" max="5" width="5.00390625" style="135" customWidth="1"/>
    <col min="6" max="6" width="38.125" style="135" customWidth="1"/>
    <col min="7" max="7" width="14.875" style="135" customWidth="1"/>
    <col min="8" max="8" width="13.125" style="135" customWidth="1"/>
    <col min="9" max="16384" width="9.125" style="135" customWidth="1"/>
  </cols>
  <sheetData>
    <row r="1" spans="6:8" ht="54" customHeight="1">
      <c r="F1" s="215" t="s">
        <v>211</v>
      </c>
      <c r="G1" s="215"/>
      <c r="H1" s="215"/>
    </row>
    <row r="2" spans="2:8" ht="21.75" customHeight="1">
      <c r="B2" s="185" t="s">
        <v>134</v>
      </c>
      <c r="C2" s="185"/>
      <c r="D2" s="185"/>
      <c r="E2" s="185"/>
      <c r="F2" s="185"/>
      <c r="G2" s="185"/>
      <c r="H2" s="185"/>
    </row>
    <row r="3" spans="2:8" ht="22.5" customHeight="1">
      <c r="B3" s="57"/>
      <c r="C3" s="57"/>
      <c r="D3" s="57"/>
      <c r="E3" s="57"/>
      <c r="F3" s="57"/>
      <c r="G3" s="57"/>
      <c r="H3" s="57"/>
    </row>
    <row r="4" spans="2:8" s="136" customFormat="1" ht="38.25" customHeight="1">
      <c r="B4" s="39" t="s">
        <v>41</v>
      </c>
      <c r="C4" s="39" t="s">
        <v>10</v>
      </c>
      <c r="D4" s="39" t="s">
        <v>11</v>
      </c>
      <c r="E4" s="40" t="s">
        <v>12</v>
      </c>
      <c r="F4" s="39" t="s">
        <v>32</v>
      </c>
      <c r="G4" s="41" t="s">
        <v>117</v>
      </c>
      <c r="H4" s="41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3" customFormat="1" ht="13.5" customHeight="1">
      <c r="B6" s="183" t="s">
        <v>57</v>
      </c>
      <c r="C6" s="184"/>
      <c r="D6" s="184"/>
      <c r="E6" s="184"/>
      <c r="F6" s="184"/>
      <c r="G6" s="216"/>
      <c r="H6" s="117">
        <f>SUM(H7:H12)</f>
        <v>185000</v>
      </c>
    </row>
    <row r="7" spans="2:8" s="33" customFormat="1" ht="90" customHeight="1" hidden="1">
      <c r="B7" s="16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42">
        <v>0</v>
      </c>
    </row>
    <row r="8" spans="2:8" s="140" customFormat="1" ht="115.5" customHeight="1" hidden="1">
      <c r="B8" s="141">
        <v>1</v>
      </c>
      <c r="C8" s="142">
        <v>600</v>
      </c>
      <c r="D8" s="142">
        <v>60014</v>
      </c>
      <c r="E8" s="142">
        <v>6300</v>
      </c>
      <c r="F8" s="143" t="s">
        <v>169</v>
      </c>
      <c r="G8" s="143" t="s">
        <v>3</v>
      </c>
      <c r="H8" s="144"/>
    </row>
    <row r="9" spans="2:8" s="5" customFormat="1" ht="78.75" customHeight="1">
      <c r="B9" s="36">
        <v>1</v>
      </c>
      <c r="C9" s="37">
        <v>851</v>
      </c>
      <c r="D9" s="37">
        <v>85121</v>
      </c>
      <c r="E9" s="37">
        <v>2560</v>
      </c>
      <c r="F9" s="30" t="s">
        <v>153</v>
      </c>
      <c r="G9" s="38" t="s">
        <v>59</v>
      </c>
      <c r="H9" s="118">
        <v>5000</v>
      </c>
    </row>
    <row r="10" spans="2:8" s="5" customFormat="1" ht="88.5" customHeight="1">
      <c r="B10" s="36">
        <v>2</v>
      </c>
      <c r="C10" s="37">
        <v>801</v>
      </c>
      <c r="D10" s="37">
        <v>80103</v>
      </c>
      <c r="E10" s="37">
        <v>2310</v>
      </c>
      <c r="F10" s="30" t="s">
        <v>160</v>
      </c>
      <c r="G10" s="30" t="s">
        <v>118</v>
      </c>
      <c r="H10" s="118">
        <v>5000</v>
      </c>
    </row>
    <row r="11" spans="2:8" s="5" customFormat="1" ht="80.25" customHeight="1">
      <c r="B11" s="36">
        <v>3</v>
      </c>
      <c r="C11" s="37">
        <v>801</v>
      </c>
      <c r="D11" s="37">
        <v>80104</v>
      </c>
      <c r="E11" s="37">
        <v>2310</v>
      </c>
      <c r="F11" s="30" t="s">
        <v>122</v>
      </c>
      <c r="G11" s="30" t="s">
        <v>118</v>
      </c>
      <c r="H11" s="118">
        <v>65000</v>
      </c>
    </row>
    <row r="12" spans="2:8" s="5" customFormat="1" ht="115.5" customHeight="1">
      <c r="B12" s="16">
        <v>4</v>
      </c>
      <c r="C12" s="4">
        <v>600</v>
      </c>
      <c r="D12" s="4">
        <v>60014</v>
      </c>
      <c r="E12" s="4">
        <v>6300</v>
      </c>
      <c r="F12" s="15" t="s">
        <v>196</v>
      </c>
      <c r="G12" s="15" t="s">
        <v>3</v>
      </c>
      <c r="H12" s="27">
        <v>110000</v>
      </c>
    </row>
    <row r="13" spans="2:8" s="33" customFormat="1" ht="14.25" customHeight="1">
      <c r="B13" s="183" t="s">
        <v>58</v>
      </c>
      <c r="C13" s="184"/>
      <c r="D13" s="184"/>
      <c r="E13" s="184"/>
      <c r="F13" s="184"/>
      <c r="G13" s="216"/>
      <c r="H13" s="117">
        <f>SUM(H14:H36)</f>
        <v>207872.53</v>
      </c>
    </row>
    <row r="14" spans="2:8" s="5" customFormat="1" ht="41.25" customHeight="1">
      <c r="B14" s="36">
        <v>1</v>
      </c>
      <c r="C14" s="37">
        <v>754</v>
      </c>
      <c r="D14" s="37">
        <v>75412</v>
      </c>
      <c r="E14" s="37">
        <v>2820</v>
      </c>
      <c r="F14" s="30" t="s">
        <v>87</v>
      </c>
      <c r="G14" s="30" t="s">
        <v>86</v>
      </c>
      <c r="H14" s="118">
        <v>45000</v>
      </c>
    </row>
    <row r="15" spans="2:8" s="5" customFormat="1" ht="38.25" customHeight="1">
      <c r="B15" s="36">
        <v>2</v>
      </c>
      <c r="C15" s="37">
        <v>754</v>
      </c>
      <c r="D15" s="37">
        <v>75412</v>
      </c>
      <c r="E15" s="37">
        <v>2820</v>
      </c>
      <c r="F15" s="30" t="s">
        <v>88</v>
      </c>
      <c r="G15" s="30" t="s">
        <v>94</v>
      </c>
      <c r="H15" s="118">
        <v>35000</v>
      </c>
    </row>
    <row r="16" spans="2:8" s="5" customFormat="1" ht="37.5" customHeight="1">
      <c r="B16" s="36">
        <v>3</v>
      </c>
      <c r="C16" s="37">
        <v>754</v>
      </c>
      <c r="D16" s="37">
        <v>75412</v>
      </c>
      <c r="E16" s="37">
        <v>2820</v>
      </c>
      <c r="F16" s="30" t="s">
        <v>87</v>
      </c>
      <c r="G16" s="30" t="s">
        <v>93</v>
      </c>
      <c r="H16" s="118">
        <v>45000</v>
      </c>
    </row>
    <row r="17" spans="2:8" s="5" customFormat="1" ht="75" customHeight="1">
      <c r="B17" s="36">
        <v>4</v>
      </c>
      <c r="C17" s="37">
        <v>801</v>
      </c>
      <c r="D17" s="37">
        <v>80101</v>
      </c>
      <c r="E17" s="37">
        <v>2820</v>
      </c>
      <c r="F17" s="30" t="s">
        <v>200</v>
      </c>
      <c r="G17" s="30" t="s">
        <v>199</v>
      </c>
      <c r="H17" s="137">
        <v>1514.77</v>
      </c>
    </row>
    <row r="18" spans="2:8" s="5" customFormat="1" ht="78.75" customHeight="1">
      <c r="B18" s="36">
        <v>5</v>
      </c>
      <c r="C18" s="37">
        <v>801</v>
      </c>
      <c r="D18" s="37">
        <v>80150</v>
      </c>
      <c r="E18" s="37">
        <v>2820</v>
      </c>
      <c r="F18" s="30" t="s">
        <v>200</v>
      </c>
      <c r="G18" s="30" t="s">
        <v>199</v>
      </c>
      <c r="H18" s="137">
        <v>594</v>
      </c>
    </row>
    <row r="19" spans="2:8" s="5" customFormat="1" ht="76.5" customHeight="1">
      <c r="B19" s="36">
        <v>6</v>
      </c>
      <c r="C19" s="37">
        <v>801</v>
      </c>
      <c r="D19" s="37">
        <v>80101</v>
      </c>
      <c r="E19" s="37">
        <v>2830</v>
      </c>
      <c r="F19" s="30" t="s">
        <v>200</v>
      </c>
      <c r="G19" s="30" t="s">
        <v>82</v>
      </c>
      <c r="H19" s="137">
        <v>7073.9</v>
      </c>
    </row>
    <row r="20" spans="2:8" s="5" customFormat="1" ht="93" customHeight="1">
      <c r="B20" s="36">
        <v>7</v>
      </c>
      <c r="C20" s="37">
        <v>801</v>
      </c>
      <c r="D20" s="37">
        <v>80101</v>
      </c>
      <c r="E20" s="37">
        <v>2830</v>
      </c>
      <c r="F20" s="30" t="s">
        <v>200</v>
      </c>
      <c r="G20" s="30" t="s">
        <v>83</v>
      </c>
      <c r="H20" s="137">
        <v>7732.24</v>
      </c>
    </row>
    <row r="21" spans="2:8" s="5" customFormat="1" ht="84.75" customHeight="1">
      <c r="B21" s="36">
        <v>8</v>
      </c>
      <c r="C21" s="37">
        <v>854</v>
      </c>
      <c r="D21" s="37">
        <v>85412</v>
      </c>
      <c r="E21" s="37">
        <v>2360</v>
      </c>
      <c r="F21" s="30" t="s">
        <v>182</v>
      </c>
      <c r="G21" s="30" t="s">
        <v>2</v>
      </c>
      <c r="H21" s="137">
        <v>1000</v>
      </c>
    </row>
    <row r="22" spans="2:8" s="5" customFormat="1" ht="111" customHeight="1">
      <c r="B22" s="36">
        <v>9</v>
      </c>
      <c r="C22" s="37">
        <v>854</v>
      </c>
      <c r="D22" s="37">
        <v>85412</v>
      </c>
      <c r="E22" s="37">
        <v>2360</v>
      </c>
      <c r="F22" s="30" t="s">
        <v>189</v>
      </c>
      <c r="G22" s="30" t="s">
        <v>188</v>
      </c>
      <c r="H22" s="137">
        <v>4000</v>
      </c>
    </row>
    <row r="23" spans="2:8" s="5" customFormat="1" ht="103.5" customHeight="1">
      <c r="B23" s="36">
        <v>10</v>
      </c>
      <c r="C23" s="37">
        <v>854</v>
      </c>
      <c r="D23" s="37">
        <v>85412</v>
      </c>
      <c r="E23" s="37">
        <v>2360</v>
      </c>
      <c r="F23" s="30" t="s">
        <v>191</v>
      </c>
      <c r="G23" s="30" t="s">
        <v>190</v>
      </c>
      <c r="H23" s="137">
        <v>3000</v>
      </c>
    </row>
    <row r="24" spans="2:8" s="5" customFormat="1" ht="103.5" customHeight="1">
      <c r="B24" s="36">
        <v>11</v>
      </c>
      <c r="C24" s="37">
        <v>854</v>
      </c>
      <c r="D24" s="37">
        <v>85412</v>
      </c>
      <c r="E24" s="37">
        <v>2360</v>
      </c>
      <c r="F24" s="30" t="s">
        <v>197</v>
      </c>
      <c r="G24" s="30" t="s">
        <v>186</v>
      </c>
      <c r="H24" s="137">
        <v>4000</v>
      </c>
    </row>
    <row r="25" spans="2:8" s="5" customFormat="1" ht="99.75" customHeight="1">
      <c r="B25" s="36">
        <v>12</v>
      </c>
      <c r="C25" s="37">
        <v>921</v>
      </c>
      <c r="D25" s="37">
        <v>92105</v>
      </c>
      <c r="E25" s="37">
        <v>2360</v>
      </c>
      <c r="F25" s="145" t="s">
        <v>185</v>
      </c>
      <c r="G25" s="30" t="s">
        <v>184</v>
      </c>
      <c r="H25" s="137">
        <v>2000</v>
      </c>
    </row>
    <row r="26" spans="2:8" s="5" customFormat="1" ht="99.75" customHeight="1">
      <c r="B26" s="36">
        <v>13</v>
      </c>
      <c r="C26" s="37">
        <v>921</v>
      </c>
      <c r="D26" s="37">
        <v>92105</v>
      </c>
      <c r="E26" s="37">
        <v>2360</v>
      </c>
      <c r="F26" s="145" t="s">
        <v>187</v>
      </c>
      <c r="G26" s="30" t="s">
        <v>186</v>
      </c>
      <c r="H26" s="137">
        <v>1400</v>
      </c>
    </row>
    <row r="27" spans="2:8" s="5" customFormat="1" ht="98.25" customHeight="1">
      <c r="B27" s="36">
        <v>14</v>
      </c>
      <c r="C27" s="37">
        <v>921</v>
      </c>
      <c r="D27" s="37">
        <v>92105</v>
      </c>
      <c r="E27" s="37">
        <v>2360</v>
      </c>
      <c r="F27" s="145" t="s">
        <v>171</v>
      </c>
      <c r="G27" s="30" t="s">
        <v>170</v>
      </c>
      <c r="H27" s="137">
        <v>1000</v>
      </c>
    </row>
    <row r="28" spans="2:8" s="5" customFormat="1" ht="98.25" customHeight="1">
      <c r="B28" s="36">
        <v>15</v>
      </c>
      <c r="C28" s="37">
        <v>921</v>
      </c>
      <c r="D28" s="37">
        <v>92105</v>
      </c>
      <c r="E28" s="37">
        <v>2360</v>
      </c>
      <c r="F28" s="145" t="s">
        <v>179</v>
      </c>
      <c r="G28" s="30" t="s">
        <v>178</v>
      </c>
      <c r="H28" s="137">
        <v>1600</v>
      </c>
    </row>
    <row r="29" spans="2:8" s="5" customFormat="1" ht="122.25" customHeight="1">
      <c r="B29" s="36">
        <v>16</v>
      </c>
      <c r="C29" s="37">
        <v>921</v>
      </c>
      <c r="D29" s="37">
        <v>92105</v>
      </c>
      <c r="E29" s="37">
        <v>2360</v>
      </c>
      <c r="F29" s="145" t="s">
        <v>181</v>
      </c>
      <c r="G29" s="30" t="s">
        <v>180</v>
      </c>
      <c r="H29" s="137">
        <v>2000</v>
      </c>
    </row>
    <row r="30" spans="2:8" s="5" customFormat="1" ht="126" customHeight="1">
      <c r="B30" s="16">
        <v>17</v>
      </c>
      <c r="C30" s="4">
        <v>921</v>
      </c>
      <c r="D30" s="4">
        <v>92120</v>
      </c>
      <c r="E30" s="4">
        <v>2720</v>
      </c>
      <c r="F30" s="125" t="s">
        <v>198</v>
      </c>
      <c r="G30" s="15" t="s">
        <v>138</v>
      </c>
      <c r="H30" s="116">
        <v>30000</v>
      </c>
    </row>
    <row r="31" spans="2:8" s="5" customFormat="1" ht="110.25" customHeight="1">
      <c r="B31" s="16">
        <v>18</v>
      </c>
      <c r="C31" s="4">
        <v>921</v>
      </c>
      <c r="D31" s="4">
        <v>92120</v>
      </c>
      <c r="E31" s="4">
        <v>2720</v>
      </c>
      <c r="F31" s="125" t="s">
        <v>140</v>
      </c>
      <c r="G31" s="15" t="s">
        <v>139</v>
      </c>
      <c r="H31" s="116">
        <v>7957.62</v>
      </c>
    </row>
    <row r="32" spans="2:8" s="5" customFormat="1" ht="74.25" customHeight="1">
      <c r="B32" s="36">
        <v>19</v>
      </c>
      <c r="C32" s="37">
        <v>926</v>
      </c>
      <c r="D32" s="37">
        <v>92605</v>
      </c>
      <c r="E32" s="37">
        <v>2360</v>
      </c>
      <c r="F32" s="30" t="s">
        <v>164</v>
      </c>
      <c r="G32" s="30" t="s">
        <v>2</v>
      </c>
      <c r="H32" s="137">
        <v>350</v>
      </c>
    </row>
    <row r="33" spans="2:8" s="5" customFormat="1" ht="90.75" customHeight="1">
      <c r="B33" s="36">
        <v>20</v>
      </c>
      <c r="C33" s="37">
        <v>926</v>
      </c>
      <c r="D33" s="37">
        <v>92605</v>
      </c>
      <c r="E33" s="37">
        <v>2360</v>
      </c>
      <c r="F33" s="30" t="s">
        <v>193</v>
      </c>
      <c r="G33" s="30" t="s">
        <v>192</v>
      </c>
      <c r="H33" s="137">
        <v>2000</v>
      </c>
    </row>
    <row r="34" spans="2:8" s="5" customFormat="1" ht="108" customHeight="1">
      <c r="B34" s="36">
        <v>21</v>
      </c>
      <c r="C34" s="37">
        <v>926</v>
      </c>
      <c r="D34" s="37">
        <v>92605</v>
      </c>
      <c r="E34" s="37">
        <v>2360</v>
      </c>
      <c r="F34" s="30" t="s">
        <v>176</v>
      </c>
      <c r="G34" s="30" t="s">
        <v>172</v>
      </c>
      <c r="H34" s="137">
        <v>2000</v>
      </c>
    </row>
    <row r="35" spans="2:8" s="5" customFormat="1" ht="99.75" customHeight="1">
      <c r="B35" s="36">
        <v>22</v>
      </c>
      <c r="C35" s="37">
        <v>926</v>
      </c>
      <c r="D35" s="37">
        <v>92605</v>
      </c>
      <c r="E35" s="37">
        <v>2360</v>
      </c>
      <c r="F35" s="30" t="s">
        <v>175</v>
      </c>
      <c r="G35" s="30" t="s">
        <v>173</v>
      </c>
      <c r="H35" s="137">
        <v>2000</v>
      </c>
    </row>
    <row r="36" spans="2:8" s="5" customFormat="1" ht="88.5" customHeight="1">
      <c r="B36" s="36">
        <v>23</v>
      </c>
      <c r="C36" s="37">
        <v>926</v>
      </c>
      <c r="D36" s="37">
        <v>92605</v>
      </c>
      <c r="E36" s="37">
        <v>2360</v>
      </c>
      <c r="F36" s="30" t="s">
        <v>177</v>
      </c>
      <c r="G36" s="30" t="s">
        <v>174</v>
      </c>
      <c r="H36" s="137">
        <v>1650</v>
      </c>
    </row>
    <row r="37" spans="2:8" s="140" customFormat="1" ht="81.75" customHeight="1" hidden="1">
      <c r="B37" s="152">
        <v>24</v>
      </c>
      <c r="C37" s="153">
        <v>754</v>
      </c>
      <c r="D37" s="153">
        <v>75412</v>
      </c>
      <c r="E37" s="153">
        <v>6230</v>
      </c>
      <c r="F37" s="154" t="s">
        <v>212</v>
      </c>
      <c r="G37" s="154" t="s">
        <v>86</v>
      </c>
      <c r="H37" s="155">
        <v>0</v>
      </c>
    </row>
    <row r="38" spans="2:8" s="7" customFormat="1" ht="14.25" customHeight="1">
      <c r="B38" s="180" t="s">
        <v>52</v>
      </c>
      <c r="C38" s="181"/>
      <c r="D38" s="181"/>
      <c r="E38" s="181"/>
      <c r="F38" s="182"/>
      <c r="G38" s="17"/>
      <c r="H38" s="119">
        <f>SUM(H6,H13)</f>
        <v>392872.53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49"/>
      <c r="C1" s="178" t="s">
        <v>206</v>
      </c>
      <c r="D1" s="178"/>
      <c r="E1" s="49"/>
    </row>
    <row r="2" spans="1:4" ht="16.5" customHeight="1">
      <c r="A2" s="218" t="s">
        <v>128</v>
      </c>
      <c r="B2" s="218"/>
      <c r="C2" s="218"/>
      <c r="D2" s="218"/>
    </row>
    <row r="3" ht="6.75" customHeight="1" hidden="1">
      <c r="A3" s="50"/>
    </row>
    <row r="4" ht="10.5" customHeight="1">
      <c r="D4" s="51" t="s">
        <v>31</v>
      </c>
    </row>
    <row r="5" spans="1:4" s="52" customFormat="1" ht="15" customHeight="1">
      <c r="A5" s="219" t="s">
        <v>41</v>
      </c>
      <c r="B5" s="219" t="s">
        <v>13</v>
      </c>
      <c r="C5" s="220" t="s">
        <v>43</v>
      </c>
      <c r="D5" s="220" t="s">
        <v>95</v>
      </c>
    </row>
    <row r="6" spans="1:4" s="52" customFormat="1" ht="12" customHeight="1">
      <c r="A6" s="219"/>
      <c r="B6" s="219"/>
      <c r="C6" s="219"/>
      <c r="D6" s="220"/>
    </row>
    <row r="7" spans="1:4" s="52" customFormat="1" ht="3" customHeight="1" hidden="1">
      <c r="A7" s="219"/>
      <c r="B7" s="219"/>
      <c r="C7" s="219"/>
      <c r="D7" s="220"/>
    </row>
    <row r="8" spans="1:4" ht="9.75" customHeight="1">
      <c r="A8" s="31">
        <v>1</v>
      </c>
      <c r="B8" s="31">
        <v>2</v>
      </c>
      <c r="C8" s="31">
        <v>3</v>
      </c>
      <c r="D8" s="31">
        <v>4</v>
      </c>
    </row>
    <row r="9" spans="1:4" ht="18.75" customHeight="1">
      <c r="A9" s="217" t="s">
        <v>23</v>
      </c>
      <c r="B9" s="217"/>
      <c r="C9" s="31"/>
      <c r="D9" s="123">
        <f>SUM(D10,D19,D20,D21,D22,D23)</f>
        <v>1580000</v>
      </c>
    </row>
    <row r="10" spans="1:7" ht="18.75" customHeight="1" hidden="1">
      <c r="A10" s="14" t="s">
        <v>69</v>
      </c>
      <c r="B10" s="14" t="s">
        <v>70</v>
      </c>
      <c r="C10" s="31"/>
      <c r="D10" s="123">
        <f>SUM(D11,D13,D15)</f>
        <v>250000</v>
      </c>
      <c r="G10" s="53"/>
    </row>
    <row r="11" spans="1:7" s="22" customFormat="1" ht="18.75" customHeight="1">
      <c r="A11" s="14" t="s">
        <v>15</v>
      </c>
      <c r="B11" s="21" t="s">
        <v>20</v>
      </c>
      <c r="C11" s="14" t="s">
        <v>24</v>
      </c>
      <c r="D11" s="124">
        <v>250000</v>
      </c>
      <c r="G11" s="54"/>
    </row>
    <row r="12" spans="1:4" ht="40.5" customHeight="1">
      <c r="A12" s="31" t="s">
        <v>67</v>
      </c>
      <c r="B12" s="55" t="s">
        <v>68</v>
      </c>
      <c r="C12" s="31" t="s">
        <v>24</v>
      </c>
      <c r="D12" s="123">
        <v>0</v>
      </c>
    </row>
    <row r="13" spans="1:4" s="22" customFormat="1" ht="13.5" customHeight="1">
      <c r="A13" s="14" t="s">
        <v>16</v>
      </c>
      <c r="B13" s="21" t="s">
        <v>21</v>
      </c>
      <c r="C13" s="14" t="s">
        <v>24</v>
      </c>
      <c r="D13" s="124">
        <v>0</v>
      </c>
    </row>
    <row r="14" spans="1:4" ht="25.5" customHeight="1">
      <c r="A14" s="31" t="s">
        <v>17</v>
      </c>
      <c r="B14" s="55" t="s">
        <v>50</v>
      </c>
      <c r="C14" s="31" t="s">
        <v>36</v>
      </c>
      <c r="D14" s="123">
        <v>0</v>
      </c>
    </row>
    <row r="15" spans="1:4" ht="22.5">
      <c r="A15" s="31" t="s">
        <v>9</v>
      </c>
      <c r="B15" s="55" t="s">
        <v>71</v>
      </c>
      <c r="C15" s="31" t="s">
        <v>44</v>
      </c>
      <c r="D15" s="123"/>
    </row>
    <row r="16" spans="1:4" ht="54.75" customHeight="1" hidden="1">
      <c r="A16" s="31" t="s">
        <v>72</v>
      </c>
      <c r="B16" s="55" t="s">
        <v>89</v>
      </c>
      <c r="C16" s="31" t="s">
        <v>44</v>
      </c>
      <c r="D16" s="123"/>
    </row>
    <row r="17" spans="1:4" ht="50.25" customHeight="1">
      <c r="A17" s="31" t="s">
        <v>80</v>
      </c>
      <c r="B17" s="55" t="s">
        <v>129</v>
      </c>
      <c r="C17" s="31" t="s">
        <v>44</v>
      </c>
      <c r="D17" s="123"/>
    </row>
    <row r="18" spans="1:4" ht="41.25" customHeight="1">
      <c r="A18" s="31" t="s">
        <v>19</v>
      </c>
      <c r="B18" s="55" t="s">
        <v>130</v>
      </c>
      <c r="C18" s="31" t="s">
        <v>44</v>
      </c>
      <c r="D18" s="123"/>
    </row>
    <row r="19" spans="1:4" s="22" customFormat="1" ht="18.75" customHeight="1">
      <c r="A19" s="14" t="s">
        <v>22</v>
      </c>
      <c r="B19" s="21" t="s">
        <v>73</v>
      </c>
      <c r="C19" s="14" t="s">
        <v>25</v>
      </c>
      <c r="D19" s="124"/>
    </row>
    <row r="20" spans="1:4" s="22" customFormat="1" ht="18.75" customHeight="1">
      <c r="A20" s="14" t="s">
        <v>81</v>
      </c>
      <c r="B20" s="21" t="s">
        <v>114</v>
      </c>
      <c r="C20" s="14" t="s">
        <v>74</v>
      </c>
      <c r="D20" s="124">
        <v>1330000</v>
      </c>
    </row>
    <row r="21" spans="1:4" ht="18.75" customHeight="1">
      <c r="A21" s="31" t="s">
        <v>84</v>
      </c>
      <c r="B21" s="32" t="s">
        <v>75</v>
      </c>
      <c r="C21" s="31" t="s">
        <v>37</v>
      </c>
      <c r="D21" s="123"/>
    </row>
    <row r="22" spans="1:4" ht="18.75" customHeight="1">
      <c r="A22" s="31" t="s">
        <v>85</v>
      </c>
      <c r="B22" s="32" t="s">
        <v>55</v>
      </c>
      <c r="C22" s="31" t="s">
        <v>28</v>
      </c>
      <c r="D22" s="123"/>
    </row>
    <row r="23" spans="1:4" s="22" customFormat="1" ht="18.75" customHeight="1">
      <c r="A23" s="14" t="s">
        <v>90</v>
      </c>
      <c r="B23" s="21" t="s">
        <v>78</v>
      </c>
      <c r="C23" s="14" t="s">
        <v>96</v>
      </c>
      <c r="D23" s="124"/>
    </row>
    <row r="24" spans="1:4" ht="15" customHeight="1">
      <c r="A24" s="217" t="s">
        <v>51</v>
      </c>
      <c r="B24" s="217"/>
      <c r="C24" s="31"/>
      <c r="D24" s="123">
        <f>SUM(D25:D33)</f>
        <v>790000</v>
      </c>
    </row>
    <row r="25" spans="1:4" ht="15.75" customHeight="1">
      <c r="A25" s="31" t="s">
        <v>15</v>
      </c>
      <c r="B25" s="32" t="s">
        <v>38</v>
      </c>
      <c r="C25" s="31" t="s">
        <v>27</v>
      </c>
      <c r="D25" s="123">
        <v>790000</v>
      </c>
    </row>
    <row r="26" spans="1:4" ht="40.5" customHeight="1">
      <c r="A26" s="31" t="s">
        <v>67</v>
      </c>
      <c r="B26" s="55" t="s">
        <v>79</v>
      </c>
      <c r="C26" s="31" t="s">
        <v>27</v>
      </c>
      <c r="D26" s="123"/>
    </row>
    <row r="27" spans="1:4" ht="18" customHeight="1">
      <c r="A27" s="31" t="s">
        <v>16</v>
      </c>
      <c r="B27" s="32" t="s">
        <v>26</v>
      </c>
      <c r="C27" s="31" t="s">
        <v>27</v>
      </c>
      <c r="D27" s="123"/>
    </row>
    <row r="28" spans="1:4" ht="28.5" customHeight="1">
      <c r="A28" s="31" t="s">
        <v>17</v>
      </c>
      <c r="B28" s="55" t="s">
        <v>131</v>
      </c>
      <c r="C28" s="31" t="s">
        <v>40</v>
      </c>
      <c r="D28" s="123"/>
    </row>
    <row r="29" spans="1:4" ht="26.25" customHeight="1">
      <c r="A29" s="31" t="s">
        <v>9</v>
      </c>
      <c r="B29" s="55" t="s">
        <v>77</v>
      </c>
      <c r="C29" s="31" t="s">
        <v>29</v>
      </c>
      <c r="D29" s="123"/>
    </row>
    <row r="30" spans="1:4" ht="49.5" customHeight="1">
      <c r="A30" s="31" t="s">
        <v>80</v>
      </c>
      <c r="B30" s="55" t="s">
        <v>115</v>
      </c>
      <c r="C30" s="31" t="s">
        <v>29</v>
      </c>
      <c r="D30" s="123"/>
    </row>
    <row r="31" spans="1:4" ht="39.75" customHeight="1">
      <c r="A31" s="31" t="s">
        <v>19</v>
      </c>
      <c r="B31" s="55" t="s">
        <v>116</v>
      </c>
      <c r="C31" s="31" t="s">
        <v>29</v>
      </c>
      <c r="D31" s="123"/>
    </row>
    <row r="32" spans="1:4" ht="18.75" customHeight="1">
      <c r="A32" s="31" t="s">
        <v>22</v>
      </c>
      <c r="B32" s="32" t="s">
        <v>39</v>
      </c>
      <c r="C32" s="31" t="s">
        <v>34</v>
      </c>
      <c r="D32" s="123"/>
    </row>
    <row r="33" spans="1:4" ht="18.75" customHeight="1">
      <c r="A33" s="31" t="s">
        <v>81</v>
      </c>
      <c r="B33" s="32" t="s">
        <v>76</v>
      </c>
      <c r="C33" s="31" t="s">
        <v>28</v>
      </c>
      <c r="D33" s="123"/>
    </row>
    <row r="34" spans="1:4" ht="7.5" customHeight="1">
      <c r="A34" s="56"/>
      <c r="B34" s="53"/>
      <c r="C34" s="53"/>
      <c r="D34" s="53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38">
      <selection activeCell="A39" sqref="A39:IV49"/>
    </sheetView>
  </sheetViews>
  <sheetFormatPr defaultColWidth="9.00390625" defaultRowHeight="12.75"/>
  <cols>
    <col min="1" max="1" width="5.625" style="33" customWidth="1"/>
    <col min="2" max="2" width="5.125" style="33" customWidth="1"/>
    <col min="3" max="3" width="7.75390625" style="33" customWidth="1"/>
    <col min="4" max="4" width="28.00390625" style="33" customWidth="1"/>
    <col min="5" max="5" width="12.00390625" style="33" hidden="1" customWidth="1"/>
    <col min="6" max="6" width="12.75390625" style="33" customWidth="1"/>
    <col min="7" max="7" width="10.125" style="33" customWidth="1"/>
    <col min="8" max="8" width="10.125" style="127" customWidth="1"/>
    <col min="9" max="9" width="12.75390625" style="127" customWidth="1"/>
    <col min="10" max="10" width="3.125" style="33" customWidth="1"/>
    <col min="11" max="11" width="13.125" style="156" customWidth="1"/>
    <col min="12" max="12" width="14.375" style="33" customWidth="1"/>
    <col min="13" max="13" width="16.75390625" style="33" customWidth="1"/>
    <col min="14" max="16384" width="9.125" style="33" customWidth="1"/>
  </cols>
  <sheetData>
    <row r="1" spans="12:13" ht="15.75" customHeight="1">
      <c r="L1" s="179" t="s">
        <v>205</v>
      </c>
      <c r="M1" s="179"/>
    </row>
    <row r="2" spans="12:13" ht="21" customHeight="1">
      <c r="L2" s="179"/>
      <c r="M2" s="179"/>
    </row>
    <row r="3" spans="12:13" ht="17.25" customHeight="1">
      <c r="L3" s="179"/>
      <c r="M3" s="179"/>
    </row>
    <row r="4" spans="1:13" ht="12.75">
      <c r="A4" s="185" t="s">
        <v>125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0.5" customHeight="1">
      <c r="A5" s="2"/>
      <c r="B5" s="2"/>
      <c r="C5" s="2"/>
      <c r="D5" s="2"/>
      <c r="E5" s="2"/>
      <c r="F5" s="2"/>
      <c r="G5" s="2"/>
      <c r="H5" s="18"/>
      <c r="I5" s="18"/>
      <c r="J5" s="2"/>
      <c r="K5" s="157"/>
      <c r="L5" s="2"/>
      <c r="M5" s="1" t="s">
        <v>31</v>
      </c>
    </row>
    <row r="6" spans="1:13" s="90" customFormat="1" ht="15" customHeight="1">
      <c r="A6" s="186" t="s">
        <v>41</v>
      </c>
      <c r="B6" s="186" t="s">
        <v>10</v>
      </c>
      <c r="C6" s="186" t="s">
        <v>30</v>
      </c>
      <c r="D6" s="187" t="s">
        <v>56</v>
      </c>
      <c r="E6" s="187" t="s">
        <v>42</v>
      </c>
      <c r="F6" s="187" t="s">
        <v>47</v>
      </c>
      <c r="G6" s="187"/>
      <c r="H6" s="187"/>
      <c r="I6" s="187"/>
      <c r="J6" s="187"/>
      <c r="K6" s="187"/>
      <c r="L6" s="187"/>
      <c r="M6" s="187" t="s">
        <v>45</v>
      </c>
    </row>
    <row r="7" spans="1:13" s="90" customFormat="1" ht="13.5" customHeight="1">
      <c r="A7" s="186"/>
      <c r="B7" s="186"/>
      <c r="C7" s="186"/>
      <c r="D7" s="187"/>
      <c r="E7" s="187"/>
      <c r="F7" s="187" t="s">
        <v>127</v>
      </c>
      <c r="G7" s="187" t="s">
        <v>18</v>
      </c>
      <c r="H7" s="187"/>
      <c r="I7" s="187"/>
      <c r="J7" s="187"/>
      <c r="K7" s="187"/>
      <c r="L7" s="187"/>
      <c r="M7" s="187"/>
    </row>
    <row r="8" spans="1:13" s="90" customFormat="1" ht="13.5" customHeight="1">
      <c r="A8" s="186"/>
      <c r="B8" s="186"/>
      <c r="C8" s="186"/>
      <c r="D8" s="187"/>
      <c r="E8" s="187"/>
      <c r="F8" s="187"/>
      <c r="G8" s="187" t="s">
        <v>53</v>
      </c>
      <c r="H8" s="252" t="s">
        <v>48</v>
      </c>
      <c r="I8" s="91" t="s">
        <v>14</v>
      </c>
      <c r="J8" s="190" t="s">
        <v>54</v>
      </c>
      <c r="K8" s="245"/>
      <c r="L8" s="187" t="s">
        <v>49</v>
      </c>
      <c r="M8" s="187"/>
    </row>
    <row r="9" spans="1:13" s="90" customFormat="1" ht="19.5" customHeight="1">
      <c r="A9" s="186"/>
      <c r="B9" s="186"/>
      <c r="C9" s="186"/>
      <c r="D9" s="187"/>
      <c r="E9" s="187"/>
      <c r="F9" s="187"/>
      <c r="G9" s="187"/>
      <c r="H9" s="252"/>
      <c r="I9" s="250" t="s">
        <v>60</v>
      </c>
      <c r="J9" s="246"/>
      <c r="K9" s="247"/>
      <c r="L9" s="187"/>
      <c r="M9" s="187"/>
    </row>
    <row r="10" spans="1:13" s="90" customFormat="1" ht="28.5" customHeight="1">
      <c r="A10" s="186"/>
      <c r="B10" s="186"/>
      <c r="C10" s="186"/>
      <c r="D10" s="187"/>
      <c r="E10" s="187"/>
      <c r="F10" s="187"/>
      <c r="G10" s="187"/>
      <c r="H10" s="252"/>
      <c r="I10" s="251"/>
      <c r="J10" s="248"/>
      <c r="K10" s="249"/>
      <c r="L10" s="187"/>
      <c r="M10" s="187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92">
        <v>7</v>
      </c>
      <c r="I11" s="93">
        <v>8</v>
      </c>
      <c r="J11" s="253">
        <v>9</v>
      </c>
      <c r="K11" s="254"/>
      <c r="L11" s="3">
        <v>10</v>
      </c>
      <c r="M11" s="3">
        <v>11</v>
      </c>
    </row>
    <row r="12" spans="1:13" s="5" customFormat="1" ht="53.25" customHeight="1">
      <c r="A12" s="128">
        <v>1</v>
      </c>
      <c r="B12" s="129">
        <v>600</v>
      </c>
      <c r="C12" s="129">
        <v>60016</v>
      </c>
      <c r="D12" s="30" t="s">
        <v>137</v>
      </c>
      <c r="E12" s="128"/>
      <c r="F12" s="130">
        <v>22000</v>
      </c>
      <c r="G12" s="130">
        <v>22000</v>
      </c>
      <c r="H12" s="131"/>
      <c r="I12" s="132"/>
      <c r="J12" s="133" t="s">
        <v>46</v>
      </c>
      <c r="K12" s="158"/>
      <c r="L12" s="130">
        <v>0</v>
      </c>
      <c r="M12" s="134" t="s">
        <v>0</v>
      </c>
    </row>
    <row r="13" spans="1:13" ht="54" customHeight="1">
      <c r="A13" s="94">
        <v>2</v>
      </c>
      <c r="B13" s="100">
        <v>600</v>
      </c>
      <c r="C13" s="100">
        <v>60017</v>
      </c>
      <c r="D13" s="120" t="s">
        <v>142</v>
      </c>
      <c r="E13" s="97"/>
      <c r="F13" s="98">
        <v>10000</v>
      </c>
      <c r="G13" s="98">
        <v>10000</v>
      </c>
      <c r="H13" s="97"/>
      <c r="I13" s="99"/>
      <c r="J13" s="76" t="s">
        <v>46</v>
      </c>
      <c r="K13" s="159"/>
      <c r="L13" s="98">
        <v>0</v>
      </c>
      <c r="M13" s="100" t="s">
        <v>0</v>
      </c>
    </row>
    <row r="14" spans="1:13" ht="59.25" customHeight="1">
      <c r="A14" s="94">
        <v>3</v>
      </c>
      <c r="B14" s="100">
        <v>600</v>
      </c>
      <c r="C14" s="100">
        <v>60017</v>
      </c>
      <c r="D14" s="120" t="s">
        <v>143</v>
      </c>
      <c r="E14" s="97"/>
      <c r="F14" s="98">
        <v>15739.4</v>
      </c>
      <c r="G14" s="98">
        <v>15739.4</v>
      </c>
      <c r="H14" s="97"/>
      <c r="I14" s="99"/>
      <c r="J14" s="76" t="s">
        <v>46</v>
      </c>
      <c r="K14" s="159"/>
      <c r="L14" s="98">
        <v>0</v>
      </c>
      <c r="M14" s="100" t="s">
        <v>0</v>
      </c>
    </row>
    <row r="15" spans="1:13" ht="14.25" customHeight="1">
      <c r="A15" s="230">
        <v>4</v>
      </c>
      <c r="B15" s="230">
        <v>600</v>
      </c>
      <c r="C15" s="230">
        <v>60017</v>
      </c>
      <c r="D15" s="242" t="s">
        <v>155</v>
      </c>
      <c r="E15" s="97"/>
      <c r="F15" s="224">
        <v>133000</v>
      </c>
      <c r="G15" s="224">
        <v>110000</v>
      </c>
      <c r="H15" s="97"/>
      <c r="I15" s="99"/>
      <c r="J15" s="76" t="s">
        <v>214</v>
      </c>
      <c r="K15" s="159"/>
      <c r="L15" s="224">
        <v>0</v>
      </c>
      <c r="M15" s="230" t="s">
        <v>0</v>
      </c>
    </row>
    <row r="16" spans="1:13" ht="16.5" customHeight="1">
      <c r="A16" s="231"/>
      <c r="B16" s="231"/>
      <c r="C16" s="231"/>
      <c r="D16" s="243"/>
      <c r="E16" s="97"/>
      <c r="F16" s="225"/>
      <c r="G16" s="225"/>
      <c r="H16" s="97"/>
      <c r="I16" s="99"/>
      <c r="J16" s="76" t="s">
        <v>215</v>
      </c>
      <c r="K16" s="159">
        <v>23000</v>
      </c>
      <c r="L16" s="225"/>
      <c r="M16" s="231"/>
    </row>
    <row r="17" spans="1:13" ht="18.75" customHeight="1">
      <c r="A17" s="231"/>
      <c r="B17" s="231"/>
      <c r="C17" s="231"/>
      <c r="D17" s="243"/>
      <c r="E17" s="97"/>
      <c r="F17" s="225"/>
      <c r="G17" s="225"/>
      <c r="H17" s="97"/>
      <c r="I17" s="99"/>
      <c r="J17" s="76" t="s">
        <v>216</v>
      </c>
      <c r="K17" s="159"/>
      <c r="L17" s="225"/>
      <c r="M17" s="231"/>
    </row>
    <row r="18" spans="1:13" ht="18" customHeight="1">
      <c r="A18" s="232"/>
      <c r="B18" s="232"/>
      <c r="C18" s="232"/>
      <c r="D18" s="244"/>
      <c r="E18" s="97"/>
      <c r="F18" s="226"/>
      <c r="G18" s="226"/>
      <c r="H18" s="97"/>
      <c r="I18" s="99"/>
      <c r="J18" s="76" t="s">
        <v>217</v>
      </c>
      <c r="K18" s="159"/>
      <c r="L18" s="226"/>
      <c r="M18" s="232"/>
    </row>
    <row r="19" spans="1:13" ht="62.25" customHeight="1">
      <c r="A19" s="94">
        <v>5</v>
      </c>
      <c r="B19" s="100">
        <v>600</v>
      </c>
      <c r="C19" s="100">
        <v>60095</v>
      </c>
      <c r="D19" s="120" t="s">
        <v>202</v>
      </c>
      <c r="E19" s="97"/>
      <c r="F19" s="98">
        <v>16150</v>
      </c>
      <c r="G19" s="98">
        <v>16150</v>
      </c>
      <c r="H19" s="97"/>
      <c r="I19" s="99"/>
      <c r="J19" s="76" t="s">
        <v>46</v>
      </c>
      <c r="K19" s="159"/>
      <c r="L19" s="98">
        <v>0</v>
      </c>
      <c r="M19" s="100" t="s">
        <v>0</v>
      </c>
    </row>
    <row r="20" spans="1:13" ht="53.25" customHeight="1">
      <c r="A20" s="94">
        <v>6</v>
      </c>
      <c r="B20" s="95">
        <v>900</v>
      </c>
      <c r="C20" s="96">
        <v>90015</v>
      </c>
      <c r="D20" s="121" t="s">
        <v>165</v>
      </c>
      <c r="E20" s="97"/>
      <c r="F20" s="98">
        <v>10500</v>
      </c>
      <c r="G20" s="98">
        <v>10500</v>
      </c>
      <c r="H20" s="97"/>
      <c r="I20" s="99"/>
      <c r="J20" s="76" t="s">
        <v>46</v>
      </c>
      <c r="K20" s="159"/>
      <c r="L20" s="98">
        <v>0</v>
      </c>
      <c r="M20" s="100" t="s">
        <v>0</v>
      </c>
    </row>
    <row r="21" spans="1:13" ht="52.5" customHeight="1">
      <c r="A21" s="94">
        <v>7</v>
      </c>
      <c r="B21" s="95">
        <v>900</v>
      </c>
      <c r="C21" s="96">
        <v>90015</v>
      </c>
      <c r="D21" s="121" t="s">
        <v>144</v>
      </c>
      <c r="E21" s="97"/>
      <c r="F21" s="98">
        <v>15000</v>
      </c>
      <c r="G21" s="98">
        <v>15000</v>
      </c>
      <c r="H21" s="97"/>
      <c r="I21" s="99"/>
      <c r="J21" s="76" t="s">
        <v>46</v>
      </c>
      <c r="K21" s="159"/>
      <c r="L21" s="98">
        <v>0</v>
      </c>
      <c r="M21" s="100" t="s">
        <v>0</v>
      </c>
    </row>
    <row r="22" spans="1:13" ht="60.75" customHeight="1">
      <c r="A22" s="94">
        <v>8</v>
      </c>
      <c r="B22" s="95">
        <v>900</v>
      </c>
      <c r="C22" s="96">
        <v>90015</v>
      </c>
      <c r="D22" s="121" t="s">
        <v>166</v>
      </c>
      <c r="E22" s="97"/>
      <c r="F22" s="98">
        <v>25000</v>
      </c>
      <c r="G22" s="98">
        <v>25000</v>
      </c>
      <c r="H22" s="97"/>
      <c r="I22" s="99"/>
      <c r="J22" s="76" t="s">
        <v>46</v>
      </c>
      <c r="K22" s="159"/>
      <c r="L22" s="98">
        <v>0</v>
      </c>
      <c r="M22" s="100" t="s">
        <v>0</v>
      </c>
    </row>
    <row r="23" spans="1:13" ht="54" customHeight="1">
      <c r="A23" s="94">
        <v>9</v>
      </c>
      <c r="B23" s="100">
        <v>900</v>
      </c>
      <c r="C23" s="100">
        <v>90015</v>
      </c>
      <c r="D23" s="101" t="s">
        <v>145</v>
      </c>
      <c r="E23" s="97"/>
      <c r="F23" s="98">
        <v>40000</v>
      </c>
      <c r="G23" s="98">
        <v>40000</v>
      </c>
      <c r="H23" s="97"/>
      <c r="I23" s="99"/>
      <c r="J23" s="76" t="s">
        <v>46</v>
      </c>
      <c r="K23" s="159"/>
      <c r="L23" s="98">
        <v>0</v>
      </c>
      <c r="M23" s="100" t="s">
        <v>0</v>
      </c>
    </row>
    <row r="24" spans="1:13" ht="48.75" customHeight="1">
      <c r="A24" s="94">
        <v>10</v>
      </c>
      <c r="B24" s="95">
        <v>921</v>
      </c>
      <c r="C24" s="96">
        <v>92109</v>
      </c>
      <c r="D24" s="122" t="s">
        <v>156</v>
      </c>
      <c r="E24" s="97"/>
      <c r="F24" s="98">
        <v>15000</v>
      </c>
      <c r="G24" s="98">
        <v>15000</v>
      </c>
      <c r="H24" s="97"/>
      <c r="I24" s="99"/>
      <c r="J24" s="76" t="s">
        <v>46</v>
      </c>
      <c r="K24" s="159"/>
      <c r="L24" s="98">
        <v>0</v>
      </c>
      <c r="M24" s="100" t="s">
        <v>0</v>
      </c>
    </row>
    <row r="25" spans="1:13" ht="73.5" customHeight="1">
      <c r="A25" s="94">
        <v>11</v>
      </c>
      <c r="B25" s="95">
        <v>921</v>
      </c>
      <c r="C25" s="96">
        <v>92195</v>
      </c>
      <c r="D25" s="122" t="s">
        <v>167</v>
      </c>
      <c r="E25" s="97"/>
      <c r="F25" s="98">
        <v>16000</v>
      </c>
      <c r="G25" s="98">
        <v>16000</v>
      </c>
      <c r="H25" s="97"/>
      <c r="I25" s="99"/>
      <c r="J25" s="76" t="s">
        <v>46</v>
      </c>
      <c r="K25" s="159"/>
      <c r="L25" s="98">
        <v>0</v>
      </c>
      <c r="M25" s="100" t="s">
        <v>0</v>
      </c>
    </row>
    <row r="26" spans="1:13" ht="82.5" customHeight="1">
      <c r="A26" s="94">
        <v>12</v>
      </c>
      <c r="B26" s="95">
        <v>921</v>
      </c>
      <c r="C26" s="96">
        <v>92195</v>
      </c>
      <c r="D26" s="122" t="s">
        <v>168</v>
      </c>
      <c r="E26" s="97"/>
      <c r="F26" s="98">
        <v>12000</v>
      </c>
      <c r="G26" s="98">
        <v>12000</v>
      </c>
      <c r="H26" s="97"/>
      <c r="I26" s="99"/>
      <c r="J26" s="76" t="s">
        <v>46</v>
      </c>
      <c r="K26" s="159"/>
      <c r="L26" s="98">
        <v>0</v>
      </c>
      <c r="M26" s="100" t="s">
        <v>0</v>
      </c>
    </row>
    <row r="27" spans="1:13" ht="87" customHeight="1">
      <c r="A27" s="94">
        <v>13</v>
      </c>
      <c r="B27" s="95">
        <v>926</v>
      </c>
      <c r="C27" s="96">
        <v>92695</v>
      </c>
      <c r="D27" s="122" t="s">
        <v>146</v>
      </c>
      <c r="E27" s="97"/>
      <c r="F27" s="98">
        <v>10152.91</v>
      </c>
      <c r="G27" s="98">
        <v>10152.91</v>
      </c>
      <c r="H27" s="97"/>
      <c r="I27" s="99"/>
      <c r="J27" s="76" t="s">
        <v>46</v>
      </c>
      <c r="K27" s="159"/>
      <c r="L27" s="98">
        <v>0</v>
      </c>
      <c r="M27" s="100" t="s">
        <v>0</v>
      </c>
    </row>
    <row r="28" spans="1:13" ht="62.25" customHeight="1">
      <c r="A28" s="94">
        <v>14</v>
      </c>
      <c r="B28" s="95">
        <v>926</v>
      </c>
      <c r="C28" s="96">
        <v>92695</v>
      </c>
      <c r="D28" s="122" t="s">
        <v>147</v>
      </c>
      <c r="E28" s="97"/>
      <c r="F28" s="98">
        <v>9739.4</v>
      </c>
      <c r="G28" s="98">
        <v>9739.4</v>
      </c>
      <c r="H28" s="97"/>
      <c r="I28" s="99"/>
      <c r="J28" s="76" t="s">
        <v>46</v>
      </c>
      <c r="K28" s="159"/>
      <c r="L28" s="98">
        <v>0</v>
      </c>
      <c r="M28" s="100" t="s">
        <v>0</v>
      </c>
    </row>
    <row r="29" spans="1:13" ht="54" customHeight="1">
      <c r="A29" s="94">
        <v>15</v>
      </c>
      <c r="B29" s="95">
        <v>926</v>
      </c>
      <c r="C29" s="96">
        <v>92695</v>
      </c>
      <c r="D29" s="122" t="s">
        <v>148</v>
      </c>
      <c r="E29" s="97"/>
      <c r="F29" s="98">
        <v>6500</v>
      </c>
      <c r="G29" s="98">
        <v>6500</v>
      </c>
      <c r="H29" s="97"/>
      <c r="I29" s="99"/>
      <c r="J29" s="76" t="s">
        <v>46</v>
      </c>
      <c r="K29" s="159"/>
      <c r="L29" s="98">
        <v>0</v>
      </c>
      <c r="M29" s="100" t="s">
        <v>0</v>
      </c>
    </row>
    <row r="30" spans="1:13" ht="64.5" customHeight="1">
      <c r="A30" s="94">
        <v>16</v>
      </c>
      <c r="B30" s="100">
        <v>926</v>
      </c>
      <c r="C30" s="100">
        <v>92695</v>
      </c>
      <c r="D30" s="101" t="s">
        <v>149</v>
      </c>
      <c r="E30" s="97"/>
      <c r="F30" s="98">
        <v>14000</v>
      </c>
      <c r="G30" s="98">
        <v>14000</v>
      </c>
      <c r="H30" s="97"/>
      <c r="I30" s="99"/>
      <c r="J30" s="76" t="s">
        <v>46</v>
      </c>
      <c r="K30" s="159"/>
      <c r="L30" s="98">
        <v>0</v>
      </c>
      <c r="M30" s="100" t="s">
        <v>0</v>
      </c>
    </row>
    <row r="31" spans="1:13" ht="72.75" customHeight="1">
      <c r="A31" s="94">
        <v>17</v>
      </c>
      <c r="B31" s="100">
        <v>926</v>
      </c>
      <c r="C31" s="100">
        <v>92695</v>
      </c>
      <c r="D31" s="101" t="s">
        <v>195</v>
      </c>
      <c r="E31" s="97"/>
      <c r="F31" s="98">
        <v>12470</v>
      </c>
      <c r="G31" s="98">
        <v>12470</v>
      </c>
      <c r="H31" s="97"/>
      <c r="I31" s="99"/>
      <c r="J31" s="76" t="s">
        <v>46</v>
      </c>
      <c r="K31" s="159"/>
      <c r="L31" s="98">
        <v>0</v>
      </c>
      <c r="M31" s="100" t="s">
        <v>0</v>
      </c>
    </row>
    <row r="32" spans="1:13" ht="57" customHeight="1">
      <c r="A32" s="94">
        <v>18</v>
      </c>
      <c r="B32" s="95">
        <v>926</v>
      </c>
      <c r="C32" s="96">
        <v>92695</v>
      </c>
      <c r="D32" s="121" t="s">
        <v>150</v>
      </c>
      <c r="E32" s="97"/>
      <c r="F32" s="98">
        <v>4000</v>
      </c>
      <c r="G32" s="98">
        <v>4000</v>
      </c>
      <c r="H32" s="97"/>
      <c r="I32" s="99"/>
      <c r="J32" s="76" t="s">
        <v>46</v>
      </c>
      <c r="K32" s="159"/>
      <c r="L32" s="98">
        <v>0</v>
      </c>
      <c r="M32" s="100" t="s">
        <v>0</v>
      </c>
    </row>
    <row r="33" spans="1:13" ht="60.75" customHeight="1">
      <c r="A33" s="94">
        <v>19</v>
      </c>
      <c r="B33" s="95">
        <v>926</v>
      </c>
      <c r="C33" s="96">
        <v>92695</v>
      </c>
      <c r="D33" s="121" t="s">
        <v>151</v>
      </c>
      <c r="E33" s="97"/>
      <c r="F33" s="98">
        <v>4500</v>
      </c>
      <c r="G33" s="98">
        <v>4500</v>
      </c>
      <c r="H33" s="97"/>
      <c r="I33" s="99"/>
      <c r="J33" s="76" t="s">
        <v>46</v>
      </c>
      <c r="K33" s="159"/>
      <c r="L33" s="98">
        <v>0</v>
      </c>
      <c r="M33" s="100" t="s">
        <v>0</v>
      </c>
    </row>
    <row r="34" spans="1:13" ht="53.25" customHeight="1">
      <c r="A34" s="94">
        <v>20</v>
      </c>
      <c r="B34" s="95">
        <v>900</v>
      </c>
      <c r="C34" s="96">
        <v>90015</v>
      </c>
      <c r="D34" s="121" t="s">
        <v>159</v>
      </c>
      <c r="E34" s="97"/>
      <c r="F34" s="98">
        <v>7000</v>
      </c>
      <c r="G34" s="98">
        <v>7000</v>
      </c>
      <c r="H34" s="97"/>
      <c r="I34" s="99"/>
      <c r="J34" s="76" t="s">
        <v>46</v>
      </c>
      <c r="K34" s="159"/>
      <c r="L34" s="98">
        <v>0</v>
      </c>
      <c r="M34" s="100" t="s">
        <v>0</v>
      </c>
    </row>
    <row r="35" spans="1:13" ht="99" customHeight="1">
      <c r="A35" s="94">
        <v>21</v>
      </c>
      <c r="B35" s="95">
        <v>700</v>
      </c>
      <c r="C35" s="96">
        <v>70005</v>
      </c>
      <c r="D35" s="121" t="s">
        <v>163</v>
      </c>
      <c r="E35" s="97"/>
      <c r="F35" s="98">
        <v>100000</v>
      </c>
      <c r="G35" s="98">
        <v>100000</v>
      </c>
      <c r="H35" s="97"/>
      <c r="I35" s="99"/>
      <c r="J35" s="76" t="s">
        <v>46</v>
      </c>
      <c r="K35" s="159"/>
      <c r="L35" s="98">
        <v>0</v>
      </c>
      <c r="M35" s="100" t="s">
        <v>0</v>
      </c>
    </row>
    <row r="36" spans="1:13" ht="57.75" customHeight="1">
      <c r="A36" s="94">
        <v>22</v>
      </c>
      <c r="B36" s="95">
        <v>801</v>
      </c>
      <c r="C36" s="96">
        <v>80101</v>
      </c>
      <c r="D36" s="121" t="s">
        <v>161</v>
      </c>
      <c r="E36" s="97"/>
      <c r="F36" s="98">
        <v>4800</v>
      </c>
      <c r="G36" s="98">
        <v>4800</v>
      </c>
      <c r="H36" s="97"/>
      <c r="I36" s="99"/>
      <c r="J36" s="76" t="s">
        <v>46</v>
      </c>
      <c r="K36" s="159"/>
      <c r="L36" s="98">
        <v>0</v>
      </c>
      <c r="M36" s="100" t="s">
        <v>0</v>
      </c>
    </row>
    <row r="37" spans="1:13" ht="83.25" customHeight="1">
      <c r="A37" s="94">
        <v>23</v>
      </c>
      <c r="B37" s="95">
        <v>921</v>
      </c>
      <c r="C37" s="96">
        <v>92195</v>
      </c>
      <c r="D37" s="121" t="s">
        <v>162</v>
      </c>
      <c r="E37" s="97"/>
      <c r="F37" s="98">
        <v>18000</v>
      </c>
      <c r="G37" s="98">
        <v>18000</v>
      </c>
      <c r="H37" s="97"/>
      <c r="I37" s="99"/>
      <c r="J37" s="76" t="s">
        <v>46</v>
      </c>
      <c r="K37" s="159"/>
      <c r="L37" s="98">
        <v>0</v>
      </c>
      <c r="M37" s="100" t="s">
        <v>0</v>
      </c>
    </row>
    <row r="38" spans="1:13" ht="54.75" customHeight="1">
      <c r="A38" s="94">
        <v>24</v>
      </c>
      <c r="B38" s="95">
        <v>852</v>
      </c>
      <c r="C38" s="96">
        <v>85219</v>
      </c>
      <c r="D38" s="121" t="s">
        <v>194</v>
      </c>
      <c r="E38" s="97"/>
      <c r="F38" s="98">
        <v>8000</v>
      </c>
      <c r="G38" s="98">
        <v>8000</v>
      </c>
      <c r="H38" s="97"/>
      <c r="I38" s="99"/>
      <c r="J38" s="76" t="s">
        <v>46</v>
      </c>
      <c r="K38" s="159"/>
      <c r="L38" s="98">
        <v>0</v>
      </c>
      <c r="M38" s="100" t="s">
        <v>183</v>
      </c>
    </row>
    <row r="39" spans="1:13" ht="52.5" customHeight="1">
      <c r="A39" s="94">
        <v>25</v>
      </c>
      <c r="B39" s="95">
        <v>750</v>
      </c>
      <c r="C39" s="96">
        <v>75023</v>
      </c>
      <c r="D39" s="121" t="s">
        <v>201</v>
      </c>
      <c r="E39" s="97"/>
      <c r="F39" s="98">
        <v>16605</v>
      </c>
      <c r="G39" s="98">
        <v>16605</v>
      </c>
      <c r="H39" s="97"/>
      <c r="I39" s="99"/>
      <c r="J39" s="76" t="s">
        <v>46</v>
      </c>
      <c r="K39" s="159"/>
      <c r="L39" s="98">
        <v>0</v>
      </c>
      <c r="M39" s="100" t="s">
        <v>0</v>
      </c>
    </row>
    <row r="40" spans="1:13" ht="53.25" customHeight="1">
      <c r="A40" s="94">
        <v>26</v>
      </c>
      <c r="B40" s="95">
        <v>750</v>
      </c>
      <c r="C40" s="96">
        <v>75023</v>
      </c>
      <c r="D40" s="121" t="s">
        <v>203</v>
      </c>
      <c r="E40" s="97"/>
      <c r="F40" s="98">
        <v>5200</v>
      </c>
      <c r="G40" s="98">
        <v>5200</v>
      </c>
      <c r="H40" s="97"/>
      <c r="I40" s="99"/>
      <c r="J40" s="76" t="s">
        <v>46</v>
      </c>
      <c r="K40" s="159"/>
      <c r="L40" s="98">
        <v>0</v>
      </c>
      <c r="M40" s="100" t="s">
        <v>0</v>
      </c>
    </row>
    <row r="41" spans="1:13" ht="51.75" customHeight="1">
      <c r="A41" s="94">
        <v>27</v>
      </c>
      <c r="B41" s="95">
        <v>801</v>
      </c>
      <c r="C41" s="96">
        <v>80101</v>
      </c>
      <c r="D41" s="161" t="s">
        <v>218</v>
      </c>
      <c r="E41" s="97"/>
      <c r="F41" s="98">
        <v>140000</v>
      </c>
      <c r="G41" s="98">
        <v>140000</v>
      </c>
      <c r="H41" s="97"/>
      <c r="I41" s="99"/>
      <c r="J41" s="76" t="s">
        <v>46</v>
      </c>
      <c r="K41" s="159"/>
      <c r="L41" s="98">
        <v>0</v>
      </c>
      <c r="M41" s="100" t="s">
        <v>0</v>
      </c>
    </row>
    <row r="42" spans="1:13" ht="15.75" customHeight="1">
      <c r="A42" s="230">
        <v>28</v>
      </c>
      <c r="B42" s="233">
        <v>926</v>
      </c>
      <c r="C42" s="236">
        <v>92695</v>
      </c>
      <c r="D42" s="239" t="s">
        <v>220</v>
      </c>
      <c r="E42" s="97"/>
      <c r="F42" s="224">
        <v>11166</v>
      </c>
      <c r="G42" s="224">
        <v>4142.59</v>
      </c>
      <c r="H42" s="221"/>
      <c r="I42" s="221"/>
      <c r="J42" s="76" t="s">
        <v>214</v>
      </c>
      <c r="K42" s="159"/>
      <c r="L42" s="224">
        <v>0</v>
      </c>
      <c r="M42" s="227" t="s">
        <v>0</v>
      </c>
    </row>
    <row r="43" spans="1:13" ht="15" customHeight="1">
      <c r="A43" s="231"/>
      <c r="B43" s="234"/>
      <c r="C43" s="237"/>
      <c r="D43" s="240"/>
      <c r="E43" s="97"/>
      <c r="F43" s="225"/>
      <c r="G43" s="225"/>
      <c r="H43" s="222"/>
      <c r="I43" s="222"/>
      <c r="J43" s="76" t="s">
        <v>215</v>
      </c>
      <c r="K43" s="159">
        <v>7023.41</v>
      </c>
      <c r="L43" s="225"/>
      <c r="M43" s="228"/>
    </row>
    <row r="44" spans="1:13" ht="14.25" customHeight="1">
      <c r="A44" s="231"/>
      <c r="B44" s="234"/>
      <c r="C44" s="237"/>
      <c r="D44" s="240"/>
      <c r="E44" s="97"/>
      <c r="F44" s="225"/>
      <c r="G44" s="225"/>
      <c r="H44" s="222"/>
      <c r="I44" s="222"/>
      <c r="J44" s="76" t="s">
        <v>216</v>
      </c>
      <c r="K44" s="159"/>
      <c r="L44" s="225"/>
      <c r="M44" s="228"/>
    </row>
    <row r="45" spans="1:13" ht="12.75" customHeight="1">
      <c r="A45" s="232"/>
      <c r="B45" s="235"/>
      <c r="C45" s="238"/>
      <c r="D45" s="241"/>
      <c r="E45" s="97"/>
      <c r="F45" s="226"/>
      <c r="G45" s="226"/>
      <c r="H45" s="223"/>
      <c r="I45" s="223"/>
      <c r="J45" s="76" t="s">
        <v>217</v>
      </c>
      <c r="K45" s="159"/>
      <c r="L45" s="226"/>
      <c r="M45" s="229"/>
    </row>
    <row r="46" spans="1:13" ht="15.75" customHeight="1">
      <c r="A46" s="230">
        <v>29</v>
      </c>
      <c r="B46" s="233">
        <v>754</v>
      </c>
      <c r="C46" s="236">
        <v>75412</v>
      </c>
      <c r="D46" s="239" t="s">
        <v>221</v>
      </c>
      <c r="E46" s="97"/>
      <c r="F46" s="224">
        <v>12557.27</v>
      </c>
      <c r="G46" s="224">
        <v>5557.27</v>
      </c>
      <c r="H46" s="221"/>
      <c r="I46" s="221"/>
      <c r="J46" s="76" t="s">
        <v>214</v>
      </c>
      <c r="K46" s="159"/>
      <c r="L46" s="224">
        <v>0</v>
      </c>
      <c r="M46" s="227" t="s">
        <v>0</v>
      </c>
    </row>
    <row r="47" spans="1:13" ht="15" customHeight="1">
      <c r="A47" s="231"/>
      <c r="B47" s="234"/>
      <c r="C47" s="237"/>
      <c r="D47" s="240"/>
      <c r="E47" s="97"/>
      <c r="F47" s="225"/>
      <c r="G47" s="225"/>
      <c r="H47" s="222"/>
      <c r="I47" s="222"/>
      <c r="J47" s="76" t="s">
        <v>215</v>
      </c>
      <c r="K47" s="159">
        <v>7000</v>
      </c>
      <c r="L47" s="225"/>
      <c r="M47" s="228"/>
    </row>
    <row r="48" spans="1:13" ht="14.25" customHeight="1">
      <c r="A48" s="231"/>
      <c r="B48" s="234"/>
      <c r="C48" s="237"/>
      <c r="D48" s="240"/>
      <c r="E48" s="97"/>
      <c r="F48" s="225"/>
      <c r="G48" s="225"/>
      <c r="H48" s="222"/>
      <c r="I48" s="222"/>
      <c r="J48" s="76" t="s">
        <v>216</v>
      </c>
      <c r="K48" s="159"/>
      <c r="L48" s="225"/>
      <c r="M48" s="228"/>
    </row>
    <row r="49" spans="1:13" ht="12.75" customHeight="1">
      <c r="A49" s="232"/>
      <c r="B49" s="235"/>
      <c r="C49" s="238"/>
      <c r="D49" s="241"/>
      <c r="E49" s="97"/>
      <c r="F49" s="226"/>
      <c r="G49" s="226"/>
      <c r="H49" s="223"/>
      <c r="I49" s="223"/>
      <c r="J49" s="76" t="s">
        <v>217</v>
      </c>
      <c r="K49" s="159"/>
      <c r="L49" s="226"/>
      <c r="M49" s="229"/>
    </row>
    <row r="50" spans="1:13" s="5" customFormat="1" ht="18.75" customHeight="1">
      <c r="A50" s="255" t="s">
        <v>52</v>
      </c>
      <c r="B50" s="256"/>
      <c r="C50" s="256"/>
      <c r="D50" s="257"/>
      <c r="E50" s="8">
        <f>SUM(E13:E33)</f>
        <v>0</v>
      </c>
      <c r="F50" s="27">
        <f>SUM(F12:F49)</f>
        <v>715079.98</v>
      </c>
      <c r="G50" s="27">
        <f>SUM(G12:G49)</f>
        <v>678056.57</v>
      </c>
      <c r="H50" s="27">
        <f>SUM(H12:H49)</f>
        <v>0</v>
      </c>
      <c r="I50" s="27">
        <f>SUM(I12:I49)</f>
        <v>0</v>
      </c>
      <c r="J50" s="27"/>
      <c r="K50" s="27">
        <f>SUM(K12:K49)</f>
        <v>37023.41</v>
      </c>
      <c r="L50" s="27">
        <f>SUM(L12:L49)</f>
        <v>0</v>
      </c>
      <c r="M50" s="102" t="s">
        <v>35</v>
      </c>
    </row>
    <row r="51" spans="1:12" s="10" customFormat="1" ht="10.5" customHeight="1">
      <c r="A51" s="10" t="s">
        <v>4</v>
      </c>
      <c r="F51" s="13"/>
      <c r="H51" s="13"/>
      <c r="I51" s="13"/>
      <c r="K51" s="24"/>
      <c r="L51" s="10" t="s">
        <v>1</v>
      </c>
    </row>
    <row r="52" spans="1:11" s="10" customFormat="1" ht="11.25">
      <c r="A52" s="10" t="s">
        <v>5</v>
      </c>
      <c r="F52" s="13"/>
      <c r="H52" s="13"/>
      <c r="I52" s="13"/>
      <c r="K52" s="24"/>
    </row>
    <row r="53" spans="1:11" s="10" customFormat="1" ht="11.25">
      <c r="A53" s="10" t="s">
        <v>6</v>
      </c>
      <c r="F53" s="13"/>
      <c r="H53" s="13"/>
      <c r="I53" s="13"/>
      <c r="K53" s="24"/>
    </row>
    <row r="54" spans="1:11" s="10" customFormat="1" ht="11.25">
      <c r="A54" s="10" t="s">
        <v>119</v>
      </c>
      <c r="F54" s="13"/>
      <c r="H54" s="13"/>
      <c r="I54" s="13"/>
      <c r="K54" s="24"/>
    </row>
    <row r="55" spans="1:11" s="10" customFormat="1" ht="11.25">
      <c r="A55" s="10" t="s">
        <v>8</v>
      </c>
      <c r="F55" s="13"/>
      <c r="H55" s="13"/>
      <c r="I55" s="13"/>
      <c r="K55" s="24"/>
    </row>
  </sheetData>
  <sheetProtection/>
  <mergeCells count="46">
    <mergeCell ref="J11:K11"/>
    <mergeCell ref="A50:D50"/>
    <mergeCell ref="A4:M4"/>
    <mergeCell ref="A6:A10"/>
    <mergeCell ref="B6:B10"/>
    <mergeCell ref="C6:C10"/>
    <mergeCell ref="D6:D10"/>
    <mergeCell ref="F6:L6"/>
    <mergeCell ref="G8:G10"/>
    <mergeCell ref="M15:M18"/>
    <mergeCell ref="A15:A18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B46:B49"/>
    <mergeCell ref="A46:A49"/>
    <mergeCell ref="F46:F49"/>
    <mergeCell ref="G46:G49"/>
    <mergeCell ref="L15:L18"/>
    <mergeCell ref="G15:G18"/>
    <mergeCell ref="F15:F18"/>
    <mergeCell ref="D15:D18"/>
    <mergeCell ref="C15:C18"/>
    <mergeCell ref="B15:B18"/>
    <mergeCell ref="H46:H49"/>
    <mergeCell ref="I46:I49"/>
    <mergeCell ref="L46:L49"/>
    <mergeCell ref="M46:M49"/>
    <mergeCell ref="D46:D49"/>
    <mergeCell ref="C46:C49"/>
    <mergeCell ref="H42:H45"/>
    <mergeCell ref="I42:I45"/>
    <mergeCell ref="L42:L45"/>
    <mergeCell ref="M42:M45"/>
    <mergeCell ref="A42:A45"/>
    <mergeCell ref="B42:B45"/>
    <mergeCell ref="C42:C45"/>
    <mergeCell ref="D42:D45"/>
    <mergeCell ref="F42:F45"/>
    <mergeCell ref="G42:G45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2017-08-24T06:39:36Z</cp:lastPrinted>
  <dcterms:created xsi:type="dcterms:W3CDTF">1998-12-09T13:02:10Z</dcterms:created>
  <dcterms:modified xsi:type="dcterms:W3CDTF">2017-08-24T06:40:51Z</dcterms:modified>
  <cp:category/>
  <cp:version/>
  <cp:contentType/>
  <cp:contentStatus/>
</cp:coreProperties>
</file>