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65" windowHeight="9660" tabRatio="768" activeTab="3"/>
  </bookViews>
  <sheets>
    <sheet name="ZAŁ 6_6" sheetId="1" r:id="rId1"/>
    <sheet name="ZAŁ 10_8" sheetId="2" r:id="rId2"/>
    <sheet name="ZAŁ 3_3  " sheetId="3" r:id="rId3"/>
    <sheet name="ZAŁ 9_7" sheetId="4" r:id="rId4"/>
    <sheet name="ZAŁ 5_5" sheetId="5" r:id="rId5"/>
    <sheet name="ZAŁ 4_4" sheetId="6" r:id="rId6"/>
    <sheet name="Arkusz1" sheetId="7" state="hidden" r:id="rId7"/>
  </sheets>
  <definedNames>
    <definedName name="_xlnm.Print_Titles" localSheetId="1">'ZAŁ 10_8'!$4:$8</definedName>
    <definedName name="_xlnm.Print_Titles" localSheetId="2">'ZAŁ 3_3  '!$6:$12</definedName>
    <definedName name="_xlnm.Print_Titles" localSheetId="0">'ZAŁ 6_6'!$7:$11</definedName>
    <definedName name="_xlnm.Print_Titles" localSheetId="3">'ZAŁ 9_7'!$4:$5</definedName>
  </definedNames>
  <calcPr fullCalcOnLoad="1"/>
</workbook>
</file>

<file path=xl/sharedStrings.xml><?xml version="1.0" encoding="utf-8"?>
<sst xmlns="http://schemas.openxmlformats.org/spreadsheetml/2006/main" count="352" uniqueCount="208">
  <si>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</si>
  <si>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</si>
  <si>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</si>
  <si>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</si>
  <si>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</si>
  <si>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</si>
  <si>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</si>
  <si>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</si>
  <si>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</si>
  <si>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</si>
  <si>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</si>
  <si>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</si>
  <si>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</si>
  <si>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</si>
  <si>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</si>
  <si>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</si>
  <si>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</si>
  <si>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</si>
  <si>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</si>
  <si>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</si>
  <si>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</si>
  <si>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</si>
  <si>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</si>
  <si>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</si>
  <si>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</si>
  <si>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</si>
  <si>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</si>
  <si>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</si>
  <si>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</si>
  <si>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</si>
  <si>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</si>
  <si>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</si>
  <si>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</si>
  <si>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</si>
  <si>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</si>
  <si>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</si>
  <si>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</si>
  <si>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</si>
  <si>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</si>
  <si>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</si>
  <si>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</si>
  <si>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</si>
  <si>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</si>
  <si>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</si>
  <si>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</si>
  <si>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</si>
  <si>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</si>
  <si>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</si>
  <si>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</si>
  <si>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</si>
  <si>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</si>
  <si>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</si>
  <si>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</si>
  <si>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</si>
  <si>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</si>
  <si>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</si>
  <si>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</si>
  <si>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</si>
  <si>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</si>
  <si>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</si>
  <si>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</si>
  <si>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</si>
  <si>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</si>
  <si>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</si>
  <si>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</si>
  <si>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</si>
  <si>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</si>
  <si>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</si>
  <si>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</si>
  <si>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</si>
  <si>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</si>
  <si>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</si>
  <si>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</si>
  <si>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</si>
  <si>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</si>
  <si>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</si>
  <si>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</si>
  <si>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</si>
  <si>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</si>
  <si>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</si>
  <si>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</si>
  <si>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</si>
  <si>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</si>
  <si>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</si>
  <si>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</si>
  <si>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</si>
  <si>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</si>
  <si>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</si>
  <si>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</si>
  <si>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</si>
  <si>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</si>
  <si>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</si>
  <si>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</si>
  <si>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</si>
  <si>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</si>
  <si>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</si>
  <si>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</si>
  <si>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</si>
  <si>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>w  złotych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</si>
  <si>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</si>
  <si>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</si>
  <si>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</si>
  <si>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</si>
  <si>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</si>
  <si>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</si>
  <si>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</si>
  <si>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</si>
  <si>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</si>
  <si>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</si>
  <si>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</si>
  <si>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</si>
  <si>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Opracowanie planów zagospodarownia przestrzennego</t>
  </si>
  <si>
    <t>kredyty i pożyczki zaciągnięte na realizację  zadania pod refundację wydatków</t>
  </si>
  <si>
    <t>Dotacje ogółem</t>
  </si>
  <si>
    <t>wniesienie wkładów do spółek prawa handlowego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</si>
  <si>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</si>
  <si>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</si>
  <si>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</si>
  <si>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</si>
  <si>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</si>
  <si>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</si>
  <si>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</si>
  <si>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</si>
  <si>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</si>
  <si>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</si>
  <si>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</si>
  <si>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</si>
  <si>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</si>
  <si>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</si>
  <si>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</si>
  <si>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</si>
  <si>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</si>
  <si>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</si>
  <si>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Dochody i wydatki związane z realizacją zadań z zakresu administracji rządowej i innych zadań zleconych odrębnymi ustawami w 2017r.</t>
  </si>
  <si>
    <t>Wydatki na 2017 r.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</si>
  <si>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</si>
  <si>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</si>
  <si>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</si>
  <si>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Termomodernizacja budynku Szkoły Podstawowej w Kierzu Niedźwiedzim</t>
  </si>
  <si>
    <t>Opracowanie dokumentacji pn. Przebudowa drogi gminnej Nr 3790005T, ul. Pleśniówka w sołectwie Majków</t>
  </si>
  <si>
    <t xml:space="preserve">Parafia Rzymsko-Katolickiej  p.w. Św.  Trójcy w Skarżysku Kościelnym 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</si>
  <si>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327/2 przy ulicy Kościelnej  w Skarżysku Kościelnym ", wpisanego  do rejestru zabytków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</si>
  <si>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</si>
  <si>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</si>
  <si>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Opracowanie dokumentacji projektowej pn. Budowa budynku Przedszkola Samorzadowego w Skarżysku Kościelnym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</si>
  <si>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</si>
  <si>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</si>
  <si>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>Profilowanie i udrożnienie rowów przy ul. Skarbowej - zadanie finansowane z Funduszu Sołeckiego sołectwa Lipowe Pole Skarbowe</t>
  </si>
  <si>
    <t xml:space="preserve">Budowa oświetlenia przy ul. Olszynki w sołectwie Skarżysko Kościelne  </t>
  </si>
  <si>
    <t>Budowa oświetlenia ścieżki dydaktycznej i placu zabaw w sołectwie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</si>
  <si>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</si>
  <si>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</si>
  <si>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</si>
  <si>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</si>
  <si>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ścieżki dydaktycznej - elementy placu zabaw oraz sprzęt do ćwiczeń - zadanie finansowane z Funduszu Sołeckiego sołectwa Lipowe Pole Plebańskie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</si>
  <si>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</si>
  <si>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</si>
  <si>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</si>
  <si>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</si>
  <si>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</si>
  <si>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</si>
  <si>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</si>
  <si>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</si>
  <si>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Zespół Szkól Publicznych w Skarżysku Kościelnym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</si>
  <si>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</si>
  <si>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</si>
  <si>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>Dochody ogółem</t>
  </si>
  <si>
    <t>Wydatki ogółem</t>
  </si>
  <si>
    <t>Wydatki na obsługę długu (odsetki)</t>
  </si>
  <si>
    <t>Wydatki
z tytułu poręczeń
i gwarancji</t>
  </si>
  <si>
    <t>wniesienie wkadów do spółek prawa handlowego</t>
  </si>
  <si>
    <t>I. Dochody i wydatki związane z realizacją zadań realizowanych wspólnie z innymi jednostkami samorządu terytorialnego</t>
  </si>
  <si>
    <t>II. Dochody i wydatki związane z realizacją zadań przejętych przez Gminę  do realizacji w drodze umowy lub porozumienia</t>
  </si>
  <si>
    <t>III. Dochody i wydatki związane z pomocą rzeczową lub finansową realizowaną na podstawie porozumień między j.s.t.</t>
  </si>
  <si>
    <t>Dochody i wydatki związane z realizacją zadań realizowanych na podstawie porozumień (umów) między jednostkami samorządu terytorialnego w 2017 r.</t>
  </si>
  <si>
    <t>„Przebudowa drogi powiatowej Nr 0558T na odcinku ul Spokojnej polegająca na budowie chodnika od skrzyżowania z drogą Nr 0557T do granicy powiatu skarżyskiego ”</t>
  </si>
  <si>
    <t xml:space="preserve">Budowa monitoringu wizyjnego w Szkole Podstawowej w Lipowym Polu Skarbowym 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</si>
  <si>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</si>
  <si>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</si>
  <si>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>Dotacja celowa z budżetu jednostki samorządu terytorialnego, udzielona w trybie art.221 ustawy,  na finansowanie lub dofinansowanie zadań zleconych do realizacji organizacjom prowadzącym działalność 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</si>
  <si>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</si>
  <si>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</si>
  <si>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>Doświetlenie ul. Św. Anny - zadanie dofinansowane z Funduszu Sołeckiego sołectwa Majków</t>
  </si>
  <si>
    <t xml:space="preserve">Budowa oświetlenia ulicy Polnej w  Skarżysku Kościelnym II - zadanie dofinansowane z Funduszu Sołeckiego sołectwa Skarżysko Kościelne II </t>
  </si>
  <si>
    <t>Wykonanie systemu monitoringu wizyjnego na działce szkolnej w miejscowości Grzybowa Góra - zadanie dofinansowane z Funduszu sołeckiego sołectwa Grzybowa Góra</t>
  </si>
  <si>
    <t>Budowa systemu monitoringu wizyjnego-plac zabaw, sołtysówka w miejscowości Lipowe Pole Plebańskie - zadanie dofinansowane z Funduszu Sołeckiego sołectwa Lipowe Pole Plebańskie</t>
  </si>
  <si>
    <t xml:space="preserve">Dotacja celowa na pomoc finansową udzielaną między jednostkami samorządu terytorialnego na dofinansowanie własnych zadań inwestycyjnych i zakupów inwestycyjnych -„Przebudowa drogi powiatowej Nr 0558T na odcinku ul Spokojnej polegająca na budowie chodnika od skrzyżowania z drogą Nr 0557T do granicy powiatu skarżyskiego ” </t>
  </si>
  <si>
    <t>Wyłoniona w drodze konkursu- Stowarzyszenie  OSP w Grzybowej Górze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</si>
  <si>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 Śladami tradycji i historii" </t>
  </si>
  <si>
    <t>Wyłoniona w drodze konkursu- Stowarzyszenie brydża sportowego SZLEM</t>
  </si>
  <si>
    <t>Wyłoniona w drodze konkursu- Stowarzyszenie "Lipowa Polana"</t>
  </si>
  <si>
    <t>Wyłoniona w drodze konkursu- Stowarzyszenie OSP W Grzybowej Górze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</si>
  <si>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pn." To i owo rodzinnie, zdrowo i na sportowo"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</si>
  <si>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na zadanie pn."Organizacja treningów, turniejów brydżowych oraz udział w rozgrywkach ligi wojewódzkiej"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</si>
  <si>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na zadanie pn. "Bieg po zdrowie"</t>
  </si>
  <si>
    <t>Załącznik Nr 6</t>
  </si>
  <si>
    <t>do Uchwały   Nr XXVIII/.../2017</t>
  </si>
  <si>
    <t>Rady Gminy Skarżysko Kościelne</t>
  </si>
  <si>
    <t>Załącznik Nr 3                                                                       do Uchwały Nr XXVIII/.../2017                                           Rady Gminy Skarżysko Kościelne                                              z dnia  17 maja  2017  r.</t>
  </si>
  <si>
    <t>Załącznik Nr 4                                           do Uchwały Nr XXVIII/.../2017                       Rady Gminy Skarżysko Kościelne              z dnia 17 maja 2017r.</t>
  </si>
  <si>
    <t>Załącznik Nr 5                                                                 do Uchwały Nr XXVIII/.../2017                       Rady Gminy Skarżysko Kościelne                                                              z dnia 17 maja  2017  r.</t>
  </si>
  <si>
    <t>z dnia 17 maja  2017r.</t>
  </si>
  <si>
    <t>Załącznik Nr 7                                                                                                        do Uchwały Nr XXVIII/.../2017                                                                                             Rady Gminy Skarżysko Kościelne                                                                            z dnia 17 maja 2017r.</t>
  </si>
  <si>
    <t>Załącznik Nr 8                                                                                                                                                                                                                                                                                 
do Uchwały  Nr XXVIII/..../2017                     Rady Gminy Skarżysko Kościelne
z dnia 17 maja  2017 r.</t>
  </si>
  <si>
    <t>Wyłoniona w drodze konkursu- Stowarzyszenie  OSP w Lipowym Polu Plebańskim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</si>
  <si>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"Są wśród nas" </t>
  </si>
  <si>
    <t>Wyłoniona w drodze konkursu- Stowarzyszenie "Nasza Gmina"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</si>
  <si>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na zadanie pn. "Nasza kultura i tradycja"- Propagowanie dziedzictwa kulturowego gminy Skarżysko Kościelne .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</si>
</sst>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5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Arial CE"/>
      <family val="2"/>
    </font>
    <font>
      <sz val="7"/>
      <name val="Times New Roman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E"/>
      <family val="2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70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4" fontId="3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/>
    </xf>
    <xf numFmtId="4" fontId="27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center" vertical="center"/>
    </xf>
    <xf numFmtId="4" fontId="35" fillId="0" borderId="0" xfId="0" applyNumberFormat="1" applyFont="1" applyAlignment="1">
      <alignment horizontal="center"/>
    </xf>
    <xf numFmtId="4" fontId="29" fillId="0" borderId="15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1" fontId="28" fillId="0" borderId="14" xfId="0" applyNumberFormat="1" applyFont="1" applyBorder="1" applyAlignment="1">
      <alignment horizontal="center" vertical="center" wrapText="1"/>
    </xf>
    <xf numFmtId="1" fontId="27" fillId="0" borderId="0" xfId="0" applyNumberFormat="1" applyFont="1" applyAlignment="1">
      <alignment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4" fontId="51" fillId="0" borderId="10" xfId="0" applyNumberFormat="1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3" fontId="52" fillId="0" borderId="10" xfId="0" applyNumberFormat="1" applyFont="1" applyBorder="1" applyAlignment="1">
      <alignment vertical="center" wrapText="1"/>
    </xf>
    <xf numFmtId="3" fontId="51" fillId="0" borderId="10" xfId="0" applyNumberFormat="1" applyFont="1" applyBorder="1" applyAlignment="1">
      <alignment vertical="center" wrapText="1"/>
    </xf>
    <xf numFmtId="0" fontId="50" fillId="0" borderId="16" xfId="0" applyFont="1" applyBorder="1" applyAlignment="1">
      <alignment vertical="center"/>
    </xf>
    <xf numFmtId="169" fontId="50" fillId="0" borderId="10" xfId="0" applyNumberFormat="1" applyFont="1" applyBorder="1" applyAlignment="1">
      <alignment vertical="center"/>
    </xf>
    <xf numFmtId="168" fontId="50" fillId="0" borderId="10" xfId="0" applyNumberFormat="1" applyFont="1" applyBorder="1" applyAlignment="1">
      <alignment vertical="center"/>
    </xf>
    <xf numFmtId="0" fontId="53" fillId="0" borderId="0" xfId="0" applyFont="1" applyAlignment="1">
      <alignment/>
    </xf>
    <xf numFmtId="4" fontId="54" fillId="0" borderId="17" xfId="0" applyNumberFormat="1" applyFont="1" applyBorder="1" applyAlignment="1">
      <alignment vertical="top" wrapText="1"/>
    </xf>
    <xf numFmtId="4" fontId="54" fillId="0" borderId="17" xfId="0" applyNumberFormat="1" applyFont="1" applyBorder="1" applyAlignment="1">
      <alignment/>
    </xf>
    <xf numFmtId="0" fontId="55" fillId="0" borderId="0" xfId="0" applyFont="1" applyAlignment="1">
      <alignment/>
    </xf>
    <xf numFmtId="0" fontId="54" fillId="0" borderId="18" xfId="0" applyFont="1" applyBorder="1" applyAlignment="1">
      <alignment vertical="top" wrapText="1"/>
    </xf>
    <xf numFmtId="4" fontId="54" fillId="0" borderId="18" xfId="0" applyNumberFormat="1" applyFont="1" applyBorder="1" applyAlignment="1">
      <alignment vertical="top" wrapText="1"/>
    </xf>
    <xf numFmtId="4" fontId="54" fillId="0" borderId="18" xfId="0" applyNumberFormat="1" applyFont="1" applyBorder="1" applyAlignment="1">
      <alignment/>
    </xf>
    <xf numFmtId="0" fontId="54" fillId="0" borderId="19" xfId="0" applyFont="1" applyBorder="1" applyAlignment="1">
      <alignment vertical="top" wrapText="1"/>
    </xf>
    <xf numFmtId="4" fontId="54" fillId="0" borderId="19" xfId="0" applyNumberFormat="1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8" fillId="0" borderId="10" xfId="0" applyNumberFormat="1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38" fillId="0" borderId="10" xfId="0" applyNumberFormat="1" applyFont="1" applyBorder="1" applyAlignment="1">
      <alignment vertical="center" wrapText="1"/>
    </xf>
    <xf numFmtId="4" fontId="39" fillId="0" borderId="10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9" fontId="0" fillId="0" borderId="20" xfId="0" applyNumberFormat="1" applyFont="1" applyBorder="1" applyAlignment="1">
      <alignment vertical="center"/>
    </xf>
    <xf numFmtId="168" fontId="0" fillId="0" borderId="2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40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1" fontId="5" fillId="0" borderId="16" xfId="0" applyNumberFormat="1" applyFont="1" applyBorder="1" applyAlignment="1">
      <alignment horizontal="center" vertical="center"/>
    </xf>
    <xf numFmtId="0" fontId="39" fillId="0" borderId="20" xfId="0" applyFont="1" applyBorder="1" applyAlignment="1">
      <alignment vertical="top" wrapText="1"/>
    </xf>
    <xf numFmtId="4" fontId="39" fillId="0" borderId="20" xfId="0" applyNumberFormat="1" applyFont="1" applyBorder="1" applyAlignment="1">
      <alignment vertical="top" wrapText="1"/>
    </xf>
    <xf numFmtId="0" fontId="30" fillId="0" borderId="17" xfId="0" applyFont="1" applyBorder="1" applyAlignment="1">
      <alignment vertical="top" wrapText="1"/>
    </xf>
    <xf numFmtId="4" fontId="30" fillId="0" borderId="17" xfId="0" applyNumberFormat="1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4" fontId="30" fillId="0" borderId="18" xfId="0" applyNumberFormat="1" applyFont="1" applyBorder="1" applyAlignment="1">
      <alignment vertical="top" wrapText="1"/>
    </xf>
    <xf numFmtId="4" fontId="39" fillId="0" borderId="10" xfId="0" applyNumberFormat="1" applyFont="1" applyBorder="1" applyAlignment="1">
      <alignment vertical="top" wrapText="1"/>
    </xf>
    <xf numFmtId="0" fontId="30" fillId="0" borderId="19" xfId="0" applyFont="1" applyBorder="1" applyAlignment="1">
      <alignment vertical="top" wrapText="1"/>
    </xf>
    <xf numFmtId="4" fontId="30" fillId="0" borderId="19" xfId="0" applyNumberFormat="1" applyFont="1" applyBorder="1" applyAlignment="1">
      <alignment vertical="top" wrapText="1"/>
    </xf>
    <xf numFmtId="4" fontId="30" fillId="0" borderId="19" xfId="0" applyNumberFormat="1" applyFont="1" applyBorder="1" applyAlignment="1">
      <alignment/>
    </xf>
    <xf numFmtId="4" fontId="30" fillId="0" borderId="18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wrapText="1"/>
    </xf>
    <xf numFmtId="0" fontId="8" fillId="0" borderId="16" xfId="0" applyFont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4" fontId="30" fillId="0" borderId="19" xfId="0" applyNumberFormat="1" applyFont="1" applyBorder="1" applyAlignment="1">
      <alignment horizontal="right" vertical="center" wrapText="1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horizontal="right" vertical="center" wrapText="1"/>
    </xf>
    <xf numFmtId="0" fontId="37" fillId="0" borderId="10" xfId="0" applyFont="1" applyBorder="1" applyAlignment="1">
      <alignment vertical="top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horizontal="right" vertical="center" wrapText="1"/>
    </xf>
    <xf numFmtId="4" fontId="30" fillId="0" borderId="10" xfId="0" applyNumberFormat="1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169" fontId="39" fillId="0" borderId="20" xfId="0" applyNumberFormat="1" applyFont="1" applyBorder="1" applyAlignment="1">
      <alignment vertical="top" wrapText="1"/>
    </xf>
    <xf numFmtId="168" fontId="30" fillId="0" borderId="17" xfId="0" applyNumberFormat="1" applyFont="1" applyBorder="1" applyAlignment="1">
      <alignment vertical="top" wrapText="1"/>
    </xf>
    <xf numFmtId="0" fontId="56" fillId="0" borderId="0" xfId="0" applyFont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4" fontId="56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26" xfId="0" applyNumberFormat="1" applyFont="1" applyFill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25" xfId="0" applyNumberFormat="1" applyFont="1" applyFill="1" applyBorder="1" applyAlignment="1">
      <alignment horizontal="center" vertic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26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/>
    </xf>
    <xf numFmtId="0" fontId="42" fillId="0" borderId="27" xfId="0" applyFont="1" applyBorder="1" applyAlignment="1">
      <alignment horizontal="right"/>
    </xf>
    <xf numFmtId="0" fontId="29" fillId="0" borderId="12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28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7" fillId="0" borderId="21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7" fillId="0" borderId="32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37" fillId="0" borderId="2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26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5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40">
      <selection activeCell="M4" sqref="M4:P4"/>
    </sheetView>
  </sheetViews>
  <sheetFormatPr defaultColWidth="9.00390625" defaultRowHeight="12.75"/>
  <cols>
    <col min="1" max="1" width="3.375" style="20" customWidth="1"/>
    <col min="2" max="2" width="5.00390625" style="20" customWidth="1"/>
    <col min="3" max="3" width="4.375" style="20" customWidth="1"/>
    <col min="4" max="4" width="10.625" style="47" customWidth="1"/>
    <col min="5" max="5" width="10.25390625" style="47" customWidth="1"/>
    <col min="6" max="6" width="10.00390625" style="47" customWidth="1"/>
    <col min="7" max="7" width="9.75390625" style="47" customWidth="1"/>
    <col min="8" max="8" width="9.00390625" style="47" customWidth="1"/>
    <col min="9" max="9" width="8.00390625" style="47" customWidth="1"/>
    <col min="10" max="10" width="11.00390625" style="47" customWidth="1"/>
    <col min="11" max="11" width="10.375" style="48" customWidth="1"/>
    <col min="12" max="12" width="6.75390625" style="48" customWidth="1"/>
    <col min="13" max="13" width="7.875" style="48" customWidth="1"/>
    <col min="14" max="14" width="9.875" style="48" customWidth="1"/>
    <col min="15" max="15" width="7.875" style="48" customWidth="1"/>
    <col min="16" max="16" width="9.625" style="48" customWidth="1"/>
    <col min="17" max="16384" width="9.125" style="21" customWidth="1"/>
  </cols>
  <sheetData>
    <row r="1" spans="1:16" ht="12" customHeight="1">
      <c r="A1" s="45"/>
      <c r="B1" s="45"/>
      <c r="C1" s="45"/>
      <c r="D1" s="46"/>
      <c r="E1" s="46"/>
      <c r="F1" s="46"/>
      <c r="G1" s="46"/>
      <c r="M1" s="49"/>
      <c r="N1" s="189" t="s">
        <v>195</v>
      </c>
      <c r="O1" s="189"/>
      <c r="P1" s="189"/>
    </row>
    <row r="2" spans="1:16" ht="12" customHeight="1">
      <c r="A2" s="45"/>
      <c r="B2" s="45"/>
      <c r="C2" s="45"/>
      <c r="D2" s="46"/>
      <c r="E2" s="46"/>
      <c r="F2" s="46"/>
      <c r="G2" s="46"/>
      <c r="M2" s="189" t="s">
        <v>196</v>
      </c>
      <c r="N2" s="189"/>
      <c r="O2" s="189"/>
      <c r="P2" s="189"/>
    </row>
    <row r="3" spans="1:16" ht="11.25" customHeight="1">
      <c r="A3" s="45"/>
      <c r="B3" s="45"/>
      <c r="C3" s="45"/>
      <c r="D3" s="46"/>
      <c r="E3" s="46"/>
      <c r="F3" s="46"/>
      <c r="G3" s="46"/>
      <c r="M3" s="189" t="s">
        <v>197</v>
      </c>
      <c r="N3" s="189"/>
      <c r="O3" s="189"/>
      <c r="P3" s="189"/>
    </row>
    <row r="4" spans="1:16" ht="10.5" customHeight="1">
      <c r="A4" s="45"/>
      <c r="B4" s="45"/>
      <c r="C4" s="45"/>
      <c r="D4" s="46"/>
      <c r="E4" s="46"/>
      <c r="F4" s="46"/>
      <c r="G4" s="46"/>
      <c r="M4" s="189" t="s">
        <v>201</v>
      </c>
      <c r="N4" s="189"/>
      <c r="O4" s="189"/>
      <c r="P4" s="189"/>
    </row>
    <row r="5" spans="1:16" ht="17.25" customHeight="1">
      <c r="A5" s="190" t="s">
        <v>133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ht="11.25" customHeight="1">
      <c r="A6" s="35"/>
      <c r="B6" s="35"/>
      <c r="C6" s="35"/>
      <c r="D6" s="50"/>
      <c r="E6" s="50"/>
      <c r="F6" s="50"/>
      <c r="K6" s="47"/>
      <c r="P6" s="51" t="s">
        <v>98</v>
      </c>
    </row>
    <row r="7" spans="1:16" s="36" customFormat="1" ht="9" customHeight="1">
      <c r="A7" s="176" t="s">
        <v>10</v>
      </c>
      <c r="B7" s="176" t="s">
        <v>11</v>
      </c>
      <c r="C7" s="176" t="s">
        <v>12</v>
      </c>
      <c r="D7" s="183" t="s">
        <v>113</v>
      </c>
      <c r="E7" s="183" t="s">
        <v>134</v>
      </c>
      <c r="F7" s="180" t="s">
        <v>99</v>
      </c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s="36" customFormat="1" ht="8.25" customHeight="1">
      <c r="A8" s="177"/>
      <c r="B8" s="177"/>
      <c r="C8" s="177"/>
      <c r="D8" s="184"/>
      <c r="E8" s="184"/>
      <c r="F8" s="183" t="s">
        <v>100</v>
      </c>
      <c r="G8" s="175" t="s">
        <v>99</v>
      </c>
      <c r="H8" s="175"/>
      <c r="I8" s="175"/>
      <c r="J8" s="175"/>
      <c r="K8" s="175"/>
      <c r="L8" s="183" t="s">
        <v>101</v>
      </c>
      <c r="M8" s="186" t="s">
        <v>99</v>
      </c>
      <c r="N8" s="187"/>
      <c r="O8" s="187"/>
      <c r="P8" s="188"/>
    </row>
    <row r="9" spans="1:16" s="36" customFormat="1" ht="11.25" customHeight="1">
      <c r="A9" s="177"/>
      <c r="B9" s="177"/>
      <c r="C9" s="177"/>
      <c r="D9" s="184"/>
      <c r="E9" s="184"/>
      <c r="F9" s="184"/>
      <c r="G9" s="180" t="s">
        <v>102</v>
      </c>
      <c r="H9" s="182"/>
      <c r="I9" s="183" t="s">
        <v>103</v>
      </c>
      <c r="J9" s="183" t="s">
        <v>104</v>
      </c>
      <c r="K9" s="183" t="s">
        <v>105</v>
      </c>
      <c r="L9" s="184"/>
      <c r="M9" s="175" t="s">
        <v>106</v>
      </c>
      <c r="N9" s="52" t="s">
        <v>14</v>
      </c>
      <c r="O9" s="175" t="s">
        <v>107</v>
      </c>
      <c r="P9" s="175" t="s">
        <v>114</v>
      </c>
    </row>
    <row r="10" spans="1:16" s="36" customFormat="1" ht="69" customHeight="1">
      <c r="A10" s="178"/>
      <c r="B10" s="178"/>
      <c r="C10" s="178"/>
      <c r="D10" s="185"/>
      <c r="E10" s="185"/>
      <c r="F10" s="185"/>
      <c r="G10" s="53" t="s">
        <v>108</v>
      </c>
      <c r="H10" s="53" t="s">
        <v>109</v>
      </c>
      <c r="I10" s="185"/>
      <c r="J10" s="185"/>
      <c r="K10" s="185"/>
      <c r="L10" s="185"/>
      <c r="M10" s="175"/>
      <c r="N10" s="52" t="s">
        <v>110</v>
      </c>
      <c r="O10" s="175"/>
      <c r="P10" s="175"/>
    </row>
    <row r="11" spans="1:16" s="55" customFormat="1" ht="6.75" customHeight="1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4">
        <v>12</v>
      </c>
      <c r="M11" s="54">
        <v>13</v>
      </c>
      <c r="N11" s="54">
        <v>14</v>
      </c>
      <c r="O11" s="54">
        <v>15</v>
      </c>
      <c r="P11" s="54">
        <v>16</v>
      </c>
    </row>
    <row r="12" spans="1:16" s="74" customFormat="1" ht="12.75">
      <c r="A12" s="166">
        <v>10</v>
      </c>
      <c r="B12" s="115"/>
      <c r="C12" s="115"/>
      <c r="D12" s="116">
        <f aca="true" t="shared" si="0" ref="D12:P12">SUM(D13)</f>
        <v>12994.73</v>
      </c>
      <c r="E12" s="116">
        <f t="shared" si="0"/>
        <v>12994.73</v>
      </c>
      <c r="F12" s="116">
        <f t="shared" si="0"/>
        <v>12994.73</v>
      </c>
      <c r="G12" s="116">
        <f t="shared" si="0"/>
        <v>0</v>
      </c>
      <c r="H12" s="116">
        <f t="shared" si="0"/>
        <v>12994.73</v>
      </c>
      <c r="I12" s="116">
        <f t="shared" si="0"/>
        <v>0</v>
      </c>
      <c r="J12" s="116">
        <f t="shared" si="0"/>
        <v>0</v>
      </c>
      <c r="K12" s="116">
        <f t="shared" si="0"/>
        <v>0</v>
      </c>
      <c r="L12" s="116">
        <f t="shared" si="0"/>
        <v>0</v>
      </c>
      <c r="M12" s="116">
        <f t="shared" si="0"/>
        <v>0</v>
      </c>
      <c r="N12" s="116">
        <f t="shared" si="0"/>
        <v>0</v>
      </c>
      <c r="O12" s="116">
        <f t="shared" si="0"/>
        <v>0</v>
      </c>
      <c r="P12" s="116">
        <f t="shared" si="0"/>
        <v>0</v>
      </c>
    </row>
    <row r="13" spans="1:16" s="77" customFormat="1" ht="12.75">
      <c r="A13" s="117"/>
      <c r="B13" s="167">
        <v>1095</v>
      </c>
      <c r="C13" s="117"/>
      <c r="D13" s="118">
        <f>SUM(D14)</f>
        <v>12994.73</v>
      </c>
      <c r="E13" s="118">
        <f>SUM(E15:E18)</f>
        <v>12994.73</v>
      </c>
      <c r="F13" s="118">
        <f>SUM(F15:F18)</f>
        <v>12994.73</v>
      </c>
      <c r="G13" s="118">
        <f>SUM(G15:G18)</f>
        <v>0</v>
      </c>
      <c r="H13" s="118">
        <f>SUM(H15:H18)</f>
        <v>12994.73</v>
      </c>
      <c r="I13" s="75"/>
      <c r="J13" s="75"/>
      <c r="K13" s="75"/>
      <c r="L13" s="76"/>
      <c r="M13" s="76"/>
      <c r="N13" s="76"/>
      <c r="O13" s="76"/>
      <c r="P13" s="76"/>
    </row>
    <row r="14" spans="1:16" s="77" customFormat="1" ht="12.75">
      <c r="A14" s="117"/>
      <c r="B14" s="117"/>
      <c r="C14" s="117">
        <v>2010</v>
      </c>
      <c r="D14" s="118">
        <v>12994.73</v>
      </c>
      <c r="E14" s="75"/>
      <c r="F14" s="75"/>
      <c r="G14" s="75"/>
      <c r="H14" s="75"/>
      <c r="I14" s="75"/>
      <c r="J14" s="75"/>
      <c r="K14" s="75"/>
      <c r="L14" s="76"/>
      <c r="M14" s="76"/>
      <c r="N14" s="76"/>
      <c r="O14" s="76"/>
      <c r="P14" s="76"/>
    </row>
    <row r="15" spans="1:16" s="77" customFormat="1" ht="12.75">
      <c r="A15" s="78"/>
      <c r="B15" s="78"/>
      <c r="C15" s="119">
        <v>4210</v>
      </c>
      <c r="D15" s="120"/>
      <c r="E15" s="120">
        <v>14.8</v>
      </c>
      <c r="F15" s="120">
        <v>14.8</v>
      </c>
      <c r="G15" s="120"/>
      <c r="H15" s="120">
        <v>14.8</v>
      </c>
      <c r="I15" s="79"/>
      <c r="J15" s="79"/>
      <c r="K15" s="79"/>
      <c r="L15" s="80"/>
      <c r="M15" s="80"/>
      <c r="N15" s="80"/>
      <c r="O15" s="80"/>
      <c r="P15" s="80"/>
    </row>
    <row r="16" spans="1:16" s="77" customFormat="1" ht="12.75" hidden="1">
      <c r="A16" s="78"/>
      <c r="B16" s="78"/>
      <c r="C16" s="119">
        <v>4040</v>
      </c>
      <c r="D16" s="120"/>
      <c r="E16" s="120"/>
      <c r="F16" s="120"/>
      <c r="G16" s="120"/>
      <c r="H16" s="120"/>
      <c r="I16" s="79"/>
      <c r="J16" s="79"/>
      <c r="K16" s="79"/>
      <c r="L16" s="80"/>
      <c r="M16" s="80"/>
      <c r="N16" s="80"/>
      <c r="O16" s="80"/>
      <c r="P16" s="80"/>
    </row>
    <row r="17" spans="1:16" s="77" customFormat="1" ht="12.75">
      <c r="A17" s="78"/>
      <c r="B17" s="78"/>
      <c r="C17" s="119">
        <v>4300</v>
      </c>
      <c r="D17" s="120"/>
      <c r="E17" s="120">
        <v>240</v>
      </c>
      <c r="F17" s="120">
        <v>240</v>
      </c>
      <c r="G17" s="120"/>
      <c r="H17" s="120">
        <v>240</v>
      </c>
      <c r="I17" s="79"/>
      <c r="J17" s="79"/>
      <c r="K17" s="79"/>
      <c r="L17" s="80"/>
      <c r="M17" s="80"/>
      <c r="N17" s="80"/>
      <c r="O17" s="80"/>
      <c r="P17" s="80"/>
    </row>
    <row r="18" spans="1:16" s="77" customFormat="1" ht="12.75">
      <c r="A18" s="78"/>
      <c r="B18" s="78"/>
      <c r="C18" s="119">
        <v>4430</v>
      </c>
      <c r="D18" s="120"/>
      <c r="E18" s="120">
        <v>12739.93</v>
      </c>
      <c r="F18" s="120">
        <v>12739.93</v>
      </c>
      <c r="G18" s="120"/>
      <c r="H18" s="120">
        <v>12739.93</v>
      </c>
      <c r="I18" s="79"/>
      <c r="J18" s="79"/>
      <c r="K18" s="79"/>
      <c r="L18" s="80"/>
      <c r="M18" s="80"/>
      <c r="N18" s="80"/>
      <c r="O18" s="80"/>
      <c r="P18" s="80"/>
    </row>
    <row r="19" spans="1:16" s="74" customFormat="1" ht="12.75">
      <c r="A19" s="115">
        <v>750</v>
      </c>
      <c r="B19" s="115"/>
      <c r="C19" s="115"/>
      <c r="D19" s="116">
        <f aca="true" t="shared" si="1" ref="D19:P19">SUM(D20)</f>
        <v>53566</v>
      </c>
      <c r="E19" s="116">
        <f t="shared" si="1"/>
        <v>53566</v>
      </c>
      <c r="F19" s="116">
        <f t="shared" si="1"/>
        <v>53566</v>
      </c>
      <c r="G19" s="116">
        <f t="shared" si="1"/>
        <v>53566</v>
      </c>
      <c r="H19" s="116">
        <f t="shared" si="1"/>
        <v>0</v>
      </c>
      <c r="I19" s="116">
        <f t="shared" si="1"/>
        <v>0</v>
      </c>
      <c r="J19" s="116">
        <f t="shared" si="1"/>
        <v>0</v>
      </c>
      <c r="K19" s="116">
        <f t="shared" si="1"/>
        <v>0</v>
      </c>
      <c r="L19" s="116">
        <f t="shared" si="1"/>
        <v>0</v>
      </c>
      <c r="M19" s="116">
        <f t="shared" si="1"/>
        <v>0</v>
      </c>
      <c r="N19" s="116">
        <f t="shared" si="1"/>
        <v>0</v>
      </c>
      <c r="O19" s="116">
        <f t="shared" si="1"/>
        <v>0</v>
      </c>
      <c r="P19" s="116">
        <f t="shared" si="1"/>
        <v>0</v>
      </c>
    </row>
    <row r="20" spans="1:16" s="77" customFormat="1" ht="12.75">
      <c r="A20" s="117"/>
      <c r="B20" s="117">
        <v>75011</v>
      </c>
      <c r="C20" s="117"/>
      <c r="D20" s="118">
        <f>SUM(D21)</f>
        <v>53566</v>
      </c>
      <c r="E20" s="118">
        <f>SUM(E22:E25)</f>
        <v>53566</v>
      </c>
      <c r="F20" s="118">
        <f>SUM(F22:F25)</f>
        <v>53566</v>
      </c>
      <c r="G20" s="118">
        <f>SUM(G22:G25)</f>
        <v>53566</v>
      </c>
      <c r="H20" s="75"/>
      <c r="I20" s="75"/>
      <c r="J20" s="75"/>
      <c r="K20" s="75"/>
      <c r="L20" s="76"/>
      <c r="M20" s="76"/>
      <c r="N20" s="76"/>
      <c r="O20" s="76"/>
      <c r="P20" s="76"/>
    </row>
    <row r="21" spans="1:16" s="77" customFormat="1" ht="12.75">
      <c r="A21" s="117"/>
      <c r="B21" s="117"/>
      <c r="C21" s="117">
        <v>2010</v>
      </c>
      <c r="D21" s="118">
        <v>53566</v>
      </c>
      <c r="E21" s="75"/>
      <c r="F21" s="75"/>
      <c r="G21" s="75"/>
      <c r="H21" s="75"/>
      <c r="I21" s="75"/>
      <c r="J21" s="75"/>
      <c r="K21" s="75"/>
      <c r="L21" s="76"/>
      <c r="M21" s="76"/>
      <c r="N21" s="76"/>
      <c r="O21" s="76"/>
      <c r="P21" s="76"/>
    </row>
    <row r="22" spans="1:16" s="77" customFormat="1" ht="12.75">
      <c r="A22" s="78"/>
      <c r="B22" s="78"/>
      <c r="C22" s="119">
        <v>4010</v>
      </c>
      <c r="D22" s="120"/>
      <c r="E22" s="120">
        <v>44772</v>
      </c>
      <c r="F22" s="120">
        <v>44772</v>
      </c>
      <c r="G22" s="120">
        <v>44772</v>
      </c>
      <c r="H22" s="79"/>
      <c r="I22" s="79"/>
      <c r="J22" s="79"/>
      <c r="K22" s="79"/>
      <c r="L22" s="80"/>
      <c r="M22" s="80"/>
      <c r="N22" s="80"/>
      <c r="O22" s="80"/>
      <c r="P22" s="80"/>
    </row>
    <row r="23" spans="1:16" s="77" customFormat="1" ht="12.75" hidden="1">
      <c r="A23" s="78"/>
      <c r="B23" s="78"/>
      <c r="C23" s="119">
        <v>4040</v>
      </c>
      <c r="D23" s="120"/>
      <c r="E23" s="120">
        <v>0</v>
      </c>
      <c r="F23" s="120">
        <v>0</v>
      </c>
      <c r="G23" s="120">
        <v>0</v>
      </c>
      <c r="H23" s="79"/>
      <c r="I23" s="79"/>
      <c r="J23" s="79"/>
      <c r="K23" s="79"/>
      <c r="L23" s="80"/>
      <c r="M23" s="80"/>
      <c r="N23" s="80"/>
      <c r="O23" s="80"/>
      <c r="P23" s="80"/>
    </row>
    <row r="24" spans="1:16" s="77" customFormat="1" ht="12.75">
      <c r="A24" s="78"/>
      <c r="B24" s="78"/>
      <c r="C24" s="119">
        <v>4110</v>
      </c>
      <c r="D24" s="120"/>
      <c r="E24" s="120">
        <v>7697</v>
      </c>
      <c r="F24" s="120">
        <v>7697</v>
      </c>
      <c r="G24" s="120">
        <v>7697</v>
      </c>
      <c r="H24" s="79"/>
      <c r="I24" s="79"/>
      <c r="J24" s="79"/>
      <c r="K24" s="79"/>
      <c r="L24" s="80"/>
      <c r="M24" s="80"/>
      <c r="N24" s="80"/>
      <c r="O24" s="80"/>
      <c r="P24" s="80"/>
    </row>
    <row r="25" spans="1:16" s="77" customFormat="1" ht="12.75">
      <c r="A25" s="78"/>
      <c r="B25" s="78"/>
      <c r="C25" s="119">
        <v>4120</v>
      </c>
      <c r="D25" s="120"/>
      <c r="E25" s="120">
        <v>1097</v>
      </c>
      <c r="F25" s="120">
        <v>1097</v>
      </c>
      <c r="G25" s="120">
        <v>1097</v>
      </c>
      <c r="H25" s="79"/>
      <c r="I25" s="79"/>
      <c r="J25" s="79"/>
      <c r="K25" s="79"/>
      <c r="L25" s="80"/>
      <c r="M25" s="80"/>
      <c r="N25" s="80"/>
      <c r="O25" s="80"/>
      <c r="P25" s="80"/>
    </row>
    <row r="26" spans="1:16" s="74" customFormat="1" ht="12.75">
      <c r="A26" s="115">
        <v>751</v>
      </c>
      <c r="B26" s="115"/>
      <c r="C26" s="115"/>
      <c r="D26" s="116">
        <f aca="true" t="shared" si="2" ref="D26:P26">SUM(D27)</f>
        <v>1307</v>
      </c>
      <c r="E26" s="116">
        <f t="shared" si="2"/>
        <v>1307</v>
      </c>
      <c r="F26" s="116">
        <f t="shared" si="2"/>
        <v>1307</v>
      </c>
      <c r="G26" s="116">
        <f t="shared" si="2"/>
        <v>0</v>
      </c>
      <c r="H26" s="116">
        <f t="shared" si="2"/>
        <v>1307</v>
      </c>
      <c r="I26" s="116">
        <f t="shared" si="2"/>
        <v>0</v>
      </c>
      <c r="J26" s="116">
        <f t="shared" si="2"/>
        <v>0</v>
      </c>
      <c r="K26" s="116">
        <f t="shared" si="2"/>
        <v>0</v>
      </c>
      <c r="L26" s="116">
        <f t="shared" si="2"/>
        <v>0</v>
      </c>
      <c r="M26" s="116">
        <f t="shared" si="2"/>
        <v>0</v>
      </c>
      <c r="N26" s="116">
        <f t="shared" si="2"/>
        <v>0</v>
      </c>
      <c r="O26" s="116">
        <f t="shared" si="2"/>
        <v>0</v>
      </c>
      <c r="P26" s="116">
        <f t="shared" si="2"/>
        <v>0</v>
      </c>
    </row>
    <row r="27" spans="1:16" s="77" customFormat="1" ht="12.75">
      <c r="A27" s="117"/>
      <c r="B27" s="117">
        <v>75101</v>
      </c>
      <c r="C27" s="117"/>
      <c r="D27" s="118">
        <f>SUM(D28)</f>
        <v>1307</v>
      </c>
      <c r="E27" s="118">
        <f>SUM(E29:E31)</f>
        <v>1307</v>
      </c>
      <c r="F27" s="118">
        <f>SUM(F29:F31)</f>
        <v>1307</v>
      </c>
      <c r="G27" s="118">
        <f>SUM(G29:G31)</f>
        <v>0</v>
      </c>
      <c r="H27" s="118">
        <f>SUM(H29:H31)</f>
        <v>1307</v>
      </c>
      <c r="I27" s="75"/>
      <c r="J27" s="75"/>
      <c r="K27" s="75"/>
      <c r="L27" s="76"/>
      <c r="M27" s="76"/>
      <c r="N27" s="76"/>
      <c r="O27" s="76"/>
      <c r="P27" s="76"/>
    </row>
    <row r="28" spans="1:16" s="77" customFormat="1" ht="12.75">
      <c r="A28" s="117"/>
      <c r="B28" s="117"/>
      <c r="C28" s="117">
        <v>2010</v>
      </c>
      <c r="D28" s="118">
        <v>1307</v>
      </c>
      <c r="E28" s="118"/>
      <c r="F28" s="118"/>
      <c r="G28" s="118"/>
      <c r="H28" s="118"/>
      <c r="I28" s="75"/>
      <c r="J28" s="75"/>
      <c r="K28" s="75"/>
      <c r="L28" s="76"/>
      <c r="M28" s="76"/>
      <c r="N28" s="76"/>
      <c r="O28" s="76"/>
      <c r="P28" s="76"/>
    </row>
    <row r="29" spans="1:16" s="77" customFormat="1" ht="12.75">
      <c r="A29" s="78"/>
      <c r="B29" s="78"/>
      <c r="C29" s="119">
        <v>4210</v>
      </c>
      <c r="D29" s="79"/>
      <c r="E29" s="120">
        <v>200</v>
      </c>
      <c r="F29" s="120">
        <v>200</v>
      </c>
      <c r="G29" s="120"/>
      <c r="H29" s="120">
        <v>200</v>
      </c>
      <c r="I29" s="79"/>
      <c r="J29" s="79"/>
      <c r="K29" s="79"/>
      <c r="L29" s="80"/>
      <c r="M29" s="80"/>
      <c r="N29" s="80"/>
      <c r="O29" s="80"/>
      <c r="P29" s="80"/>
    </row>
    <row r="30" spans="1:16" s="77" customFormat="1" ht="12.75">
      <c r="A30" s="78"/>
      <c r="B30" s="78"/>
      <c r="C30" s="119">
        <v>4300</v>
      </c>
      <c r="D30" s="79"/>
      <c r="E30" s="120">
        <v>1000</v>
      </c>
      <c r="F30" s="120">
        <v>1000</v>
      </c>
      <c r="G30" s="120"/>
      <c r="H30" s="120">
        <v>1000</v>
      </c>
      <c r="I30" s="79"/>
      <c r="J30" s="79"/>
      <c r="K30" s="79"/>
      <c r="L30" s="80"/>
      <c r="M30" s="80"/>
      <c r="N30" s="80"/>
      <c r="O30" s="80"/>
      <c r="P30" s="80"/>
    </row>
    <row r="31" spans="1:16" s="77" customFormat="1" ht="12.75">
      <c r="A31" s="78"/>
      <c r="B31" s="78"/>
      <c r="C31" s="119">
        <v>4360</v>
      </c>
      <c r="D31" s="79"/>
      <c r="E31" s="120">
        <v>107</v>
      </c>
      <c r="F31" s="120">
        <v>107</v>
      </c>
      <c r="G31" s="120"/>
      <c r="H31" s="120">
        <v>107</v>
      </c>
      <c r="I31" s="79"/>
      <c r="J31" s="79"/>
      <c r="K31" s="79"/>
      <c r="L31" s="80"/>
      <c r="M31" s="80"/>
      <c r="N31" s="80"/>
      <c r="O31" s="80"/>
      <c r="P31" s="80"/>
    </row>
    <row r="32" spans="1:16" s="74" customFormat="1" ht="12.75">
      <c r="A32" s="115">
        <v>852</v>
      </c>
      <c r="B32" s="115"/>
      <c r="C32" s="115"/>
      <c r="D32" s="116">
        <f>SUM(D33,D39)</f>
        <v>15065</v>
      </c>
      <c r="E32" s="116">
        <f aca="true" t="shared" si="3" ref="E32:P32">SUM(E33,E39)</f>
        <v>15065</v>
      </c>
      <c r="F32" s="116">
        <f t="shared" si="3"/>
        <v>15065</v>
      </c>
      <c r="G32" s="116">
        <f t="shared" si="3"/>
        <v>0</v>
      </c>
      <c r="H32" s="116">
        <f t="shared" si="3"/>
        <v>14345</v>
      </c>
      <c r="I32" s="116">
        <f t="shared" si="3"/>
        <v>0</v>
      </c>
      <c r="J32" s="116">
        <f t="shared" si="3"/>
        <v>720</v>
      </c>
      <c r="K32" s="116">
        <f t="shared" si="3"/>
        <v>0</v>
      </c>
      <c r="L32" s="116">
        <f t="shared" si="3"/>
        <v>0</v>
      </c>
      <c r="M32" s="116">
        <f t="shared" si="3"/>
        <v>0</v>
      </c>
      <c r="N32" s="116">
        <f t="shared" si="3"/>
        <v>0</v>
      </c>
      <c r="O32" s="116">
        <f t="shared" si="3"/>
        <v>0</v>
      </c>
      <c r="P32" s="116">
        <f t="shared" si="3"/>
        <v>0</v>
      </c>
    </row>
    <row r="33" spans="1:16" s="77" customFormat="1" ht="12.75">
      <c r="A33" s="78"/>
      <c r="B33" s="119">
        <v>85213</v>
      </c>
      <c r="C33" s="119"/>
      <c r="D33" s="120">
        <f>SUM(D34)</f>
        <v>14334</v>
      </c>
      <c r="E33" s="120">
        <f>SUM(E35)</f>
        <v>14334</v>
      </c>
      <c r="F33" s="120">
        <f>SUM(F35)</f>
        <v>14334</v>
      </c>
      <c r="G33" s="120">
        <f>SUM(G35)</f>
        <v>0</v>
      </c>
      <c r="H33" s="120">
        <f>SUM(H35)</f>
        <v>14334</v>
      </c>
      <c r="I33" s="79"/>
      <c r="J33" s="79"/>
      <c r="K33" s="79"/>
      <c r="L33" s="80"/>
      <c r="M33" s="80"/>
      <c r="N33" s="80"/>
      <c r="O33" s="80"/>
      <c r="P33" s="80"/>
    </row>
    <row r="34" spans="1:16" s="77" customFormat="1" ht="12.75">
      <c r="A34" s="78"/>
      <c r="B34" s="119"/>
      <c r="C34" s="119">
        <v>2010</v>
      </c>
      <c r="D34" s="120">
        <v>14334</v>
      </c>
      <c r="E34" s="120"/>
      <c r="F34" s="120"/>
      <c r="G34" s="120"/>
      <c r="H34" s="120"/>
      <c r="I34" s="79"/>
      <c r="J34" s="79"/>
      <c r="K34" s="79"/>
      <c r="L34" s="80"/>
      <c r="M34" s="80"/>
      <c r="N34" s="80"/>
      <c r="O34" s="80"/>
      <c r="P34" s="80"/>
    </row>
    <row r="35" spans="1:16" s="77" customFormat="1" ht="12.75">
      <c r="A35" s="81"/>
      <c r="B35" s="81"/>
      <c r="C35" s="122">
        <v>4130</v>
      </c>
      <c r="D35" s="82"/>
      <c r="E35" s="123">
        <v>14334</v>
      </c>
      <c r="F35" s="123">
        <v>14334</v>
      </c>
      <c r="G35" s="123">
        <v>0</v>
      </c>
      <c r="H35" s="123">
        <v>14334</v>
      </c>
      <c r="I35" s="123"/>
      <c r="J35" s="123"/>
      <c r="K35" s="123"/>
      <c r="L35" s="124"/>
      <c r="M35" s="124"/>
      <c r="N35" s="124"/>
      <c r="O35" s="124"/>
      <c r="P35" s="124"/>
    </row>
    <row r="36" spans="1:16" s="77" customFormat="1" ht="12.75" hidden="1">
      <c r="A36" s="78"/>
      <c r="B36" s="78">
        <v>85219</v>
      </c>
      <c r="C36" s="78"/>
      <c r="D36" s="79">
        <f>SUM(D37)</f>
        <v>0</v>
      </c>
      <c r="E36" s="120">
        <f>SUM(E38)</f>
        <v>0</v>
      </c>
      <c r="F36" s="120">
        <f>SUM(F38)</f>
        <v>0</v>
      </c>
      <c r="G36" s="120"/>
      <c r="H36" s="120"/>
      <c r="I36" s="120"/>
      <c r="J36" s="120">
        <f>SUM(J38)</f>
        <v>0</v>
      </c>
      <c r="K36" s="120"/>
      <c r="L36" s="125"/>
      <c r="M36" s="125"/>
      <c r="N36" s="125"/>
      <c r="O36" s="125"/>
      <c r="P36" s="125"/>
    </row>
    <row r="37" spans="1:16" s="77" customFormat="1" ht="12.75" hidden="1">
      <c r="A37" s="78"/>
      <c r="B37" s="78"/>
      <c r="C37" s="78">
        <v>2010</v>
      </c>
      <c r="D37" s="79">
        <v>0</v>
      </c>
      <c r="E37" s="120"/>
      <c r="F37" s="120"/>
      <c r="G37" s="120"/>
      <c r="H37" s="120"/>
      <c r="I37" s="120"/>
      <c r="J37" s="120"/>
      <c r="K37" s="120"/>
      <c r="L37" s="125"/>
      <c r="M37" s="125"/>
      <c r="N37" s="125"/>
      <c r="O37" s="125"/>
      <c r="P37" s="125"/>
    </row>
    <row r="38" spans="1:16" s="77" customFormat="1" ht="12" customHeight="1" hidden="1">
      <c r="A38" s="81"/>
      <c r="B38" s="81"/>
      <c r="C38" s="81">
        <v>3030</v>
      </c>
      <c r="D38" s="82"/>
      <c r="E38" s="123">
        <v>0</v>
      </c>
      <c r="F38" s="123">
        <v>0</v>
      </c>
      <c r="G38" s="123"/>
      <c r="H38" s="123"/>
      <c r="I38" s="123"/>
      <c r="J38" s="123">
        <v>0</v>
      </c>
      <c r="K38" s="123"/>
      <c r="L38" s="124"/>
      <c r="M38" s="124"/>
      <c r="N38" s="124"/>
      <c r="O38" s="124"/>
      <c r="P38" s="124"/>
    </row>
    <row r="39" spans="1:16" s="77" customFormat="1" ht="12.75">
      <c r="A39" s="78"/>
      <c r="B39" s="119">
        <v>85219</v>
      </c>
      <c r="C39" s="119"/>
      <c r="D39" s="120">
        <f>SUM(D40)</f>
        <v>731</v>
      </c>
      <c r="E39" s="120">
        <f aca="true" t="shared" si="4" ref="E39:J39">SUM(E41:E42)</f>
        <v>731</v>
      </c>
      <c r="F39" s="120">
        <f t="shared" si="4"/>
        <v>731</v>
      </c>
      <c r="G39" s="120">
        <f t="shared" si="4"/>
        <v>0</v>
      </c>
      <c r="H39" s="120">
        <f t="shared" si="4"/>
        <v>11</v>
      </c>
      <c r="I39" s="120">
        <f t="shared" si="4"/>
        <v>0</v>
      </c>
      <c r="J39" s="120">
        <f t="shared" si="4"/>
        <v>720</v>
      </c>
      <c r="K39" s="79"/>
      <c r="L39" s="80"/>
      <c r="M39" s="80"/>
      <c r="N39" s="80"/>
      <c r="O39" s="80"/>
      <c r="P39" s="80"/>
    </row>
    <row r="40" spans="1:16" s="77" customFormat="1" ht="12.75">
      <c r="A40" s="78"/>
      <c r="B40" s="119"/>
      <c r="C40" s="119">
        <v>2010</v>
      </c>
      <c r="D40" s="120">
        <v>731</v>
      </c>
      <c r="E40" s="120"/>
      <c r="F40" s="120"/>
      <c r="G40" s="120"/>
      <c r="H40" s="120"/>
      <c r="I40" s="79"/>
      <c r="J40" s="79"/>
      <c r="K40" s="79"/>
      <c r="L40" s="80"/>
      <c r="M40" s="80"/>
      <c r="N40" s="80"/>
      <c r="O40" s="80"/>
      <c r="P40" s="80"/>
    </row>
    <row r="41" spans="1:16" s="77" customFormat="1" ht="12.75">
      <c r="A41" s="81"/>
      <c r="B41" s="81"/>
      <c r="C41" s="122">
        <v>3030</v>
      </c>
      <c r="D41" s="82"/>
      <c r="E41" s="123">
        <v>720</v>
      </c>
      <c r="F41" s="123">
        <v>720</v>
      </c>
      <c r="G41" s="123"/>
      <c r="H41" s="123"/>
      <c r="I41" s="123"/>
      <c r="J41" s="120">
        <v>720</v>
      </c>
      <c r="K41" s="123"/>
      <c r="L41" s="124"/>
      <c r="M41" s="124"/>
      <c r="N41" s="124"/>
      <c r="O41" s="124"/>
      <c r="P41" s="124"/>
    </row>
    <row r="42" spans="1:16" s="77" customFormat="1" ht="12.75">
      <c r="A42" s="81"/>
      <c r="B42" s="81"/>
      <c r="C42" s="122">
        <v>4300</v>
      </c>
      <c r="D42" s="82"/>
      <c r="E42" s="123">
        <v>11</v>
      </c>
      <c r="F42" s="123">
        <v>11</v>
      </c>
      <c r="G42" s="123"/>
      <c r="H42" s="123">
        <v>11</v>
      </c>
      <c r="I42" s="123"/>
      <c r="J42" s="120"/>
      <c r="K42" s="123"/>
      <c r="L42" s="124"/>
      <c r="M42" s="124"/>
      <c r="N42" s="124"/>
      <c r="O42" s="124"/>
      <c r="P42" s="124"/>
    </row>
    <row r="43" spans="1:16" s="74" customFormat="1" ht="12.75">
      <c r="A43" s="115">
        <v>855</v>
      </c>
      <c r="B43" s="115"/>
      <c r="C43" s="115"/>
      <c r="D43" s="116">
        <f>SUM(D44,D63,D83)</f>
        <v>5617770</v>
      </c>
      <c r="E43" s="116">
        <f aca="true" t="shared" si="5" ref="E43:P43">SUM(E44,E63,E83)</f>
        <v>5617770</v>
      </c>
      <c r="F43" s="116">
        <f t="shared" si="5"/>
        <v>5617770</v>
      </c>
      <c r="G43" s="116">
        <f t="shared" si="5"/>
        <v>100560</v>
      </c>
      <c r="H43" s="116">
        <f t="shared" si="5"/>
        <v>10389</v>
      </c>
      <c r="I43" s="116">
        <f t="shared" si="5"/>
        <v>0</v>
      </c>
      <c r="J43" s="116">
        <f t="shared" si="5"/>
        <v>5506821</v>
      </c>
      <c r="K43" s="116">
        <f t="shared" si="5"/>
        <v>0</v>
      </c>
      <c r="L43" s="116">
        <f t="shared" si="5"/>
        <v>0</v>
      </c>
      <c r="M43" s="116">
        <f t="shared" si="5"/>
        <v>0</v>
      </c>
      <c r="N43" s="116">
        <f t="shared" si="5"/>
        <v>0</v>
      </c>
      <c r="O43" s="116">
        <f t="shared" si="5"/>
        <v>0</v>
      </c>
      <c r="P43" s="116">
        <f t="shared" si="5"/>
        <v>0</v>
      </c>
    </row>
    <row r="44" spans="1:16" s="77" customFormat="1" ht="12.75">
      <c r="A44" s="78"/>
      <c r="B44" s="119">
        <v>85501</v>
      </c>
      <c r="C44" s="119"/>
      <c r="D44" s="120">
        <f>SUM(D45)</f>
        <v>3580977</v>
      </c>
      <c r="E44" s="120">
        <f aca="true" t="shared" si="6" ref="E44:J44">SUM(E46:E62)</f>
        <v>3580977</v>
      </c>
      <c r="F44" s="120">
        <f t="shared" si="6"/>
        <v>3580977</v>
      </c>
      <c r="G44" s="120">
        <f t="shared" si="6"/>
        <v>47050</v>
      </c>
      <c r="H44" s="120">
        <f t="shared" si="6"/>
        <v>5184</v>
      </c>
      <c r="I44" s="120">
        <f t="shared" si="6"/>
        <v>0</v>
      </c>
      <c r="J44" s="120">
        <f t="shared" si="6"/>
        <v>3528743</v>
      </c>
      <c r="K44" s="79"/>
      <c r="L44" s="80"/>
      <c r="M44" s="80"/>
      <c r="N44" s="80"/>
      <c r="O44" s="80"/>
      <c r="P44" s="80"/>
    </row>
    <row r="45" spans="1:16" s="77" customFormat="1" ht="12.75">
      <c r="A45" s="78"/>
      <c r="B45" s="119"/>
      <c r="C45" s="119">
        <v>2060</v>
      </c>
      <c r="D45" s="120">
        <v>3580977</v>
      </c>
      <c r="E45" s="120"/>
      <c r="F45" s="120"/>
      <c r="G45" s="120"/>
      <c r="H45" s="120"/>
      <c r="I45" s="120"/>
      <c r="J45" s="120"/>
      <c r="K45" s="79"/>
      <c r="L45" s="80"/>
      <c r="M45" s="80"/>
      <c r="N45" s="80"/>
      <c r="O45" s="80"/>
      <c r="P45" s="80"/>
    </row>
    <row r="46" spans="1:16" s="77" customFormat="1" ht="12.75">
      <c r="A46" s="78"/>
      <c r="B46" s="119"/>
      <c r="C46" s="119">
        <v>3020</v>
      </c>
      <c r="D46" s="120"/>
      <c r="E46" s="120">
        <v>480</v>
      </c>
      <c r="F46" s="120">
        <v>480</v>
      </c>
      <c r="G46" s="120"/>
      <c r="H46" s="120"/>
      <c r="I46" s="120"/>
      <c r="J46" s="120">
        <v>480</v>
      </c>
      <c r="K46" s="79"/>
      <c r="L46" s="80"/>
      <c r="M46" s="80"/>
      <c r="N46" s="80"/>
      <c r="O46" s="80"/>
      <c r="P46" s="80"/>
    </row>
    <row r="47" spans="1:16" s="77" customFormat="1" ht="12.75">
      <c r="A47" s="78"/>
      <c r="B47" s="78"/>
      <c r="C47" s="119">
        <v>3110</v>
      </c>
      <c r="D47" s="79"/>
      <c r="E47" s="120">
        <v>3528263</v>
      </c>
      <c r="F47" s="120">
        <v>3528263</v>
      </c>
      <c r="G47" s="120"/>
      <c r="H47" s="120"/>
      <c r="I47" s="120"/>
      <c r="J47" s="120">
        <v>3528263</v>
      </c>
      <c r="K47" s="79"/>
      <c r="L47" s="80"/>
      <c r="M47" s="80"/>
      <c r="N47" s="80"/>
      <c r="O47" s="80"/>
      <c r="P47" s="80"/>
    </row>
    <row r="48" spans="1:16" s="77" customFormat="1" ht="12.75">
      <c r="A48" s="78"/>
      <c r="B48" s="78"/>
      <c r="C48" s="119">
        <v>4010</v>
      </c>
      <c r="D48" s="79"/>
      <c r="E48" s="120">
        <v>35913.24</v>
      </c>
      <c r="F48" s="120">
        <v>35913.24</v>
      </c>
      <c r="G48" s="120">
        <v>35913.24</v>
      </c>
      <c r="H48" s="120"/>
      <c r="I48" s="120"/>
      <c r="J48" s="120"/>
      <c r="K48" s="79"/>
      <c r="L48" s="80"/>
      <c r="M48" s="80"/>
      <c r="N48" s="80"/>
      <c r="O48" s="80"/>
      <c r="P48" s="80"/>
    </row>
    <row r="49" spans="1:16" s="77" customFormat="1" ht="12.75">
      <c r="A49" s="78"/>
      <c r="B49" s="78"/>
      <c r="C49" s="119">
        <v>4040</v>
      </c>
      <c r="D49" s="79"/>
      <c r="E49" s="120">
        <v>1906.76</v>
      </c>
      <c r="F49" s="120">
        <v>1906.76</v>
      </c>
      <c r="G49" s="120">
        <v>1906.76</v>
      </c>
      <c r="H49" s="120"/>
      <c r="I49" s="120"/>
      <c r="J49" s="120"/>
      <c r="K49" s="79"/>
      <c r="L49" s="80"/>
      <c r="M49" s="80"/>
      <c r="N49" s="80"/>
      <c r="O49" s="80"/>
      <c r="P49" s="80"/>
    </row>
    <row r="50" spans="1:16" s="77" customFormat="1" ht="12.75">
      <c r="A50" s="78"/>
      <c r="B50" s="78"/>
      <c r="C50" s="119">
        <v>4110</v>
      </c>
      <c r="D50" s="79"/>
      <c r="E50" s="120">
        <v>8300</v>
      </c>
      <c r="F50" s="120">
        <v>8300</v>
      </c>
      <c r="G50" s="120">
        <v>8300</v>
      </c>
      <c r="H50" s="120"/>
      <c r="I50" s="120"/>
      <c r="J50" s="120"/>
      <c r="K50" s="79"/>
      <c r="L50" s="80"/>
      <c r="M50" s="80"/>
      <c r="N50" s="80"/>
      <c r="O50" s="80"/>
      <c r="P50" s="80"/>
    </row>
    <row r="51" spans="1:16" s="77" customFormat="1" ht="12.75">
      <c r="A51" s="78"/>
      <c r="B51" s="78"/>
      <c r="C51" s="119">
        <v>4120</v>
      </c>
      <c r="D51" s="79"/>
      <c r="E51" s="120">
        <v>930</v>
      </c>
      <c r="F51" s="120">
        <v>930</v>
      </c>
      <c r="G51" s="120">
        <v>930</v>
      </c>
      <c r="H51" s="120"/>
      <c r="I51" s="120"/>
      <c r="J51" s="120"/>
      <c r="K51" s="79"/>
      <c r="L51" s="80"/>
      <c r="M51" s="80"/>
      <c r="N51" s="80"/>
      <c r="O51" s="80"/>
      <c r="P51" s="80"/>
    </row>
    <row r="52" spans="1:16" s="77" customFormat="1" ht="12.75" hidden="1">
      <c r="A52" s="78"/>
      <c r="B52" s="78"/>
      <c r="C52" s="119">
        <v>4210</v>
      </c>
      <c r="D52" s="79"/>
      <c r="E52" s="120"/>
      <c r="F52" s="120"/>
      <c r="G52" s="120"/>
      <c r="H52" s="120"/>
      <c r="I52" s="120"/>
      <c r="J52" s="120"/>
      <c r="K52" s="79"/>
      <c r="L52" s="80"/>
      <c r="M52" s="80"/>
      <c r="N52" s="80"/>
      <c r="O52" s="80"/>
      <c r="P52" s="80"/>
    </row>
    <row r="53" spans="1:16" s="77" customFormat="1" ht="12.75" hidden="1">
      <c r="A53" s="78"/>
      <c r="B53" s="78"/>
      <c r="C53" s="119">
        <v>4280</v>
      </c>
      <c r="D53" s="79"/>
      <c r="E53" s="120"/>
      <c r="F53" s="120"/>
      <c r="G53" s="120"/>
      <c r="H53" s="120"/>
      <c r="I53" s="120"/>
      <c r="J53" s="120"/>
      <c r="K53" s="79"/>
      <c r="L53" s="80"/>
      <c r="M53" s="80"/>
      <c r="N53" s="80"/>
      <c r="O53" s="80"/>
      <c r="P53" s="80"/>
    </row>
    <row r="54" spans="1:16" s="77" customFormat="1" ht="12.75">
      <c r="A54" s="78"/>
      <c r="B54" s="78"/>
      <c r="C54" s="119">
        <v>4210</v>
      </c>
      <c r="D54" s="79"/>
      <c r="E54" s="120">
        <v>1560</v>
      </c>
      <c r="F54" s="120">
        <v>1560</v>
      </c>
      <c r="G54" s="120"/>
      <c r="H54" s="120">
        <v>1560</v>
      </c>
      <c r="I54" s="120"/>
      <c r="J54" s="120"/>
      <c r="K54" s="79"/>
      <c r="L54" s="80"/>
      <c r="M54" s="80"/>
      <c r="N54" s="80"/>
      <c r="O54" s="80"/>
      <c r="P54" s="80"/>
    </row>
    <row r="55" spans="1:16" s="77" customFormat="1" ht="12.75">
      <c r="A55" s="78"/>
      <c r="B55" s="78"/>
      <c r="C55" s="119">
        <v>4300</v>
      </c>
      <c r="D55" s="79"/>
      <c r="E55" s="120">
        <v>1164</v>
      </c>
      <c r="F55" s="120">
        <v>1164</v>
      </c>
      <c r="G55" s="120"/>
      <c r="H55" s="120">
        <v>1164</v>
      </c>
      <c r="I55" s="120"/>
      <c r="J55" s="120"/>
      <c r="K55" s="79"/>
      <c r="L55" s="80"/>
      <c r="M55" s="80"/>
      <c r="N55" s="80"/>
      <c r="O55" s="80"/>
      <c r="P55" s="80"/>
    </row>
    <row r="56" spans="1:16" s="77" customFormat="1" ht="12.75" hidden="1">
      <c r="A56" s="78"/>
      <c r="B56" s="78"/>
      <c r="C56" s="119">
        <v>4350</v>
      </c>
      <c r="D56" s="79"/>
      <c r="E56" s="120"/>
      <c r="F56" s="120"/>
      <c r="G56" s="120"/>
      <c r="H56" s="120"/>
      <c r="I56" s="120"/>
      <c r="J56" s="120"/>
      <c r="K56" s="79"/>
      <c r="L56" s="80"/>
      <c r="M56" s="80"/>
      <c r="N56" s="80"/>
      <c r="O56" s="80"/>
      <c r="P56" s="80"/>
    </row>
    <row r="57" spans="1:16" s="77" customFormat="1" ht="12.75" hidden="1">
      <c r="A57" s="78"/>
      <c r="B57" s="78"/>
      <c r="C57" s="119">
        <v>4370</v>
      </c>
      <c r="D57" s="79"/>
      <c r="E57" s="120"/>
      <c r="F57" s="120"/>
      <c r="G57" s="120"/>
      <c r="H57" s="120"/>
      <c r="I57" s="120"/>
      <c r="J57" s="120"/>
      <c r="K57" s="79"/>
      <c r="L57" s="80"/>
      <c r="M57" s="80"/>
      <c r="N57" s="80"/>
      <c r="O57" s="80"/>
      <c r="P57" s="80"/>
    </row>
    <row r="58" spans="1:16" s="77" customFormat="1" ht="12.75" hidden="1">
      <c r="A58" s="78"/>
      <c r="B58" s="78"/>
      <c r="C58" s="119">
        <v>4410</v>
      </c>
      <c r="D58" s="79"/>
      <c r="E58" s="120"/>
      <c r="F58" s="120"/>
      <c r="G58" s="120"/>
      <c r="H58" s="120"/>
      <c r="I58" s="120"/>
      <c r="J58" s="120"/>
      <c r="K58" s="79"/>
      <c r="L58" s="80"/>
      <c r="M58" s="80"/>
      <c r="N58" s="80"/>
      <c r="O58" s="80"/>
      <c r="P58" s="80"/>
    </row>
    <row r="59" spans="1:16" s="77" customFormat="1" ht="12.75">
      <c r="A59" s="78"/>
      <c r="B59" s="78"/>
      <c r="C59" s="119">
        <v>4360</v>
      </c>
      <c r="D59" s="79"/>
      <c r="E59" s="120">
        <v>500</v>
      </c>
      <c r="F59" s="120">
        <v>500</v>
      </c>
      <c r="G59" s="120"/>
      <c r="H59" s="120">
        <v>500</v>
      </c>
      <c r="I59" s="120"/>
      <c r="J59" s="120"/>
      <c r="K59" s="79"/>
      <c r="L59" s="80"/>
      <c r="M59" s="80"/>
      <c r="N59" s="80"/>
      <c r="O59" s="80"/>
      <c r="P59" s="80"/>
    </row>
    <row r="60" spans="1:16" s="77" customFormat="1" ht="12.75">
      <c r="A60" s="78"/>
      <c r="B60" s="78"/>
      <c r="C60" s="119">
        <v>4440</v>
      </c>
      <c r="D60" s="79"/>
      <c r="E60" s="120">
        <v>960</v>
      </c>
      <c r="F60" s="120">
        <v>960</v>
      </c>
      <c r="G60" s="120"/>
      <c r="H60" s="120">
        <v>960</v>
      </c>
      <c r="I60" s="120"/>
      <c r="J60" s="120"/>
      <c r="K60" s="79"/>
      <c r="L60" s="80"/>
      <c r="M60" s="80"/>
      <c r="N60" s="80"/>
      <c r="O60" s="80"/>
      <c r="P60" s="80"/>
    </row>
    <row r="61" spans="1:16" s="77" customFormat="1" ht="12.75" hidden="1">
      <c r="A61" s="78"/>
      <c r="B61" s="78"/>
      <c r="C61" s="119">
        <v>4700</v>
      </c>
      <c r="D61" s="79"/>
      <c r="E61" s="120"/>
      <c r="F61" s="120"/>
      <c r="G61" s="120"/>
      <c r="H61" s="120"/>
      <c r="I61" s="120"/>
      <c r="J61" s="120"/>
      <c r="K61" s="79"/>
      <c r="L61" s="80"/>
      <c r="M61" s="80"/>
      <c r="N61" s="80"/>
      <c r="O61" s="80"/>
      <c r="P61" s="80"/>
    </row>
    <row r="62" spans="1:16" s="77" customFormat="1" ht="12.75">
      <c r="A62" s="78"/>
      <c r="B62" s="78"/>
      <c r="C62" s="119">
        <v>4700</v>
      </c>
      <c r="D62" s="79"/>
      <c r="E62" s="120">
        <v>1000</v>
      </c>
      <c r="F62" s="120">
        <v>1000</v>
      </c>
      <c r="G62" s="120"/>
      <c r="H62" s="120">
        <v>1000</v>
      </c>
      <c r="I62" s="120"/>
      <c r="J62" s="120"/>
      <c r="K62" s="79"/>
      <c r="L62" s="80"/>
      <c r="M62" s="80"/>
      <c r="N62" s="80"/>
      <c r="O62" s="80"/>
      <c r="P62" s="80"/>
    </row>
    <row r="63" spans="1:16" s="77" customFormat="1" ht="12.75">
      <c r="A63" s="78"/>
      <c r="B63" s="119">
        <v>85502</v>
      </c>
      <c r="C63" s="119"/>
      <c r="D63" s="120">
        <f>SUM(D64)</f>
        <v>2036699</v>
      </c>
      <c r="E63" s="120">
        <f aca="true" t="shared" si="7" ref="E63:J63">SUM(E65:E82)</f>
        <v>2036699</v>
      </c>
      <c r="F63" s="120">
        <f t="shared" si="7"/>
        <v>2036699</v>
      </c>
      <c r="G63" s="120">
        <f t="shared" si="7"/>
        <v>53510</v>
      </c>
      <c r="H63" s="120">
        <f t="shared" si="7"/>
        <v>5111</v>
      </c>
      <c r="I63" s="120">
        <f t="shared" si="7"/>
        <v>0</v>
      </c>
      <c r="J63" s="120">
        <f t="shared" si="7"/>
        <v>1978078</v>
      </c>
      <c r="K63" s="79"/>
      <c r="L63" s="80"/>
      <c r="M63" s="80"/>
      <c r="N63" s="80"/>
      <c r="O63" s="80"/>
      <c r="P63" s="80"/>
    </row>
    <row r="64" spans="1:16" s="77" customFormat="1" ht="12.75">
      <c r="A64" s="78"/>
      <c r="B64" s="119"/>
      <c r="C64" s="119">
        <v>2010</v>
      </c>
      <c r="D64" s="120">
        <v>2036699</v>
      </c>
      <c r="E64" s="120"/>
      <c r="F64" s="120"/>
      <c r="G64" s="120"/>
      <c r="H64" s="120"/>
      <c r="I64" s="120"/>
      <c r="J64" s="120"/>
      <c r="K64" s="79"/>
      <c r="L64" s="80"/>
      <c r="M64" s="80"/>
      <c r="N64" s="80"/>
      <c r="O64" s="80"/>
      <c r="P64" s="80"/>
    </row>
    <row r="65" spans="1:16" s="77" customFormat="1" ht="12.75">
      <c r="A65" s="78"/>
      <c r="B65" s="119"/>
      <c r="C65" s="119">
        <v>3020</v>
      </c>
      <c r="D65" s="120"/>
      <c r="E65" s="120">
        <v>480</v>
      </c>
      <c r="F65" s="120">
        <v>480</v>
      </c>
      <c r="G65" s="120"/>
      <c r="H65" s="120"/>
      <c r="I65" s="120"/>
      <c r="J65" s="120">
        <v>480</v>
      </c>
      <c r="K65" s="79"/>
      <c r="L65" s="80"/>
      <c r="M65" s="80"/>
      <c r="N65" s="80"/>
      <c r="O65" s="80"/>
      <c r="P65" s="80"/>
    </row>
    <row r="66" spans="1:16" s="77" customFormat="1" ht="12.75">
      <c r="A66" s="78"/>
      <c r="B66" s="78"/>
      <c r="C66" s="119">
        <v>3110</v>
      </c>
      <c r="D66" s="79"/>
      <c r="E66" s="120">
        <v>1977598</v>
      </c>
      <c r="F66" s="120">
        <v>1977598</v>
      </c>
      <c r="G66" s="120"/>
      <c r="H66" s="120"/>
      <c r="I66" s="120"/>
      <c r="J66" s="120">
        <v>1977598</v>
      </c>
      <c r="K66" s="79"/>
      <c r="L66" s="80"/>
      <c r="M66" s="80"/>
      <c r="N66" s="80"/>
      <c r="O66" s="80"/>
      <c r="P66" s="80"/>
    </row>
    <row r="67" spans="1:16" s="77" customFormat="1" ht="12.75">
      <c r="A67" s="78"/>
      <c r="B67" s="78"/>
      <c r="C67" s="119">
        <v>4010</v>
      </c>
      <c r="D67" s="79"/>
      <c r="E67" s="120">
        <v>41453.85</v>
      </c>
      <c r="F67" s="120">
        <v>41453.85</v>
      </c>
      <c r="G67" s="120">
        <v>41453.85</v>
      </c>
      <c r="H67" s="120"/>
      <c r="I67" s="120"/>
      <c r="J67" s="120"/>
      <c r="K67" s="79"/>
      <c r="L67" s="80"/>
      <c r="M67" s="80"/>
      <c r="N67" s="80"/>
      <c r="O67" s="80"/>
      <c r="P67" s="80"/>
    </row>
    <row r="68" spans="1:16" s="77" customFormat="1" ht="12.75">
      <c r="A68" s="78"/>
      <c r="B68" s="78"/>
      <c r="C68" s="119">
        <v>4040</v>
      </c>
      <c r="D68" s="79"/>
      <c r="E68" s="120">
        <v>3086.15</v>
      </c>
      <c r="F68" s="120">
        <v>3086.15</v>
      </c>
      <c r="G68" s="120">
        <v>3086.15</v>
      </c>
      <c r="H68" s="120"/>
      <c r="I68" s="120"/>
      <c r="J68" s="120"/>
      <c r="K68" s="79"/>
      <c r="L68" s="80"/>
      <c r="M68" s="80"/>
      <c r="N68" s="80"/>
      <c r="O68" s="80"/>
      <c r="P68" s="80"/>
    </row>
    <row r="69" spans="1:16" s="77" customFormat="1" ht="12.75">
      <c r="A69" s="78"/>
      <c r="B69" s="78"/>
      <c r="C69" s="119">
        <v>4110</v>
      </c>
      <c r="D69" s="79"/>
      <c r="E69" s="120">
        <v>7850</v>
      </c>
      <c r="F69" s="120">
        <v>7850</v>
      </c>
      <c r="G69" s="120">
        <v>7850</v>
      </c>
      <c r="H69" s="120"/>
      <c r="I69" s="120"/>
      <c r="J69" s="120"/>
      <c r="K69" s="79"/>
      <c r="L69" s="80"/>
      <c r="M69" s="80"/>
      <c r="N69" s="80"/>
      <c r="O69" s="80"/>
      <c r="P69" s="80"/>
    </row>
    <row r="70" spans="1:16" s="77" customFormat="1" ht="12.75">
      <c r="A70" s="78"/>
      <c r="B70" s="78"/>
      <c r="C70" s="119">
        <v>4120</v>
      </c>
      <c r="D70" s="79"/>
      <c r="E70" s="120">
        <v>1120</v>
      </c>
      <c r="F70" s="120">
        <v>1120</v>
      </c>
      <c r="G70" s="120">
        <v>1120</v>
      </c>
      <c r="H70" s="120"/>
      <c r="I70" s="120"/>
      <c r="J70" s="120"/>
      <c r="K70" s="79"/>
      <c r="L70" s="80"/>
      <c r="M70" s="80"/>
      <c r="N70" s="80"/>
      <c r="O70" s="80"/>
      <c r="P70" s="80"/>
    </row>
    <row r="71" spans="1:16" s="77" customFormat="1" ht="12.75" hidden="1">
      <c r="A71" s="78"/>
      <c r="B71" s="78"/>
      <c r="C71" s="119">
        <v>4210</v>
      </c>
      <c r="D71" s="79"/>
      <c r="E71" s="120"/>
      <c r="F71" s="120"/>
      <c r="G71" s="120"/>
      <c r="H71" s="120"/>
      <c r="I71" s="120"/>
      <c r="J71" s="120"/>
      <c r="K71" s="79"/>
      <c r="L71" s="80"/>
      <c r="M71" s="80"/>
      <c r="N71" s="80"/>
      <c r="O71" s="80"/>
      <c r="P71" s="80"/>
    </row>
    <row r="72" spans="1:16" s="77" customFormat="1" ht="12.75" hidden="1">
      <c r="A72" s="78"/>
      <c r="B72" s="78"/>
      <c r="C72" s="119">
        <v>4280</v>
      </c>
      <c r="D72" s="79"/>
      <c r="E72" s="120"/>
      <c r="F72" s="120"/>
      <c r="G72" s="120"/>
      <c r="H72" s="120"/>
      <c r="I72" s="120"/>
      <c r="J72" s="120"/>
      <c r="K72" s="79"/>
      <c r="L72" s="80"/>
      <c r="M72" s="80"/>
      <c r="N72" s="80"/>
      <c r="O72" s="80"/>
      <c r="P72" s="80"/>
    </row>
    <row r="73" spans="1:16" s="77" customFormat="1" ht="12.75">
      <c r="A73" s="78"/>
      <c r="B73" s="78"/>
      <c r="C73" s="119">
        <v>4210</v>
      </c>
      <c r="D73" s="79"/>
      <c r="E73" s="120">
        <v>1087</v>
      </c>
      <c r="F73" s="120">
        <v>1087</v>
      </c>
      <c r="G73" s="120"/>
      <c r="H73" s="120">
        <v>1087</v>
      </c>
      <c r="I73" s="120"/>
      <c r="J73" s="120"/>
      <c r="K73" s="79"/>
      <c r="L73" s="80"/>
      <c r="M73" s="80"/>
      <c r="N73" s="80"/>
      <c r="O73" s="80"/>
      <c r="P73" s="80"/>
    </row>
    <row r="74" spans="1:16" s="77" customFormat="1" ht="12.75">
      <c r="A74" s="78"/>
      <c r="B74" s="78"/>
      <c r="C74" s="119">
        <v>4280</v>
      </c>
      <c r="D74" s="79"/>
      <c r="E74" s="120">
        <v>50</v>
      </c>
      <c r="F74" s="120">
        <v>50</v>
      </c>
      <c r="G74" s="120"/>
      <c r="H74" s="120">
        <v>50</v>
      </c>
      <c r="I74" s="120"/>
      <c r="J74" s="120"/>
      <c r="K74" s="79"/>
      <c r="L74" s="80"/>
      <c r="M74" s="80"/>
      <c r="N74" s="80"/>
      <c r="O74" s="80"/>
      <c r="P74" s="80"/>
    </row>
    <row r="75" spans="1:16" s="77" customFormat="1" ht="12.75">
      <c r="A75" s="78"/>
      <c r="B75" s="78"/>
      <c r="C75" s="119">
        <v>4300</v>
      </c>
      <c r="D75" s="79"/>
      <c r="E75" s="120">
        <v>1070</v>
      </c>
      <c r="F75" s="120">
        <v>1070</v>
      </c>
      <c r="G75" s="120"/>
      <c r="H75" s="120">
        <v>1070</v>
      </c>
      <c r="I75" s="120"/>
      <c r="J75" s="120"/>
      <c r="K75" s="79"/>
      <c r="L75" s="80"/>
      <c r="M75" s="80"/>
      <c r="N75" s="80"/>
      <c r="O75" s="80"/>
      <c r="P75" s="80"/>
    </row>
    <row r="76" spans="1:16" s="77" customFormat="1" ht="12.75" hidden="1">
      <c r="A76" s="78"/>
      <c r="B76" s="78"/>
      <c r="C76" s="119">
        <v>4350</v>
      </c>
      <c r="D76" s="79"/>
      <c r="E76" s="120"/>
      <c r="F76" s="120"/>
      <c r="G76" s="120"/>
      <c r="H76" s="120"/>
      <c r="I76" s="120"/>
      <c r="J76" s="120"/>
      <c r="K76" s="79"/>
      <c r="L76" s="80"/>
      <c r="M76" s="80"/>
      <c r="N76" s="80"/>
      <c r="O76" s="80"/>
      <c r="P76" s="80"/>
    </row>
    <row r="77" spans="1:16" s="77" customFormat="1" ht="12.75" hidden="1">
      <c r="A77" s="78"/>
      <c r="B77" s="78"/>
      <c r="C77" s="119">
        <v>4370</v>
      </c>
      <c r="D77" s="79"/>
      <c r="E77" s="120"/>
      <c r="F77" s="120"/>
      <c r="G77" s="120"/>
      <c r="H77" s="120"/>
      <c r="I77" s="120"/>
      <c r="J77" s="120"/>
      <c r="K77" s="79"/>
      <c r="L77" s="80"/>
      <c r="M77" s="80"/>
      <c r="N77" s="80"/>
      <c r="O77" s="80"/>
      <c r="P77" s="80"/>
    </row>
    <row r="78" spans="1:16" s="77" customFormat="1" ht="12.75" hidden="1">
      <c r="A78" s="78"/>
      <c r="B78" s="78"/>
      <c r="C78" s="119">
        <v>4410</v>
      </c>
      <c r="D78" s="79"/>
      <c r="E78" s="120"/>
      <c r="F78" s="120"/>
      <c r="G78" s="120"/>
      <c r="H78" s="120"/>
      <c r="I78" s="120"/>
      <c r="J78" s="120"/>
      <c r="K78" s="79"/>
      <c r="L78" s="80"/>
      <c r="M78" s="80"/>
      <c r="N78" s="80"/>
      <c r="O78" s="80"/>
      <c r="P78" s="80"/>
    </row>
    <row r="79" spans="1:16" s="77" customFormat="1" ht="12.75">
      <c r="A79" s="78"/>
      <c r="B79" s="78"/>
      <c r="C79" s="119">
        <v>4430</v>
      </c>
      <c r="D79" s="79"/>
      <c r="E79" s="120">
        <v>800</v>
      </c>
      <c r="F79" s="120">
        <v>800</v>
      </c>
      <c r="G79" s="120"/>
      <c r="H79" s="120">
        <v>800</v>
      </c>
      <c r="I79" s="120"/>
      <c r="J79" s="120"/>
      <c r="K79" s="79"/>
      <c r="L79" s="80"/>
      <c r="M79" s="80"/>
      <c r="N79" s="80"/>
      <c r="O79" s="80"/>
      <c r="P79" s="80"/>
    </row>
    <row r="80" spans="1:16" s="77" customFormat="1" ht="12.75">
      <c r="A80" s="78"/>
      <c r="B80" s="78"/>
      <c r="C80" s="119">
        <v>4440</v>
      </c>
      <c r="D80" s="79"/>
      <c r="E80" s="120">
        <v>1104</v>
      </c>
      <c r="F80" s="120">
        <v>1104</v>
      </c>
      <c r="G80" s="120"/>
      <c r="H80" s="120">
        <v>1104</v>
      </c>
      <c r="I80" s="120"/>
      <c r="J80" s="120"/>
      <c r="K80" s="79"/>
      <c r="L80" s="80"/>
      <c r="M80" s="80"/>
      <c r="N80" s="80"/>
      <c r="O80" s="80"/>
      <c r="P80" s="80"/>
    </row>
    <row r="81" spans="1:16" s="77" customFormat="1" ht="12.75" hidden="1">
      <c r="A81" s="78"/>
      <c r="B81" s="78"/>
      <c r="C81" s="119">
        <v>4700</v>
      </c>
      <c r="D81" s="79"/>
      <c r="E81" s="120"/>
      <c r="F81" s="120"/>
      <c r="G81" s="120"/>
      <c r="H81" s="120"/>
      <c r="I81" s="120"/>
      <c r="J81" s="120"/>
      <c r="K81" s="79"/>
      <c r="L81" s="80"/>
      <c r="M81" s="80"/>
      <c r="N81" s="80"/>
      <c r="O81" s="80"/>
      <c r="P81" s="80"/>
    </row>
    <row r="82" spans="1:16" s="77" customFormat="1" ht="12.75">
      <c r="A82" s="78"/>
      <c r="B82" s="78"/>
      <c r="C82" s="119">
        <v>4700</v>
      </c>
      <c r="D82" s="79"/>
      <c r="E82" s="120">
        <v>1000</v>
      </c>
      <c r="F82" s="120">
        <v>1000</v>
      </c>
      <c r="G82" s="120"/>
      <c r="H82" s="120">
        <v>1000</v>
      </c>
      <c r="I82" s="120"/>
      <c r="J82" s="120"/>
      <c r="K82" s="79"/>
      <c r="L82" s="80"/>
      <c r="M82" s="80"/>
      <c r="N82" s="80"/>
      <c r="O82" s="80"/>
      <c r="P82" s="80"/>
    </row>
    <row r="83" spans="1:16" s="77" customFormat="1" ht="12.75">
      <c r="A83" s="78"/>
      <c r="B83" s="119">
        <v>85503</v>
      </c>
      <c r="C83" s="119"/>
      <c r="D83" s="120">
        <f>SUM(D84)</f>
        <v>94</v>
      </c>
      <c r="E83" s="120">
        <f>SUM(E85:E85)</f>
        <v>94</v>
      </c>
      <c r="F83" s="120">
        <f>SUM(F85:F85)</f>
        <v>94</v>
      </c>
      <c r="G83" s="120"/>
      <c r="H83" s="120">
        <f>SUM(H85:H85)</f>
        <v>94</v>
      </c>
      <c r="I83" s="120"/>
      <c r="J83" s="120"/>
      <c r="K83" s="120"/>
      <c r="L83" s="120"/>
      <c r="M83" s="120"/>
      <c r="N83" s="120"/>
      <c r="O83" s="120"/>
      <c r="P83" s="120"/>
    </row>
    <row r="84" spans="1:16" s="77" customFormat="1" ht="12.75">
      <c r="A84" s="78"/>
      <c r="B84" s="119"/>
      <c r="C84" s="119">
        <v>2010</v>
      </c>
      <c r="D84" s="120">
        <v>94</v>
      </c>
      <c r="E84" s="120"/>
      <c r="F84" s="120"/>
      <c r="G84" s="120"/>
      <c r="H84" s="120"/>
      <c r="I84" s="120"/>
      <c r="J84" s="120"/>
      <c r="K84" s="79"/>
      <c r="L84" s="80"/>
      <c r="M84" s="80"/>
      <c r="N84" s="80"/>
      <c r="O84" s="80"/>
      <c r="P84" s="80"/>
    </row>
    <row r="85" spans="1:16" s="77" customFormat="1" ht="12.75">
      <c r="A85" s="78"/>
      <c r="B85" s="119"/>
      <c r="C85" s="119">
        <v>4210</v>
      </c>
      <c r="D85" s="120"/>
      <c r="E85" s="120">
        <v>94</v>
      </c>
      <c r="F85" s="120">
        <v>94</v>
      </c>
      <c r="G85" s="120"/>
      <c r="H85" s="120">
        <v>94</v>
      </c>
      <c r="I85" s="120"/>
      <c r="J85" s="120"/>
      <c r="K85" s="79"/>
      <c r="L85" s="80"/>
      <c r="M85" s="80"/>
      <c r="N85" s="80"/>
      <c r="O85" s="80"/>
      <c r="P85" s="80"/>
    </row>
    <row r="86" spans="1:16" s="74" customFormat="1" ht="12.75" customHeight="1">
      <c r="A86" s="179" t="s">
        <v>52</v>
      </c>
      <c r="B86" s="179"/>
      <c r="C86" s="179"/>
      <c r="D86" s="121">
        <f>SUM(D12,D19,D26,D32,D43)</f>
        <v>5700702.73</v>
      </c>
      <c r="E86" s="121">
        <f aca="true" t="shared" si="8" ref="E86:P86">SUM(E12,E19,E26,E32,E43)</f>
        <v>5700702.73</v>
      </c>
      <c r="F86" s="121">
        <f t="shared" si="8"/>
        <v>5700702.73</v>
      </c>
      <c r="G86" s="121">
        <f t="shared" si="8"/>
        <v>154126</v>
      </c>
      <c r="H86" s="121">
        <f t="shared" si="8"/>
        <v>39035.729999999996</v>
      </c>
      <c r="I86" s="121">
        <f t="shared" si="8"/>
        <v>0</v>
      </c>
      <c r="J86" s="121">
        <f t="shared" si="8"/>
        <v>5507541</v>
      </c>
      <c r="K86" s="121">
        <f t="shared" si="8"/>
        <v>0</v>
      </c>
      <c r="L86" s="121">
        <f t="shared" si="8"/>
        <v>0</v>
      </c>
      <c r="M86" s="121">
        <f t="shared" si="8"/>
        <v>0</v>
      </c>
      <c r="N86" s="121">
        <f t="shared" si="8"/>
        <v>0</v>
      </c>
      <c r="O86" s="121">
        <f t="shared" si="8"/>
        <v>0</v>
      </c>
      <c r="P86" s="121">
        <f t="shared" si="8"/>
        <v>0</v>
      </c>
    </row>
  </sheetData>
  <sheetProtection/>
  <mergeCells count="23">
    <mergeCell ref="I9:I10"/>
    <mergeCell ref="D7:D10"/>
    <mergeCell ref="E7:E10"/>
    <mergeCell ref="J9:J10"/>
    <mergeCell ref="K9:K10"/>
    <mergeCell ref="M9:M10"/>
    <mergeCell ref="N1:P1"/>
    <mergeCell ref="M2:P2"/>
    <mergeCell ref="M3:P3"/>
    <mergeCell ref="M4:P4"/>
    <mergeCell ref="A5:P5"/>
    <mergeCell ref="A7:A10"/>
    <mergeCell ref="B7:B10"/>
    <mergeCell ref="O9:O10"/>
    <mergeCell ref="P9:P10"/>
    <mergeCell ref="C7:C10"/>
    <mergeCell ref="A86:C86"/>
    <mergeCell ref="F7:P7"/>
    <mergeCell ref="F8:F10"/>
    <mergeCell ref="G8:K8"/>
    <mergeCell ref="L8:L10"/>
    <mergeCell ref="M8:P8"/>
    <mergeCell ref="G9:H9"/>
  </mergeCells>
  <printOptions horizontalCentered="1"/>
  <pageMargins left="0.7086614173228347" right="0.7086614173228347" top="0.984251968503937" bottom="0.9055118110236221" header="0" footer="0.5118110236220472"/>
  <pageSetup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3">
      <selection activeCell="A17" sqref="A17:IV17"/>
    </sheetView>
  </sheetViews>
  <sheetFormatPr defaultColWidth="9.00390625" defaultRowHeight="12.75"/>
  <cols>
    <col min="1" max="1" width="16.125" style="20" customWidth="1"/>
    <col min="2" max="2" width="3.875" style="20" customWidth="1"/>
    <col min="3" max="3" width="5.875" style="20" customWidth="1"/>
    <col min="4" max="4" width="4.125" style="20" customWidth="1"/>
    <col min="5" max="5" width="8.625" style="20" customWidth="1"/>
    <col min="6" max="6" width="8.875" style="20" customWidth="1"/>
    <col min="7" max="7" width="5.125" style="20" customWidth="1"/>
    <col min="8" max="8" width="6.25390625" style="20" customWidth="1"/>
    <col min="9" max="9" width="6.75390625" style="20" customWidth="1"/>
    <col min="10" max="10" width="5.625" style="20" customWidth="1"/>
    <col min="11" max="11" width="6.375" style="20" customWidth="1"/>
    <col min="12" max="12" width="6.75390625" style="20" customWidth="1"/>
    <col min="13" max="13" width="6.375" style="20" customWidth="1"/>
    <col min="14" max="14" width="5.875" style="20" customWidth="1"/>
    <col min="15" max="15" width="9.00390625" style="20" customWidth="1"/>
    <col min="16" max="16" width="8.75390625" style="21" customWidth="1"/>
    <col min="17" max="17" width="6.875" style="21" customWidth="1"/>
    <col min="18" max="18" width="5.625" style="21" customWidth="1"/>
    <col min="19" max="19" width="7.00390625" style="21" customWidth="1"/>
    <col min="20" max="16384" width="9.125" style="21" customWidth="1"/>
  </cols>
  <sheetData>
    <row r="1" spans="16:19" ht="51" customHeight="1">
      <c r="P1" s="191" t="s">
        <v>203</v>
      </c>
      <c r="Q1" s="192"/>
      <c r="R1" s="192"/>
      <c r="S1" s="192"/>
    </row>
    <row r="2" spans="1:19" ht="12" customHeight="1">
      <c r="A2" s="193" t="s">
        <v>174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1.25" customHeight="1">
      <c r="A3" s="35"/>
      <c r="B3" s="35"/>
      <c r="C3" s="35"/>
      <c r="D3" s="35"/>
      <c r="E3" s="35"/>
      <c r="F3" s="35"/>
      <c r="G3" s="35"/>
      <c r="Q3" s="194" t="s">
        <v>98</v>
      </c>
      <c r="R3" s="194"/>
      <c r="S3" s="194"/>
    </row>
    <row r="4" spans="1:19" s="36" customFormat="1" ht="11.25">
      <c r="A4" s="176" t="s">
        <v>32</v>
      </c>
      <c r="B4" s="176" t="s">
        <v>10</v>
      </c>
      <c r="C4" s="176" t="s">
        <v>11</v>
      </c>
      <c r="D4" s="176" t="s">
        <v>12</v>
      </c>
      <c r="E4" s="176" t="s">
        <v>166</v>
      </c>
      <c r="F4" s="176" t="s">
        <v>167</v>
      </c>
      <c r="G4" s="195" t="s">
        <v>99</v>
      </c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7"/>
    </row>
    <row r="5" spans="1:19" s="36" customFormat="1" ht="11.25">
      <c r="A5" s="177"/>
      <c r="B5" s="177"/>
      <c r="C5" s="177"/>
      <c r="D5" s="177"/>
      <c r="E5" s="177"/>
      <c r="F5" s="177"/>
      <c r="G5" s="176" t="s">
        <v>100</v>
      </c>
      <c r="H5" s="204" t="s">
        <v>99</v>
      </c>
      <c r="I5" s="204"/>
      <c r="J5" s="204"/>
      <c r="K5" s="204"/>
      <c r="L5" s="204"/>
      <c r="M5" s="204"/>
      <c r="N5" s="204"/>
      <c r="O5" s="176" t="s">
        <v>101</v>
      </c>
      <c r="P5" s="198" t="s">
        <v>99</v>
      </c>
      <c r="Q5" s="199"/>
      <c r="R5" s="199"/>
      <c r="S5" s="200"/>
    </row>
    <row r="6" spans="1:19" s="36" customFormat="1" ht="21.75" customHeight="1">
      <c r="A6" s="177"/>
      <c r="B6" s="177"/>
      <c r="C6" s="177"/>
      <c r="D6" s="177"/>
      <c r="E6" s="177"/>
      <c r="F6" s="177"/>
      <c r="G6" s="177"/>
      <c r="H6" s="195" t="s">
        <v>102</v>
      </c>
      <c r="I6" s="197"/>
      <c r="J6" s="176" t="s">
        <v>103</v>
      </c>
      <c r="K6" s="176" t="s">
        <v>104</v>
      </c>
      <c r="L6" s="176" t="s">
        <v>105</v>
      </c>
      <c r="M6" s="176" t="s">
        <v>168</v>
      </c>
      <c r="N6" s="176" t="s">
        <v>169</v>
      </c>
      <c r="O6" s="177"/>
      <c r="P6" s="195" t="s">
        <v>106</v>
      </c>
      <c r="Q6" s="139" t="s">
        <v>14</v>
      </c>
      <c r="R6" s="204" t="s">
        <v>107</v>
      </c>
      <c r="S6" s="204" t="s">
        <v>170</v>
      </c>
    </row>
    <row r="7" spans="1:19" s="36" customFormat="1" ht="87.75">
      <c r="A7" s="178"/>
      <c r="B7" s="178"/>
      <c r="C7" s="178"/>
      <c r="D7" s="178"/>
      <c r="E7" s="178"/>
      <c r="F7" s="178"/>
      <c r="G7" s="178"/>
      <c r="H7" s="138" t="s">
        <v>108</v>
      </c>
      <c r="I7" s="138" t="s">
        <v>109</v>
      </c>
      <c r="J7" s="178"/>
      <c r="K7" s="178"/>
      <c r="L7" s="178"/>
      <c r="M7" s="178"/>
      <c r="N7" s="178"/>
      <c r="O7" s="178"/>
      <c r="P7" s="204"/>
      <c r="Q7" s="139" t="s">
        <v>110</v>
      </c>
      <c r="R7" s="204"/>
      <c r="S7" s="204"/>
    </row>
    <row r="8" spans="1:19" ht="6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</row>
    <row r="9" spans="1:19" ht="36.75" customHeight="1">
      <c r="A9" s="205" t="s">
        <v>171</v>
      </c>
      <c r="B9" s="206"/>
      <c r="C9" s="207"/>
      <c r="D9" s="140"/>
      <c r="E9" s="141">
        <f aca="true" t="shared" si="0" ref="E9:S9">SUM(E10:E11)</f>
        <v>0</v>
      </c>
      <c r="F9" s="141">
        <f t="shared" si="0"/>
        <v>0</v>
      </c>
      <c r="G9" s="141">
        <f t="shared" si="0"/>
        <v>0</v>
      </c>
      <c r="H9" s="141">
        <f t="shared" si="0"/>
        <v>0</v>
      </c>
      <c r="I9" s="141">
        <f t="shared" si="0"/>
        <v>0</v>
      </c>
      <c r="J9" s="141">
        <f t="shared" si="0"/>
        <v>0</v>
      </c>
      <c r="K9" s="141">
        <f t="shared" si="0"/>
        <v>0</v>
      </c>
      <c r="L9" s="141">
        <f t="shared" si="0"/>
        <v>0</v>
      </c>
      <c r="M9" s="141">
        <f t="shared" si="0"/>
        <v>0</v>
      </c>
      <c r="N9" s="141">
        <f t="shared" si="0"/>
        <v>0</v>
      </c>
      <c r="O9" s="141">
        <f t="shared" si="0"/>
        <v>0</v>
      </c>
      <c r="P9" s="141">
        <f t="shared" si="0"/>
        <v>0</v>
      </c>
      <c r="Q9" s="141">
        <f t="shared" si="0"/>
        <v>0</v>
      </c>
      <c r="R9" s="141">
        <f t="shared" si="0"/>
        <v>0</v>
      </c>
      <c r="S9" s="141">
        <f t="shared" si="0"/>
        <v>0</v>
      </c>
    </row>
    <row r="10" spans="1:19" ht="6" customHeight="1">
      <c r="A10" s="83"/>
      <c r="B10" s="83"/>
      <c r="C10" s="83"/>
      <c r="D10" s="83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5"/>
      <c r="Q10" s="125"/>
      <c r="R10" s="125"/>
      <c r="S10" s="125"/>
    </row>
    <row r="11" spans="1:19" ht="5.25" customHeight="1">
      <c r="A11" s="83"/>
      <c r="B11" s="83"/>
      <c r="C11" s="83"/>
      <c r="D11" s="83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5"/>
      <c r="Q11" s="125"/>
      <c r="R11" s="125"/>
      <c r="S11" s="125"/>
    </row>
    <row r="12" spans="1:19" ht="36.75" customHeight="1">
      <c r="A12" s="208" t="s">
        <v>172</v>
      </c>
      <c r="B12" s="209"/>
      <c r="C12" s="210"/>
      <c r="D12" s="142"/>
      <c r="E12" s="141">
        <f aca="true" t="shared" si="1" ref="E12:S12">SUM(E13:E14)</f>
        <v>0</v>
      </c>
      <c r="F12" s="141">
        <f t="shared" si="1"/>
        <v>0</v>
      </c>
      <c r="G12" s="141">
        <f t="shared" si="1"/>
        <v>0</v>
      </c>
      <c r="H12" s="141">
        <f t="shared" si="1"/>
        <v>0</v>
      </c>
      <c r="I12" s="141">
        <f t="shared" si="1"/>
        <v>0</v>
      </c>
      <c r="J12" s="141">
        <f t="shared" si="1"/>
        <v>0</v>
      </c>
      <c r="K12" s="141">
        <f t="shared" si="1"/>
        <v>0</v>
      </c>
      <c r="L12" s="141">
        <f t="shared" si="1"/>
        <v>0</v>
      </c>
      <c r="M12" s="141">
        <f t="shared" si="1"/>
        <v>0</v>
      </c>
      <c r="N12" s="141">
        <f t="shared" si="1"/>
        <v>0</v>
      </c>
      <c r="O12" s="141">
        <f t="shared" si="1"/>
        <v>0</v>
      </c>
      <c r="P12" s="141">
        <f t="shared" si="1"/>
        <v>0</v>
      </c>
      <c r="Q12" s="141">
        <f t="shared" si="1"/>
        <v>0</v>
      </c>
      <c r="R12" s="141">
        <f t="shared" si="1"/>
        <v>0</v>
      </c>
      <c r="S12" s="141">
        <f t="shared" si="1"/>
        <v>0</v>
      </c>
    </row>
    <row r="13" spans="1:19" ht="5.25" customHeight="1">
      <c r="A13" s="83"/>
      <c r="B13" s="83"/>
      <c r="C13" s="83"/>
      <c r="D13" s="83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5"/>
      <c r="Q13" s="125"/>
      <c r="R13" s="125"/>
      <c r="S13" s="125"/>
    </row>
    <row r="14" spans="1:19" ht="5.25" customHeight="1">
      <c r="A14" s="83"/>
      <c r="B14" s="83"/>
      <c r="C14" s="83"/>
      <c r="D14" s="83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5"/>
      <c r="Q14" s="125"/>
      <c r="R14" s="125"/>
      <c r="S14" s="125"/>
    </row>
    <row r="15" spans="1:19" ht="36.75" customHeight="1">
      <c r="A15" s="211" t="s">
        <v>173</v>
      </c>
      <c r="B15" s="212"/>
      <c r="C15" s="213"/>
      <c r="D15" s="143"/>
      <c r="E15" s="141">
        <f aca="true" t="shared" si="2" ref="E15:S15">SUM(E16:E16)</f>
        <v>0</v>
      </c>
      <c r="F15" s="141">
        <f t="shared" si="2"/>
        <v>100000</v>
      </c>
      <c r="G15" s="141">
        <f t="shared" si="2"/>
        <v>0</v>
      </c>
      <c r="H15" s="141">
        <f t="shared" si="2"/>
        <v>0</v>
      </c>
      <c r="I15" s="141">
        <f t="shared" si="2"/>
        <v>0</v>
      </c>
      <c r="J15" s="141">
        <f t="shared" si="2"/>
        <v>0</v>
      </c>
      <c r="K15" s="141">
        <f t="shared" si="2"/>
        <v>0</v>
      </c>
      <c r="L15" s="141">
        <f t="shared" si="2"/>
        <v>0</v>
      </c>
      <c r="M15" s="141">
        <f t="shared" si="2"/>
        <v>0</v>
      </c>
      <c r="N15" s="141">
        <f t="shared" si="2"/>
        <v>0</v>
      </c>
      <c r="O15" s="141">
        <f t="shared" si="2"/>
        <v>100000</v>
      </c>
      <c r="P15" s="141">
        <f t="shared" si="2"/>
        <v>100000</v>
      </c>
      <c r="Q15" s="141">
        <f t="shared" si="2"/>
        <v>0</v>
      </c>
      <c r="R15" s="141">
        <f t="shared" si="2"/>
        <v>0</v>
      </c>
      <c r="S15" s="141">
        <f t="shared" si="2"/>
        <v>0</v>
      </c>
    </row>
    <row r="16" spans="1:19" ht="84.75" customHeight="1">
      <c r="A16" s="144" t="s">
        <v>175</v>
      </c>
      <c r="B16" s="145">
        <v>600</v>
      </c>
      <c r="C16" s="145">
        <v>60014</v>
      </c>
      <c r="D16" s="146">
        <v>6300</v>
      </c>
      <c r="E16" s="147">
        <v>0</v>
      </c>
      <c r="F16" s="147">
        <v>100000</v>
      </c>
      <c r="G16" s="147">
        <v>0</v>
      </c>
      <c r="H16" s="147"/>
      <c r="I16" s="147">
        <v>0</v>
      </c>
      <c r="J16" s="147"/>
      <c r="K16" s="147"/>
      <c r="L16" s="147"/>
      <c r="M16" s="147"/>
      <c r="N16" s="147"/>
      <c r="O16" s="147">
        <v>100000</v>
      </c>
      <c r="P16" s="148">
        <v>100000</v>
      </c>
      <c r="Q16" s="148"/>
      <c r="R16" s="148"/>
      <c r="S16" s="148"/>
    </row>
    <row r="17" spans="1:19" s="35" customFormat="1" ht="15" customHeight="1">
      <c r="A17" s="201" t="s">
        <v>52</v>
      </c>
      <c r="B17" s="202"/>
      <c r="C17" s="203"/>
      <c r="D17" s="149"/>
      <c r="E17" s="150">
        <f aca="true" t="shared" si="3" ref="E17:S17">SUM(E9,E12,E15)</f>
        <v>0</v>
      </c>
      <c r="F17" s="150">
        <f t="shared" si="3"/>
        <v>100000</v>
      </c>
      <c r="G17" s="150">
        <f t="shared" si="3"/>
        <v>0</v>
      </c>
      <c r="H17" s="150">
        <f t="shared" si="3"/>
        <v>0</v>
      </c>
      <c r="I17" s="150">
        <f t="shared" si="3"/>
        <v>0</v>
      </c>
      <c r="J17" s="150">
        <f t="shared" si="3"/>
        <v>0</v>
      </c>
      <c r="K17" s="150">
        <f t="shared" si="3"/>
        <v>0</v>
      </c>
      <c r="L17" s="150">
        <f t="shared" si="3"/>
        <v>0</v>
      </c>
      <c r="M17" s="150">
        <f t="shared" si="3"/>
        <v>0</v>
      </c>
      <c r="N17" s="150">
        <f t="shared" si="3"/>
        <v>0</v>
      </c>
      <c r="O17" s="150">
        <f t="shared" si="3"/>
        <v>100000</v>
      </c>
      <c r="P17" s="150">
        <f t="shared" si="3"/>
        <v>100000</v>
      </c>
      <c r="Q17" s="150">
        <f t="shared" si="3"/>
        <v>0</v>
      </c>
      <c r="R17" s="150">
        <f t="shared" si="3"/>
        <v>0</v>
      </c>
      <c r="S17" s="150">
        <f t="shared" si="3"/>
        <v>0</v>
      </c>
    </row>
  </sheetData>
  <sheetProtection/>
  <mergeCells count="27">
    <mergeCell ref="A17:C17"/>
    <mergeCell ref="P6:P7"/>
    <mergeCell ref="R6:R7"/>
    <mergeCell ref="S6:S7"/>
    <mergeCell ref="A9:C9"/>
    <mergeCell ref="A12:C12"/>
    <mergeCell ref="A15:C15"/>
    <mergeCell ref="G5:G7"/>
    <mergeCell ref="H5:N5"/>
    <mergeCell ref="O5:O7"/>
    <mergeCell ref="P5:S5"/>
    <mergeCell ref="H6:I6"/>
    <mergeCell ref="J6:J7"/>
    <mergeCell ref="K6:K7"/>
    <mergeCell ref="L6:L7"/>
    <mergeCell ref="M6:M7"/>
    <mergeCell ref="N6:N7"/>
    <mergeCell ref="P1:S1"/>
    <mergeCell ref="A2:S2"/>
    <mergeCell ref="Q3:S3"/>
    <mergeCell ref="A4:A7"/>
    <mergeCell ref="B4:B7"/>
    <mergeCell ref="C4:C7"/>
    <mergeCell ref="D4:D7"/>
    <mergeCell ref="E4:E7"/>
    <mergeCell ref="F4:F7"/>
    <mergeCell ref="G4:S4"/>
  </mergeCells>
  <printOptions horizontalCentered="1"/>
  <pageMargins left="0.7086614173228347" right="0.7086614173228347" top="0.984251968503937" bottom="0.984251968503937" header="0" footer="0.9055118110236221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G20" sqref="G20"/>
    </sheetView>
  </sheetViews>
  <sheetFormatPr defaultColWidth="9.00390625" defaultRowHeight="12.75"/>
  <cols>
    <col min="1" max="1" width="5.625" style="10" customWidth="1"/>
    <col min="2" max="2" width="4.875" style="10" bestFit="1" customWidth="1"/>
    <col min="3" max="3" width="6.125" style="10" bestFit="1" customWidth="1"/>
    <col min="4" max="4" width="21.375" style="10" customWidth="1"/>
    <col min="5" max="5" width="10.625" style="25" customWidth="1"/>
    <col min="6" max="6" width="11.25390625" style="25" customWidth="1"/>
    <col min="7" max="7" width="10.125" style="25" customWidth="1"/>
    <col min="8" max="8" width="9.875" style="25" customWidth="1"/>
    <col min="9" max="9" width="12.625" style="25" customWidth="1"/>
    <col min="10" max="10" width="2.875" style="10" customWidth="1"/>
    <col min="11" max="11" width="11.00390625" style="25" customWidth="1"/>
    <col min="12" max="12" width="12.875" style="25" customWidth="1"/>
    <col min="13" max="13" width="15.25390625" style="10" customWidth="1"/>
    <col min="14" max="16384" width="9.125" style="10" customWidth="1"/>
  </cols>
  <sheetData>
    <row r="1" spans="11:13" ht="15.75" customHeight="1">
      <c r="K1" s="238" t="s">
        <v>198</v>
      </c>
      <c r="L1" s="239"/>
      <c r="M1" s="239"/>
    </row>
    <row r="2" spans="11:13" ht="11.25" customHeight="1">
      <c r="K2" s="239"/>
      <c r="L2" s="239"/>
      <c r="M2" s="239"/>
    </row>
    <row r="3" spans="11:13" ht="11.25" customHeight="1">
      <c r="K3" s="239"/>
      <c r="L3" s="239"/>
      <c r="M3" s="239"/>
    </row>
    <row r="4" spans="11:13" ht="11.25" customHeight="1">
      <c r="K4" s="239"/>
      <c r="L4" s="239"/>
      <c r="M4" s="239"/>
    </row>
    <row r="5" spans="1:13" ht="12.75">
      <c r="A5" s="219" t="s">
        <v>127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3" ht="9" customHeight="1">
      <c r="A6" s="9"/>
      <c r="B6" s="9"/>
      <c r="C6" s="9"/>
      <c r="D6" s="9"/>
      <c r="E6" s="24"/>
      <c r="F6" s="24"/>
      <c r="G6" s="24"/>
      <c r="H6" s="24"/>
      <c r="I6" s="24"/>
      <c r="J6" s="9"/>
      <c r="K6" s="24"/>
      <c r="L6" s="24"/>
      <c r="M6" s="1" t="s">
        <v>31</v>
      </c>
    </row>
    <row r="7" spans="1:13" s="29" customFormat="1" ht="12" customHeight="1">
      <c r="A7" s="222" t="s">
        <v>41</v>
      </c>
      <c r="B7" s="222" t="s">
        <v>10</v>
      </c>
      <c r="C7" s="222" t="s">
        <v>30</v>
      </c>
      <c r="D7" s="223" t="s">
        <v>61</v>
      </c>
      <c r="E7" s="235" t="s">
        <v>42</v>
      </c>
      <c r="F7" s="232" t="s">
        <v>47</v>
      </c>
      <c r="G7" s="233"/>
      <c r="H7" s="233"/>
      <c r="I7" s="233"/>
      <c r="J7" s="233"/>
      <c r="K7" s="233"/>
      <c r="L7" s="234"/>
      <c r="M7" s="223" t="s">
        <v>45</v>
      </c>
    </row>
    <row r="8" spans="1:13" s="29" customFormat="1" ht="14.25" customHeight="1">
      <c r="A8" s="222"/>
      <c r="B8" s="222"/>
      <c r="C8" s="222"/>
      <c r="D8" s="223"/>
      <c r="E8" s="235"/>
      <c r="F8" s="250" t="s">
        <v>124</v>
      </c>
      <c r="G8" s="223" t="s">
        <v>18</v>
      </c>
      <c r="H8" s="223"/>
      <c r="I8" s="223"/>
      <c r="J8" s="223"/>
      <c r="K8" s="223"/>
      <c r="L8" s="223"/>
      <c r="M8" s="223"/>
    </row>
    <row r="9" spans="1:13" s="29" customFormat="1" ht="19.5" customHeight="1">
      <c r="A9" s="222"/>
      <c r="B9" s="222"/>
      <c r="C9" s="222"/>
      <c r="D9" s="223"/>
      <c r="E9" s="235"/>
      <c r="F9" s="250"/>
      <c r="G9" s="235" t="s">
        <v>53</v>
      </c>
      <c r="H9" s="235" t="s">
        <v>48</v>
      </c>
      <c r="I9" s="30" t="s">
        <v>14</v>
      </c>
      <c r="J9" s="226" t="s">
        <v>125</v>
      </c>
      <c r="K9" s="227"/>
      <c r="L9" s="235" t="s">
        <v>49</v>
      </c>
      <c r="M9" s="223"/>
    </row>
    <row r="10" spans="1:13" s="29" customFormat="1" ht="9.75" customHeight="1">
      <c r="A10" s="222"/>
      <c r="B10" s="222"/>
      <c r="C10" s="222"/>
      <c r="D10" s="223"/>
      <c r="E10" s="235"/>
      <c r="F10" s="250"/>
      <c r="G10" s="235"/>
      <c r="H10" s="235"/>
      <c r="I10" s="236" t="s">
        <v>112</v>
      </c>
      <c r="J10" s="228"/>
      <c r="K10" s="229"/>
      <c r="L10" s="235"/>
      <c r="M10" s="223"/>
    </row>
    <row r="11" spans="1:13" s="11" customFormat="1" ht="45.75" customHeight="1">
      <c r="A11" s="222"/>
      <c r="B11" s="222"/>
      <c r="C11" s="222"/>
      <c r="D11" s="223"/>
      <c r="E11" s="235"/>
      <c r="F11" s="250"/>
      <c r="G11" s="235"/>
      <c r="H11" s="235"/>
      <c r="I11" s="237"/>
      <c r="J11" s="230"/>
      <c r="K11" s="231"/>
      <c r="L11" s="235"/>
      <c r="M11" s="223"/>
    </row>
    <row r="12" spans="1:13" ht="9" customHeight="1">
      <c r="A12" s="12">
        <v>1</v>
      </c>
      <c r="B12" s="12">
        <v>2</v>
      </c>
      <c r="C12" s="12">
        <v>3</v>
      </c>
      <c r="D12" s="12">
        <v>4</v>
      </c>
      <c r="E12" s="26">
        <v>5</v>
      </c>
      <c r="F12" s="26">
        <v>6</v>
      </c>
      <c r="G12" s="26">
        <v>7</v>
      </c>
      <c r="H12" s="26">
        <v>8</v>
      </c>
      <c r="I12" s="27">
        <v>9</v>
      </c>
      <c r="J12" s="224">
        <v>10</v>
      </c>
      <c r="K12" s="225"/>
      <c r="L12" s="26">
        <v>11</v>
      </c>
      <c r="M12" s="26">
        <v>12</v>
      </c>
    </row>
    <row r="13" spans="1:13" ht="12" customHeight="1">
      <c r="A13" s="247" t="s">
        <v>65</v>
      </c>
      <c r="B13" s="248"/>
      <c r="C13" s="248"/>
      <c r="D13" s="249"/>
      <c r="E13" s="26"/>
      <c r="F13" s="26"/>
      <c r="G13" s="26"/>
      <c r="H13" s="26"/>
      <c r="I13" s="27"/>
      <c r="J13" s="27"/>
      <c r="K13" s="26"/>
      <c r="L13" s="26"/>
      <c r="M13" s="114"/>
    </row>
    <row r="14" spans="1:13" s="92" customFormat="1" ht="43.5" customHeight="1">
      <c r="A14" s="86">
        <v>1</v>
      </c>
      <c r="B14" s="87">
        <v>600</v>
      </c>
      <c r="C14" s="87">
        <v>60016</v>
      </c>
      <c r="D14" s="88" t="s">
        <v>136</v>
      </c>
      <c r="E14" s="89">
        <v>35100</v>
      </c>
      <c r="F14" s="89">
        <v>30000</v>
      </c>
      <c r="G14" s="89">
        <v>30000</v>
      </c>
      <c r="H14" s="89">
        <v>0</v>
      </c>
      <c r="I14" s="89">
        <v>0</v>
      </c>
      <c r="J14" s="90" t="s">
        <v>46</v>
      </c>
      <c r="K14" s="89">
        <v>0</v>
      </c>
      <c r="L14" s="89">
        <v>0</v>
      </c>
      <c r="M14" s="91" t="s">
        <v>0</v>
      </c>
    </row>
    <row r="15" spans="1:13" s="92" customFormat="1" ht="46.5" customHeight="1">
      <c r="A15" s="86">
        <v>2</v>
      </c>
      <c r="B15" s="87">
        <v>600</v>
      </c>
      <c r="C15" s="87">
        <v>60016</v>
      </c>
      <c r="D15" s="173" t="s">
        <v>121</v>
      </c>
      <c r="E15" s="89">
        <v>1050000</v>
      </c>
      <c r="F15" s="89">
        <v>150000</v>
      </c>
      <c r="G15" s="89">
        <v>30000</v>
      </c>
      <c r="H15" s="89">
        <v>120000</v>
      </c>
      <c r="I15" s="89">
        <v>0</v>
      </c>
      <c r="J15" s="90" t="s">
        <v>46</v>
      </c>
      <c r="K15" s="89">
        <v>0</v>
      </c>
      <c r="L15" s="89">
        <v>0</v>
      </c>
      <c r="M15" s="91" t="s">
        <v>0</v>
      </c>
    </row>
    <row r="16" spans="1:13" s="92" customFormat="1" ht="42.75" customHeight="1">
      <c r="A16" s="86">
        <v>3</v>
      </c>
      <c r="B16" s="87">
        <v>600</v>
      </c>
      <c r="C16" s="87">
        <v>60016</v>
      </c>
      <c r="D16" s="88" t="s">
        <v>122</v>
      </c>
      <c r="E16" s="89">
        <v>1101000</v>
      </c>
      <c r="F16" s="89">
        <v>180000</v>
      </c>
      <c r="G16" s="89">
        <v>70000</v>
      </c>
      <c r="H16" s="89">
        <v>110000</v>
      </c>
      <c r="I16" s="89">
        <v>0</v>
      </c>
      <c r="J16" s="90" t="s">
        <v>46</v>
      </c>
      <c r="K16" s="89">
        <v>0</v>
      </c>
      <c r="L16" s="89">
        <v>0</v>
      </c>
      <c r="M16" s="91" t="s">
        <v>0</v>
      </c>
    </row>
    <row r="17" spans="1:13" s="92" customFormat="1" ht="45" customHeight="1">
      <c r="A17" s="86">
        <v>4</v>
      </c>
      <c r="B17" s="87">
        <v>600</v>
      </c>
      <c r="C17" s="87">
        <v>60017</v>
      </c>
      <c r="D17" s="88" t="s">
        <v>157</v>
      </c>
      <c r="E17" s="89">
        <v>1252000</v>
      </c>
      <c r="F17" s="89">
        <v>210000</v>
      </c>
      <c r="G17" s="89">
        <v>210000</v>
      </c>
      <c r="H17" s="89">
        <v>0</v>
      </c>
      <c r="I17" s="89">
        <v>0</v>
      </c>
      <c r="J17" s="90" t="s">
        <v>46</v>
      </c>
      <c r="K17" s="89">
        <v>0</v>
      </c>
      <c r="L17" s="89">
        <v>0</v>
      </c>
      <c r="M17" s="91" t="s">
        <v>0</v>
      </c>
    </row>
    <row r="18" spans="1:13" s="65" customFormat="1" ht="53.25" customHeight="1">
      <c r="A18" s="86">
        <v>5</v>
      </c>
      <c r="B18" s="87">
        <v>600</v>
      </c>
      <c r="C18" s="87">
        <v>60017</v>
      </c>
      <c r="D18" s="88" t="s">
        <v>162</v>
      </c>
      <c r="E18" s="89">
        <v>120000</v>
      </c>
      <c r="F18" s="89">
        <v>20000</v>
      </c>
      <c r="G18" s="89">
        <v>20000</v>
      </c>
      <c r="H18" s="89">
        <v>0</v>
      </c>
      <c r="I18" s="89">
        <v>0</v>
      </c>
      <c r="J18" s="90" t="s">
        <v>46</v>
      </c>
      <c r="K18" s="89">
        <v>0</v>
      </c>
      <c r="L18" s="89">
        <v>0</v>
      </c>
      <c r="M18" s="91" t="s">
        <v>0</v>
      </c>
    </row>
    <row r="19" spans="1:13" s="65" customFormat="1" ht="46.5" customHeight="1">
      <c r="A19" s="86">
        <v>6</v>
      </c>
      <c r="B19" s="87">
        <v>600</v>
      </c>
      <c r="C19" s="87">
        <v>60017</v>
      </c>
      <c r="D19" s="88" t="s">
        <v>137</v>
      </c>
      <c r="E19" s="89">
        <v>42000</v>
      </c>
      <c r="F19" s="89">
        <v>40000</v>
      </c>
      <c r="G19" s="89">
        <v>40000</v>
      </c>
      <c r="H19" s="89">
        <v>0</v>
      </c>
      <c r="I19" s="89">
        <v>0</v>
      </c>
      <c r="J19" s="90" t="s">
        <v>46</v>
      </c>
      <c r="K19" s="89">
        <v>0</v>
      </c>
      <c r="L19" s="89">
        <v>0</v>
      </c>
      <c r="M19" s="91" t="s">
        <v>0</v>
      </c>
    </row>
    <row r="20" spans="1:13" s="23" customFormat="1" ht="45.75" customHeight="1">
      <c r="A20" s="86">
        <v>7</v>
      </c>
      <c r="B20" s="87">
        <v>801</v>
      </c>
      <c r="C20" s="87">
        <v>80101</v>
      </c>
      <c r="D20" s="88" t="s">
        <v>138</v>
      </c>
      <c r="E20" s="89">
        <v>230000</v>
      </c>
      <c r="F20" s="89">
        <v>220000</v>
      </c>
      <c r="G20" s="89">
        <v>33000</v>
      </c>
      <c r="H20" s="89">
        <v>0</v>
      </c>
      <c r="I20" s="89">
        <v>0</v>
      </c>
      <c r="J20" s="90" t="s">
        <v>46</v>
      </c>
      <c r="K20" s="89">
        <v>0</v>
      </c>
      <c r="L20" s="89">
        <v>187000</v>
      </c>
      <c r="M20" s="91" t="s">
        <v>0</v>
      </c>
    </row>
    <row r="21" spans="1:13" s="23" customFormat="1" ht="54.75" customHeight="1">
      <c r="A21" s="86">
        <v>8</v>
      </c>
      <c r="B21" s="87">
        <v>801</v>
      </c>
      <c r="C21" s="87">
        <v>80104</v>
      </c>
      <c r="D21" s="88" t="s">
        <v>144</v>
      </c>
      <c r="E21" s="89">
        <v>70360</v>
      </c>
      <c r="F21" s="89">
        <v>70000</v>
      </c>
      <c r="G21" s="89">
        <v>50000</v>
      </c>
      <c r="H21" s="89">
        <v>20000</v>
      </c>
      <c r="I21" s="89">
        <v>0</v>
      </c>
      <c r="J21" s="90" t="s">
        <v>46</v>
      </c>
      <c r="K21" s="89">
        <v>0</v>
      </c>
      <c r="L21" s="89">
        <v>0</v>
      </c>
      <c r="M21" s="91" t="s">
        <v>0</v>
      </c>
    </row>
    <row r="22" spans="1:13" s="23" customFormat="1" ht="99.75" customHeight="1">
      <c r="A22" s="86">
        <v>9</v>
      </c>
      <c r="B22" s="87">
        <v>900</v>
      </c>
      <c r="C22" s="87">
        <v>90001</v>
      </c>
      <c r="D22" s="88" t="s">
        <v>159</v>
      </c>
      <c r="E22" s="89">
        <v>500000</v>
      </c>
      <c r="F22" s="89">
        <v>420000</v>
      </c>
      <c r="G22" s="89">
        <v>420000</v>
      </c>
      <c r="H22" s="89">
        <v>0</v>
      </c>
      <c r="I22" s="89">
        <v>0</v>
      </c>
      <c r="J22" s="90" t="s">
        <v>46</v>
      </c>
      <c r="K22" s="89">
        <v>0</v>
      </c>
      <c r="L22" s="89">
        <v>0</v>
      </c>
      <c r="M22" s="91" t="s">
        <v>0</v>
      </c>
    </row>
    <row r="23" spans="1:13" ht="11.25" customHeight="1">
      <c r="A23" s="241" t="s">
        <v>90</v>
      </c>
      <c r="B23" s="242"/>
      <c r="C23" s="242"/>
      <c r="D23" s="243"/>
      <c r="E23" s="94">
        <f>SUM(E14:E22)</f>
        <v>4400460</v>
      </c>
      <c r="F23" s="94">
        <f>SUM(F14:F22)</f>
        <v>1340000</v>
      </c>
      <c r="G23" s="94">
        <f>SUM(G14:G22)</f>
        <v>903000</v>
      </c>
      <c r="H23" s="94">
        <f>SUM(H14:H22)</f>
        <v>250000</v>
      </c>
      <c r="I23" s="94">
        <f>SUM(I14:I22)</f>
        <v>0</v>
      </c>
      <c r="J23" s="113"/>
      <c r="K23" s="94">
        <f>SUM(K14:K22)</f>
        <v>0</v>
      </c>
      <c r="L23" s="94">
        <f>SUM(L14:L22)</f>
        <v>187000</v>
      </c>
      <c r="M23" s="14" t="s">
        <v>35</v>
      </c>
    </row>
    <row r="24" spans="1:13" s="23" customFormat="1" ht="13.5" customHeight="1">
      <c r="A24" s="244" t="s">
        <v>89</v>
      </c>
      <c r="B24" s="245"/>
      <c r="C24" s="245"/>
      <c r="D24" s="246"/>
      <c r="E24" s="94"/>
      <c r="F24" s="26"/>
      <c r="G24" s="26"/>
      <c r="H24" s="26"/>
      <c r="I24" s="26"/>
      <c r="J24" s="26"/>
      <c r="K24" s="26"/>
      <c r="L24" s="26"/>
      <c r="M24" s="26"/>
    </row>
    <row r="25" spans="1:13" s="23" customFormat="1" ht="42.75" customHeight="1">
      <c r="A25" s="14">
        <v>1</v>
      </c>
      <c r="B25" s="22">
        <v>710</v>
      </c>
      <c r="C25" s="22">
        <v>71004</v>
      </c>
      <c r="D25" s="93" t="s">
        <v>111</v>
      </c>
      <c r="E25" s="94">
        <v>250000</v>
      </c>
      <c r="F25" s="94">
        <v>20000</v>
      </c>
      <c r="G25" s="94">
        <v>20000</v>
      </c>
      <c r="H25" s="94">
        <v>0</v>
      </c>
      <c r="I25" s="94">
        <v>0</v>
      </c>
      <c r="J25" s="95" t="s">
        <v>46</v>
      </c>
      <c r="K25" s="94">
        <v>0</v>
      </c>
      <c r="L25" s="94">
        <v>0</v>
      </c>
      <c r="M25" s="96" t="s">
        <v>0</v>
      </c>
    </row>
    <row r="26" spans="1:13" s="23" customFormat="1" ht="45.75" customHeight="1">
      <c r="A26" s="14">
        <v>2</v>
      </c>
      <c r="B26" s="97">
        <v>926</v>
      </c>
      <c r="C26" s="98">
        <v>92601</v>
      </c>
      <c r="D26" s="93" t="s">
        <v>63</v>
      </c>
      <c r="E26" s="94">
        <v>720000</v>
      </c>
      <c r="F26" s="94">
        <v>76356</v>
      </c>
      <c r="G26" s="94">
        <v>76356</v>
      </c>
      <c r="H26" s="94">
        <v>0</v>
      </c>
      <c r="I26" s="94">
        <v>0</v>
      </c>
      <c r="J26" s="95" t="s">
        <v>46</v>
      </c>
      <c r="K26" s="94">
        <v>0</v>
      </c>
      <c r="L26" s="94">
        <v>0</v>
      </c>
      <c r="M26" s="137" t="s">
        <v>163</v>
      </c>
    </row>
    <row r="27" spans="1:13" s="68" customFormat="1" ht="14.25" customHeight="1">
      <c r="A27" s="67"/>
      <c r="B27" s="72"/>
      <c r="C27" s="73"/>
      <c r="D27" s="69"/>
      <c r="E27" s="66"/>
      <c r="F27" s="66"/>
      <c r="G27" s="66"/>
      <c r="H27" s="66"/>
      <c r="I27" s="66"/>
      <c r="J27" s="70"/>
      <c r="K27" s="66"/>
      <c r="L27" s="66"/>
      <c r="M27" s="71"/>
    </row>
    <row r="28" spans="1:13" s="23" customFormat="1" ht="14.25" customHeight="1">
      <c r="A28" s="240" t="s">
        <v>64</v>
      </c>
      <c r="B28" s="240"/>
      <c r="C28" s="240"/>
      <c r="D28" s="240"/>
      <c r="E28" s="94">
        <f>SUM(E25:E27)</f>
        <v>970000</v>
      </c>
      <c r="F28" s="94">
        <f>SUM(F25:F27)</f>
        <v>96356</v>
      </c>
      <c r="G28" s="94">
        <f>SUM(G25:G27)</f>
        <v>96356</v>
      </c>
      <c r="H28" s="94">
        <f>SUM(H25:H27)</f>
        <v>0</v>
      </c>
      <c r="I28" s="94">
        <f>SUM(I25:I27)</f>
        <v>0</v>
      </c>
      <c r="J28" s="113"/>
      <c r="K28" s="94">
        <f>SUM(K25:K27)</f>
        <v>0</v>
      </c>
      <c r="L28" s="94">
        <f>SUM(L25:L27)</f>
        <v>0</v>
      </c>
      <c r="M28" s="14" t="s">
        <v>35</v>
      </c>
    </row>
    <row r="29" spans="1:13" ht="11.25">
      <c r="A29" s="240" t="s">
        <v>66</v>
      </c>
      <c r="B29" s="240"/>
      <c r="C29" s="240"/>
      <c r="D29" s="240"/>
      <c r="E29" s="94">
        <f>SUM(E23,E28)</f>
        <v>5370460</v>
      </c>
      <c r="F29" s="94">
        <f>SUM(F23,F28)</f>
        <v>1436356</v>
      </c>
      <c r="G29" s="94">
        <f>SUM(G23,G28)</f>
        <v>999356</v>
      </c>
      <c r="H29" s="94">
        <f>SUM(H23,H28)</f>
        <v>250000</v>
      </c>
      <c r="I29" s="94">
        <f>SUM(I23,I28)</f>
        <v>0</v>
      </c>
      <c r="J29" s="113"/>
      <c r="K29" s="94">
        <f>SUM(K23,K28)</f>
        <v>0</v>
      </c>
      <c r="L29" s="94">
        <f>SUM(L23,L28)</f>
        <v>187000</v>
      </c>
      <c r="M29" s="14" t="s">
        <v>35</v>
      </c>
    </row>
    <row r="30" spans="1:10" ht="11.25">
      <c r="A30" s="10" t="s">
        <v>4</v>
      </c>
      <c r="J30" s="10" t="s">
        <v>1</v>
      </c>
    </row>
    <row r="31" ht="11.25">
      <c r="A31" s="10" t="s">
        <v>5</v>
      </c>
    </row>
    <row r="32" ht="11.25">
      <c r="A32" s="10" t="s">
        <v>6</v>
      </c>
    </row>
    <row r="33" ht="11.25">
      <c r="A33" s="10" t="s">
        <v>7</v>
      </c>
    </row>
    <row r="34" ht="11.25">
      <c r="A34" s="10" t="s">
        <v>8</v>
      </c>
    </row>
  </sheetData>
  <sheetProtection/>
  <mergeCells count="22">
    <mergeCell ref="K1:M4"/>
    <mergeCell ref="A29:D29"/>
    <mergeCell ref="A28:D28"/>
    <mergeCell ref="A23:D23"/>
    <mergeCell ref="A24:D24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30"/>
  <sheetViews>
    <sheetView tabSelected="1" zoomScalePageLayoutView="0" workbookViewId="0" topLeftCell="A18">
      <selection activeCell="O21" sqref="O21"/>
    </sheetView>
  </sheetViews>
  <sheetFormatPr defaultColWidth="9.00390625" defaultRowHeight="12.75"/>
  <cols>
    <col min="1" max="1" width="0.74609375" style="160" customWidth="1"/>
    <col min="2" max="2" width="3.625" style="160" customWidth="1"/>
    <col min="3" max="3" width="6.00390625" style="160" customWidth="1"/>
    <col min="4" max="4" width="9.00390625" style="160" customWidth="1"/>
    <col min="5" max="5" width="5.00390625" style="160" customWidth="1"/>
    <col min="6" max="6" width="38.125" style="160" customWidth="1"/>
    <col min="7" max="7" width="14.875" style="160" customWidth="1"/>
    <col min="8" max="8" width="13.125" style="160" customWidth="1"/>
    <col min="9" max="16384" width="9.125" style="160" customWidth="1"/>
  </cols>
  <sheetData>
    <row r="1" spans="6:8" ht="54" customHeight="1">
      <c r="F1" s="251" t="s">
        <v>202</v>
      </c>
      <c r="G1" s="251"/>
      <c r="H1" s="251"/>
    </row>
    <row r="2" spans="2:8" ht="15" customHeight="1">
      <c r="B2" s="219" t="s">
        <v>135</v>
      </c>
      <c r="C2" s="219"/>
      <c r="D2" s="219"/>
      <c r="E2" s="219"/>
      <c r="F2" s="219"/>
      <c r="G2" s="219"/>
      <c r="H2" s="219"/>
    </row>
    <row r="3" spans="2:8" ht="15" customHeight="1">
      <c r="B3" s="64"/>
      <c r="C3" s="64"/>
      <c r="D3" s="64"/>
      <c r="E3" s="64"/>
      <c r="F3" s="64"/>
      <c r="G3" s="64"/>
      <c r="H3" s="64"/>
    </row>
    <row r="4" spans="2:8" s="161" customFormat="1" ht="38.25" customHeight="1">
      <c r="B4" s="41" t="s">
        <v>41</v>
      </c>
      <c r="C4" s="41" t="s">
        <v>10</v>
      </c>
      <c r="D4" s="41" t="s">
        <v>11</v>
      </c>
      <c r="E4" s="42" t="s">
        <v>12</v>
      </c>
      <c r="F4" s="41" t="s">
        <v>32</v>
      </c>
      <c r="G4" s="43" t="s">
        <v>118</v>
      </c>
      <c r="H4" s="43" t="s">
        <v>33</v>
      </c>
    </row>
    <row r="5" spans="2:8" s="6" customFormat="1" ht="12.75" customHeight="1"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2:8" s="34" customFormat="1" ht="13.5" customHeight="1">
      <c r="B6" s="217" t="s">
        <v>57</v>
      </c>
      <c r="C6" s="218"/>
      <c r="D6" s="218"/>
      <c r="E6" s="218"/>
      <c r="F6" s="218"/>
      <c r="G6" s="252"/>
      <c r="H6" s="127">
        <f>SUM(H7:H12)</f>
        <v>175000</v>
      </c>
    </row>
    <row r="7" spans="2:8" s="34" customFormat="1" ht="90" customHeight="1" hidden="1">
      <c r="B7" s="17">
        <v>1</v>
      </c>
      <c r="C7" s="4">
        <v>600</v>
      </c>
      <c r="D7" s="4">
        <v>60014</v>
      </c>
      <c r="E7" s="4">
        <v>6300</v>
      </c>
      <c r="F7" s="15" t="s">
        <v>62</v>
      </c>
      <c r="G7" s="15" t="s">
        <v>3</v>
      </c>
      <c r="H7" s="44">
        <v>0</v>
      </c>
    </row>
    <row r="8" spans="2:8" s="168" customFormat="1" ht="115.5" customHeight="1" hidden="1">
      <c r="B8" s="169">
        <v>1</v>
      </c>
      <c r="C8" s="170">
        <v>600</v>
      </c>
      <c r="D8" s="170">
        <v>60014</v>
      </c>
      <c r="E8" s="170">
        <v>6300</v>
      </c>
      <c r="F8" s="171" t="s">
        <v>186</v>
      </c>
      <c r="G8" s="171" t="s">
        <v>3</v>
      </c>
      <c r="H8" s="172"/>
    </row>
    <row r="9" spans="2:8" s="5" customFormat="1" ht="78.75" customHeight="1">
      <c r="B9" s="38">
        <v>1</v>
      </c>
      <c r="C9" s="39">
        <v>851</v>
      </c>
      <c r="D9" s="39">
        <v>85121</v>
      </c>
      <c r="E9" s="39">
        <v>2560</v>
      </c>
      <c r="F9" s="31" t="s">
        <v>158</v>
      </c>
      <c r="G9" s="40" t="s">
        <v>59</v>
      </c>
      <c r="H9" s="128">
        <v>5000</v>
      </c>
    </row>
    <row r="10" spans="2:8" s="5" customFormat="1" ht="88.5" customHeight="1">
      <c r="B10" s="38">
        <v>2</v>
      </c>
      <c r="C10" s="39">
        <v>801</v>
      </c>
      <c r="D10" s="39">
        <v>80103</v>
      </c>
      <c r="E10" s="39">
        <v>2310</v>
      </c>
      <c r="F10" s="31" t="s">
        <v>165</v>
      </c>
      <c r="G10" s="31" t="s">
        <v>119</v>
      </c>
      <c r="H10" s="128">
        <v>5000</v>
      </c>
    </row>
    <row r="11" spans="2:8" s="5" customFormat="1" ht="80.25" customHeight="1">
      <c r="B11" s="38">
        <v>3</v>
      </c>
      <c r="C11" s="39">
        <v>801</v>
      </c>
      <c r="D11" s="39">
        <v>80104</v>
      </c>
      <c r="E11" s="39">
        <v>2310</v>
      </c>
      <c r="F11" s="31" t="s">
        <v>123</v>
      </c>
      <c r="G11" s="31" t="s">
        <v>119</v>
      </c>
      <c r="H11" s="128">
        <v>65000</v>
      </c>
    </row>
    <row r="12" spans="2:8" s="5" customFormat="1" ht="115.5" customHeight="1">
      <c r="B12" s="17">
        <v>4</v>
      </c>
      <c r="C12" s="4">
        <v>600</v>
      </c>
      <c r="D12" s="4">
        <v>60014</v>
      </c>
      <c r="E12" s="4">
        <v>6300</v>
      </c>
      <c r="F12" s="15" t="s">
        <v>186</v>
      </c>
      <c r="G12" s="15" t="s">
        <v>3</v>
      </c>
      <c r="H12" s="28">
        <v>100000</v>
      </c>
    </row>
    <row r="13" spans="2:8" s="34" customFormat="1" ht="14.25" customHeight="1">
      <c r="B13" s="217" t="s">
        <v>58</v>
      </c>
      <c r="C13" s="218"/>
      <c r="D13" s="218"/>
      <c r="E13" s="218"/>
      <c r="F13" s="218"/>
      <c r="G13" s="252"/>
      <c r="H13" s="127">
        <f>SUM(H14:H27)</f>
        <v>183000</v>
      </c>
    </row>
    <row r="14" spans="2:8" s="5" customFormat="1" ht="41.25" customHeight="1">
      <c r="B14" s="38">
        <v>1</v>
      </c>
      <c r="C14" s="39">
        <v>754</v>
      </c>
      <c r="D14" s="39">
        <v>75412</v>
      </c>
      <c r="E14" s="39">
        <v>2820</v>
      </c>
      <c r="F14" s="31" t="s">
        <v>85</v>
      </c>
      <c r="G14" s="31" t="s">
        <v>84</v>
      </c>
      <c r="H14" s="128">
        <v>45000</v>
      </c>
    </row>
    <row r="15" spans="2:8" s="5" customFormat="1" ht="38.25" customHeight="1">
      <c r="B15" s="38">
        <v>2</v>
      </c>
      <c r="C15" s="39">
        <v>754</v>
      </c>
      <c r="D15" s="39">
        <v>75412</v>
      </c>
      <c r="E15" s="39">
        <v>2820</v>
      </c>
      <c r="F15" s="31" t="s">
        <v>86</v>
      </c>
      <c r="G15" s="31" t="s">
        <v>95</v>
      </c>
      <c r="H15" s="128">
        <v>35000</v>
      </c>
    </row>
    <row r="16" spans="2:8" s="5" customFormat="1" ht="37.5" customHeight="1">
      <c r="B16" s="38">
        <v>3</v>
      </c>
      <c r="C16" s="39">
        <v>754</v>
      </c>
      <c r="D16" s="39">
        <v>75412</v>
      </c>
      <c r="E16" s="39">
        <v>2820</v>
      </c>
      <c r="F16" s="31" t="s">
        <v>85</v>
      </c>
      <c r="G16" s="31" t="s">
        <v>94</v>
      </c>
      <c r="H16" s="128">
        <v>45000</v>
      </c>
    </row>
    <row r="17" spans="2:8" s="5" customFormat="1" ht="84.75" customHeight="1">
      <c r="B17" s="38">
        <v>4</v>
      </c>
      <c r="C17" s="39">
        <v>854</v>
      </c>
      <c r="D17" s="39">
        <v>85412</v>
      </c>
      <c r="E17" s="39">
        <v>2360</v>
      </c>
      <c r="F17" s="31" t="s">
        <v>179</v>
      </c>
      <c r="G17" s="31" t="s">
        <v>2</v>
      </c>
      <c r="H17" s="162">
        <v>12000</v>
      </c>
    </row>
    <row r="18" spans="2:8" s="5" customFormat="1" ht="86.25" customHeight="1">
      <c r="B18" s="38">
        <v>5</v>
      </c>
      <c r="C18" s="39">
        <v>921</v>
      </c>
      <c r="D18" s="39">
        <v>92105</v>
      </c>
      <c r="E18" s="39">
        <v>2360</v>
      </c>
      <c r="F18" s="174" t="s">
        <v>180</v>
      </c>
      <c r="G18" s="31" t="s">
        <v>2</v>
      </c>
      <c r="H18" s="162">
        <v>3400</v>
      </c>
    </row>
    <row r="19" spans="2:8" s="5" customFormat="1" ht="98.25" customHeight="1">
      <c r="B19" s="38">
        <v>6</v>
      </c>
      <c r="C19" s="39">
        <v>921</v>
      </c>
      <c r="D19" s="39">
        <v>92105</v>
      </c>
      <c r="E19" s="39">
        <v>2360</v>
      </c>
      <c r="F19" s="174" t="s">
        <v>188</v>
      </c>
      <c r="G19" s="31" t="s">
        <v>187</v>
      </c>
      <c r="H19" s="162">
        <v>1000</v>
      </c>
    </row>
    <row r="20" spans="2:8" s="5" customFormat="1" ht="98.25" customHeight="1">
      <c r="B20" s="38">
        <v>7</v>
      </c>
      <c r="C20" s="39">
        <v>921</v>
      </c>
      <c r="D20" s="39">
        <v>92105</v>
      </c>
      <c r="E20" s="39">
        <v>2360</v>
      </c>
      <c r="F20" s="174" t="s">
        <v>205</v>
      </c>
      <c r="G20" s="31" t="s">
        <v>204</v>
      </c>
      <c r="H20" s="162">
        <v>1600</v>
      </c>
    </row>
    <row r="21" spans="2:8" s="5" customFormat="1" ht="122.25" customHeight="1">
      <c r="B21" s="38">
        <v>8</v>
      </c>
      <c r="C21" s="39">
        <v>921</v>
      </c>
      <c r="D21" s="39">
        <v>92105</v>
      </c>
      <c r="E21" s="39">
        <v>2360</v>
      </c>
      <c r="F21" s="174" t="s">
        <v>207</v>
      </c>
      <c r="G21" s="31" t="s">
        <v>206</v>
      </c>
      <c r="H21" s="162">
        <v>2000</v>
      </c>
    </row>
    <row r="22" spans="2:8" s="5" customFormat="1" ht="126" customHeight="1">
      <c r="B22" s="17">
        <v>9</v>
      </c>
      <c r="C22" s="4">
        <v>921</v>
      </c>
      <c r="D22" s="4">
        <v>92120</v>
      </c>
      <c r="E22" s="4">
        <v>2720</v>
      </c>
      <c r="F22" s="136" t="s">
        <v>141</v>
      </c>
      <c r="G22" s="15" t="s">
        <v>140</v>
      </c>
      <c r="H22" s="126">
        <v>22042.38</v>
      </c>
    </row>
    <row r="23" spans="2:8" s="5" customFormat="1" ht="110.25" customHeight="1">
      <c r="B23" s="17">
        <v>10</v>
      </c>
      <c r="C23" s="4">
        <v>921</v>
      </c>
      <c r="D23" s="4">
        <v>92120</v>
      </c>
      <c r="E23" s="4">
        <v>2720</v>
      </c>
      <c r="F23" s="136" t="s">
        <v>143</v>
      </c>
      <c r="G23" s="15" t="s">
        <v>142</v>
      </c>
      <c r="H23" s="126">
        <v>7957.62</v>
      </c>
    </row>
    <row r="24" spans="2:8" s="5" customFormat="1" ht="74.25" customHeight="1">
      <c r="B24" s="38">
        <v>11</v>
      </c>
      <c r="C24" s="39">
        <v>926</v>
      </c>
      <c r="D24" s="39">
        <v>92605</v>
      </c>
      <c r="E24" s="39">
        <v>2360</v>
      </c>
      <c r="F24" s="31" t="s">
        <v>181</v>
      </c>
      <c r="G24" s="31" t="s">
        <v>2</v>
      </c>
      <c r="H24" s="162">
        <v>2350</v>
      </c>
    </row>
    <row r="25" spans="2:8" s="5" customFormat="1" ht="108" customHeight="1">
      <c r="B25" s="38">
        <v>12</v>
      </c>
      <c r="C25" s="39">
        <v>926</v>
      </c>
      <c r="D25" s="39">
        <v>92605</v>
      </c>
      <c r="E25" s="39">
        <v>2360</v>
      </c>
      <c r="F25" s="31" t="s">
        <v>193</v>
      </c>
      <c r="G25" s="31" t="s">
        <v>189</v>
      </c>
      <c r="H25" s="162">
        <v>2000</v>
      </c>
    </row>
    <row r="26" spans="2:8" s="5" customFormat="1" ht="99.75" customHeight="1">
      <c r="B26" s="38">
        <v>13</v>
      </c>
      <c r="C26" s="39">
        <v>926</v>
      </c>
      <c r="D26" s="39">
        <v>92605</v>
      </c>
      <c r="E26" s="39">
        <v>2360</v>
      </c>
      <c r="F26" s="31" t="s">
        <v>192</v>
      </c>
      <c r="G26" s="31" t="s">
        <v>190</v>
      </c>
      <c r="H26" s="162">
        <v>2000</v>
      </c>
    </row>
    <row r="27" spans="2:8" s="5" customFormat="1" ht="88.5" customHeight="1">
      <c r="B27" s="38">
        <v>14</v>
      </c>
      <c r="C27" s="39">
        <v>926</v>
      </c>
      <c r="D27" s="39">
        <v>92605</v>
      </c>
      <c r="E27" s="39">
        <v>2360</v>
      </c>
      <c r="F27" s="31" t="s">
        <v>194</v>
      </c>
      <c r="G27" s="31" t="s">
        <v>191</v>
      </c>
      <c r="H27" s="162">
        <v>1650</v>
      </c>
    </row>
    <row r="28" spans="2:8" ht="2.25" customHeight="1" hidden="1">
      <c r="B28" s="16"/>
      <c r="C28" s="16"/>
      <c r="D28" s="16"/>
      <c r="E28" s="16"/>
      <c r="F28" s="16"/>
      <c r="G28" s="16"/>
      <c r="H28" s="129"/>
    </row>
    <row r="29" spans="2:8" ht="130.5" customHeight="1" hidden="1">
      <c r="B29" s="163" t="s">
        <v>91</v>
      </c>
      <c r="C29" s="164">
        <v>926</v>
      </c>
      <c r="D29" s="164">
        <v>92605</v>
      </c>
      <c r="E29" s="164">
        <v>2820</v>
      </c>
      <c r="F29" s="131" t="s">
        <v>92</v>
      </c>
      <c r="G29" s="165" t="s">
        <v>93</v>
      </c>
      <c r="H29" s="84">
        <v>0</v>
      </c>
    </row>
    <row r="30" spans="2:8" s="7" customFormat="1" ht="14.25" customHeight="1">
      <c r="B30" s="214" t="s">
        <v>52</v>
      </c>
      <c r="C30" s="215"/>
      <c r="D30" s="215"/>
      <c r="E30" s="215"/>
      <c r="F30" s="216"/>
      <c r="G30" s="18"/>
      <c r="H30" s="130">
        <f>SUM(H6,H13)</f>
        <v>358000</v>
      </c>
    </row>
  </sheetData>
  <sheetProtection/>
  <mergeCells count="5">
    <mergeCell ref="F1:H1"/>
    <mergeCell ref="B2:H2"/>
    <mergeCell ref="B30:F30"/>
    <mergeCell ref="B13:G13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8">
      <selection activeCell="D14" sqref="D14"/>
    </sheetView>
  </sheetViews>
  <sheetFormatPr defaultColWidth="9.00390625" defaultRowHeight="12.75"/>
  <cols>
    <col min="1" max="1" width="5.25390625" style="10" customWidth="1"/>
    <col min="2" max="2" width="44.25390625" style="10" customWidth="1"/>
    <col min="3" max="3" width="14.00390625" style="10" customWidth="1"/>
    <col min="4" max="4" width="17.125" style="10" customWidth="1"/>
    <col min="5" max="16384" width="9.125" style="10" customWidth="1"/>
  </cols>
  <sheetData>
    <row r="1" spans="2:5" ht="59.25" customHeight="1">
      <c r="B1" s="56"/>
      <c r="C1" s="220" t="s">
        <v>200</v>
      </c>
      <c r="D1" s="220"/>
      <c r="E1" s="56"/>
    </row>
    <row r="2" spans="1:4" ht="16.5" customHeight="1">
      <c r="A2" s="254" t="s">
        <v>129</v>
      </c>
      <c r="B2" s="254"/>
      <c r="C2" s="254"/>
      <c r="D2" s="254"/>
    </row>
    <row r="3" ht="6.75" customHeight="1" hidden="1">
      <c r="A3" s="57"/>
    </row>
    <row r="4" ht="10.5" customHeight="1">
      <c r="D4" s="58" t="s">
        <v>31</v>
      </c>
    </row>
    <row r="5" spans="1:4" s="59" customFormat="1" ht="15" customHeight="1">
      <c r="A5" s="255" t="s">
        <v>41</v>
      </c>
      <c r="B5" s="255" t="s">
        <v>13</v>
      </c>
      <c r="C5" s="256" t="s">
        <v>43</v>
      </c>
      <c r="D5" s="256" t="s">
        <v>96</v>
      </c>
    </row>
    <row r="6" spans="1:4" s="59" customFormat="1" ht="12" customHeight="1">
      <c r="A6" s="255"/>
      <c r="B6" s="255"/>
      <c r="C6" s="255"/>
      <c r="D6" s="256"/>
    </row>
    <row r="7" spans="1:4" s="59" customFormat="1" ht="3" customHeight="1" hidden="1">
      <c r="A7" s="255"/>
      <c r="B7" s="255"/>
      <c r="C7" s="255"/>
      <c r="D7" s="256"/>
    </row>
    <row r="8" spans="1:4" ht="9.75" customHeight="1">
      <c r="A8" s="32">
        <v>1</v>
      </c>
      <c r="B8" s="32">
        <v>2</v>
      </c>
      <c r="C8" s="32">
        <v>3</v>
      </c>
      <c r="D8" s="32">
        <v>4</v>
      </c>
    </row>
    <row r="9" spans="1:4" ht="18.75" customHeight="1">
      <c r="A9" s="253" t="s">
        <v>23</v>
      </c>
      <c r="B9" s="253"/>
      <c r="C9" s="32"/>
      <c r="D9" s="134">
        <f>SUM(D10,D19,D20,D21,D22,D23)</f>
        <v>1400000</v>
      </c>
    </row>
    <row r="10" spans="1:7" ht="18.75" customHeight="1" hidden="1">
      <c r="A10" s="14" t="s">
        <v>69</v>
      </c>
      <c r="B10" s="14" t="s">
        <v>70</v>
      </c>
      <c r="C10" s="32"/>
      <c r="D10" s="134">
        <f>SUM(D11,D13,D15)</f>
        <v>250000</v>
      </c>
      <c r="G10" s="60"/>
    </row>
    <row r="11" spans="1:7" s="23" customFormat="1" ht="18.75" customHeight="1">
      <c r="A11" s="14" t="s">
        <v>15</v>
      </c>
      <c r="B11" s="22" t="s">
        <v>20</v>
      </c>
      <c r="C11" s="14" t="s">
        <v>24</v>
      </c>
      <c r="D11" s="135">
        <v>250000</v>
      </c>
      <c r="G11" s="61"/>
    </row>
    <row r="12" spans="1:4" ht="40.5" customHeight="1">
      <c r="A12" s="32" t="s">
        <v>67</v>
      </c>
      <c r="B12" s="62" t="s">
        <v>68</v>
      </c>
      <c r="C12" s="32" t="s">
        <v>24</v>
      </c>
      <c r="D12" s="134">
        <v>0</v>
      </c>
    </row>
    <row r="13" spans="1:4" s="23" customFormat="1" ht="13.5" customHeight="1">
      <c r="A13" s="14" t="s">
        <v>16</v>
      </c>
      <c r="B13" s="22" t="s">
        <v>21</v>
      </c>
      <c r="C13" s="14" t="s">
        <v>24</v>
      </c>
      <c r="D13" s="135">
        <v>0</v>
      </c>
    </row>
    <row r="14" spans="1:4" ht="25.5" customHeight="1">
      <c r="A14" s="32" t="s">
        <v>17</v>
      </c>
      <c r="B14" s="62" t="s">
        <v>50</v>
      </c>
      <c r="C14" s="32" t="s">
        <v>36</v>
      </c>
      <c r="D14" s="134">
        <v>0</v>
      </c>
    </row>
    <row r="15" spans="1:4" ht="22.5">
      <c r="A15" s="32" t="s">
        <v>9</v>
      </c>
      <c r="B15" s="62" t="s">
        <v>71</v>
      </c>
      <c r="C15" s="32" t="s">
        <v>44</v>
      </c>
      <c r="D15" s="134"/>
    </row>
    <row r="16" spans="1:4" ht="54.75" customHeight="1" hidden="1">
      <c r="A16" s="32" t="s">
        <v>72</v>
      </c>
      <c r="B16" s="62" t="s">
        <v>87</v>
      </c>
      <c r="C16" s="32" t="s">
        <v>44</v>
      </c>
      <c r="D16" s="134"/>
    </row>
    <row r="17" spans="1:4" ht="50.25" customHeight="1">
      <c r="A17" s="32" t="s">
        <v>80</v>
      </c>
      <c r="B17" s="62" t="s">
        <v>130</v>
      </c>
      <c r="C17" s="32" t="s">
        <v>44</v>
      </c>
      <c r="D17" s="134"/>
    </row>
    <row r="18" spans="1:4" ht="41.25" customHeight="1">
      <c r="A18" s="32" t="s">
        <v>19</v>
      </c>
      <c r="B18" s="62" t="s">
        <v>131</v>
      </c>
      <c r="C18" s="32" t="s">
        <v>44</v>
      </c>
      <c r="D18" s="134"/>
    </row>
    <row r="19" spans="1:4" s="23" customFormat="1" ht="18.75" customHeight="1">
      <c r="A19" s="14" t="s">
        <v>22</v>
      </c>
      <c r="B19" s="22" t="s">
        <v>73</v>
      </c>
      <c r="C19" s="14" t="s">
        <v>25</v>
      </c>
      <c r="D19" s="135"/>
    </row>
    <row r="20" spans="1:4" s="23" customFormat="1" ht="18.75" customHeight="1">
      <c r="A20" s="14" t="s">
        <v>81</v>
      </c>
      <c r="B20" s="22" t="s">
        <v>115</v>
      </c>
      <c r="C20" s="14" t="s">
        <v>74</v>
      </c>
      <c r="D20" s="135">
        <v>1150000</v>
      </c>
    </row>
    <row r="21" spans="1:4" ht="18.75" customHeight="1">
      <c r="A21" s="32" t="s">
        <v>82</v>
      </c>
      <c r="B21" s="33" t="s">
        <v>75</v>
      </c>
      <c r="C21" s="32" t="s">
        <v>37</v>
      </c>
      <c r="D21" s="134"/>
    </row>
    <row r="22" spans="1:4" ht="18.75" customHeight="1">
      <c r="A22" s="32" t="s">
        <v>83</v>
      </c>
      <c r="B22" s="33" t="s">
        <v>55</v>
      </c>
      <c r="C22" s="32" t="s">
        <v>28</v>
      </c>
      <c r="D22" s="134"/>
    </row>
    <row r="23" spans="1:4" s="23" customFormat="1" ht="18.75" customHeight="1">
      <c r="A23" s="14" t="s">
        <v>88</v>
      </c>
      <c r="B23" s="22" t="s">
        <v>78</v>
      </c>
      <c r="C23" s="14" t="s">
        <v>97</v>
      </c>
      <c r="D23" s="135"/>
    </row>
    <row r="24" spans="1:4" ht="15" customHeight="1">
      <c r="A24" s="253" t="s">
        <v>51</v>
      </c>
      <c r="B24" s="253"/>
      <c r="C24" s="32"/>
      <c r="D24" s="134">
        <f>SUM(D25:D33)</f>
        <v>790000</v>
      </c>
    </row>
    <row r="25" spans="1:4" ht="15.75" customHeight="1">
      <c r="A25" s="32" t="s">
        <v>15</v>
      </c>
      <c r="B25" s="33" t="s">
        <v>38</v>
      </c>
      <c r="C25" s="32" t="s">
        <v>27</v>
      </c>
      <c r="D25" s="134">
        <v>790000</v>
      </c>
    </row>
    <row r="26" spans="1:4" ht="40.5" customHeight="1">
      <c r="A26" s="32" t="s">
        <v>67</v>
      </c>
      <c r="B26" s="62" t="s">
        <v>79</v>
      </c>
      <c r="C26" s="32" t="s">
        <v>27</v>
      </c>
      <c r="D26" s="134"/>
    </row>
    <row r="27" spans="1:4" ht="18" customHeight="1">
      <c r="A27" s="32" t="s">
        <v>16</v>
      </c>
      <c r="B27" s="33" t="s">
        <v>26</v>
      </c>
      <c r="C27" s="32" t="s">
        <v>27</v>
      </c>
      <c r="D27" s="134"/>
    </row>
    <row r="28" spans="1:4" ht="28.5" customHeight="1">
      <c r="A28" s="32" t="s">
        <v>17</v>
      </c>
      <c r="B28" s="62" t="s">
        <v>132</v>
      </c>
      <c r="C28" s="32" t="s">
        <v>40</v>
      </c>
      <c r="D28" s="134"/>
    </row>
    <row r="29" spans="1:4" ht="26.25" customHeight="1">
      <c r="A29" s="32" t="s">
        <v>9</v>
      </c>
      <c r="B29" s="62" t="s">
        <v>77</v>
      </c>
      <c r="C29" s="32" t="s">
        <v>29</v>
      </c>
      <c r="D29" s="134"/>
    </row>
    <row r="30" spans="1:4" ht="49.5" customHeight="1">
      <c r="A30" s="32" t="s">
        <v>80</v>
      </c>
      <c r="B30" s="62" t="s">
        <v>116</v>
      </c>
      <c r="C30" s="32" t="s">
        <v>29</v>
      </c>
      <c r="D30" s="134"/>
    </row>
    <row r="31" spans="1:4" ht="39.75" customHeight="1">
      <c r="A31" s="32" t="s">
        <v>19</v>
      </c>
      <c r="B31" s="62" t="s">
        <v>117</v>
      </c>
      <c r="C31" s="32" t="s">
        <v>29</v>
      </c>
      <c r="D31" s="134"/>
    </row>
    <row r="32" spans="1:4" ht="18.75" customHeight="1">
      <c r="A32" s="32" t="s">
        <v>22</v>
      </c>
      <c r="B32" s="33" t="s">
        <v>39</v>
      </c>
      <c r="C32" s="32" t="s">
        <v>34</v>
      </c>
      <c r="D32" s="134"/>
    </row>
    <row r="33" spans="1:4" ht="18.75" customHeight="1">
      <c r="A33" s="32" t="s">
        <v>81</v>
      </c>
      <c r="B33" s="33" t="s">
        <v>76</v>
      </c>
      <c r="C33" s="32" t="s">
        <v>28</v>
      </c>
      <c r="D33" s="134"/>
    </row>
    <row r="34" spans="1:4" ht="7.5" customHeight="1">
      <c r="A34" s="63"/>
      <c r="B34" s="60"/>
      <c r="C34" s="60"/>
      <c r="D34" s="60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A34" sqref="A34:IV34"/>
    </sheetView>
  </sheetViews>
  <sheetFormatPr defaultColWidth="9.00390625" defaultRowHeight="12.75"/>
  <cols>
    <col min="1" max="1" width="5.625" style="34" customWidth="1"/>
    <col min="2" max="2" width="5.125" style="34" customWidth="1"/>
    <col min="3" max="3" width="7.75390625" style="34" customWidth="1"/>
    <col min="4" max="4" width="28.00390625" style="34" customWidth="1"/>
    <col min="5" max="5" width="12.00390625" style="34" hidden="1" customWidth="1"/>
    <col min="6" max="6" width="12.75390625" style="34" customWidth="1"/>
    <col min="7" max="7" width="10.125" style="34" customWidth="1"/>
    <col min="8" max="8" width="10.125" style="151" customWidth="1"/>
    <col min="9" max="9" width="12.75390625" style="151" customWidth="1"/>
    <col min="10" max="10" width="3.125" style="34" customWidth="1"/>
    <col min="11" max="11" width="13.125" style="34" customWidth="1"/>
    <col min="12" max="12" width="14.375" style="34" customWidth="1"/>
    <col min="13" max="13" width="16.75390625" style="34" customWidth="1"/>
    <col min="14" max="16384" width="9.125" style="34" customWidth="1"/>
  </cols>
  <sheetData>
    <row r="1" spans="12:13" ht="15.75" customHeight="1">
      <c r="L1" s="221" t="s">
        <v>199</v>
      </c>
      <c r="M1" s="221"/>
    </row>
    <row r="2" spans="12:13" ht="21" customHeight="1">
      <c r="L2" s="221"/>
      <c r="M2" s="221"/>
    </row>
    <row r="3" spans="12:13" ht="17.25" customHeight="1">
      <c r="L3" s="221"/>
      <c r="M3" s="221"/>
    </row>
    <row r="4" spans="1:13" ht="12.75">
      <c r="A4" s="219" t="s">
        <v>126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</row>
    <row r="5" spans="1:13" ht="10.5" customHeight="1">
      <c r="A5" s="2"/>
      <c r="B5" s="2"/>
      <c r="C5" s="2"/>
      <c r="D5" s="2"/>
      <c r="E5" s="2"/>
      <c r="F5" s="2"/>
      <c r="G5" s="2"/>
      <c r="H5" s="19"/>
      <c r="I5" s="19"/>
      <c r="J5" s="2"/>
      <c r="K5" s="2"/>
      <c r="L5" s="2"/>
      <c r="M5" s="1" t="s">
        <v>31</v>
      </c>
    </row>
    <row r="6" spans="1:13" s="99" customFormat="1" ht="15" customHeight="1">
      <c r="A6" s="222" t="s">
        <v>41</v>
      </c>
      <c r="B6" s="222" t="s">
        <v>10</v>
      </c>
      <c r="C6" s="222" t="s">
        <v>30</v>
      </c>
      <c r="D6" s="223" t="s">
        <v>56</v>
      </c>
      <c r="E6" s="223" t="s">
        <v>42</v>
      </c>
      <c r="F6" s="223" t="s">
        <v>47</v>
      </c>
      <c r="G6" s="223"/>
      <c r="H6" s="223"/>
      <c r="I6" s="223"/>
      <c r="J6" s="223"/>
      <c r="K6" s="223"/>
      <c r="L6" s="223"/>
      <c r="M6" s="223" t="s">
        <v>45</v>
      </c>
    </row>
    <row r="7" spans="1:13" s="99" customFormat="1" ht="13.5" customHeight="1">
      <c r="A7" s="222"/>
      <c r="B7" s="222"/>
      <c r="C7" s="222"/>
      <c r="D7" s="223"/>
      <c r="E7" s="223"/>
      <c r="F7" s="223" t="s">
        <v>128</v>
      </c>
      <c r="G7" s="223" t="s">
        <v>18</v>
      </c>
      <c r="H7" s="223"/>
      <c r="I7" s="223"/>
      <c r="J7" s="223"/>
      <c r="K7" s="223"/>
      <c r="L7" s="223"/>
      <c r="M7" s="223"/>
    </row>
    <row r="8" spans="1:13" s="99" customFormat="1" ht="13.5" customHeight="1">
      <c r="A8" s="222"/>
      <c r="B8" s="222"/>
      <c r="C8" s="222"/>
      <c r="D8" s="223"/>
      <c r="E8" s="223"/>
      <c r="F8" s="223"/>
      <c r="G8" s="223" t="s">
        <v>53</v>
      </c>
      <c r="H8" s="264" t="s">
        <v>48</v>
      </c>
      <c r="I8" s="100" t="s">
        <v>14</v>
      </c>
      <c r="J8" s="226" t="s">
        <v>54</v>
      </c>
      <c r="K8" s="257"/>
      <c r="L8" s="223" t="s">
        <v>49</v>
      </c>
      <c r="M8" s="223"/>
    </row>
    <row r="9" spans="1:13" s="99" customFormat="1" ht="19.5" customHeight="1">
      <c r="A9" s="222"/>
      <c r="B9" s="222"/>
      <c r="C9" s="222"/>
      <c r="D9" s="223"/>
      <c r="E9" s="223"/>
      <c r="F9" s="223"/>
      <c r="G9" s="223"/>
      <c r="H9" s="264"/>
      <c r="I9" s="262" t="s">
        <v>60</v>
      </c>
      <c r="J9" s="258"/>
      <c r="K9" s="259"/>
      <c r="L9" s="223"/>
      <c r="M9" s="223"/>
    </row>
    <row r="10" spans="1:13" s="99" customFormat="1" ht="28.5" customHeight="1">
      <c r="A10" s="222"/>
      <c r="B10" s="222"/>
      <c r="C10" s="222"/>
      <c r="D10" s="223"/>
      <c r="E10" s="223"/>
      <c r="F10" s="223"/>
      <c r="G10" s="223"/>
      <c r="H10" s="264"/>
      <c r="I10" s="263"/>
      <c r="J10" s="260"/>
      <c r="K10" s="261"/>
      <c r="L10" s="223"/>
      <c r="M10" s="223"/>
    </row>
    <row r="11" spans="1:13" s="5" customFormat="1" ht="12" customHeigh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5</v>
      </c>
      <c r="G11" s="3">
        <v>6</v>
      </c>
      <c r="H11" s="101">
        <v>7</v>
      </c>
      <c r="I11" s="102">
        <v>8</v>
      </c>
      <c r="J11" s="265">
        <v>9</v>
      </c>
      <c r="K11" s="266"/>
      <c r="L11" s="3">
        <v>10</v>
      </c>
      <c r="M11" s="3">
        <v>11</v>
      </c>
    </row>
    <row r="12" spans="1:13" s="5" customFormat="1" ht="53.25" customHeight="1">
      <c r="A12" s="152">
        <v>1</v>
      </c>
      <c r="B12" s="153">
        <v>600</v>
      </c>
      <c r="C12" s="153">
        <v>60016</v>
      </c>
      <c r="D12" s="31" t="s">
        <v>139</v>
      </c>
      <c r="E12" s="152"/>
      <c r="F12" s="154">
        <v>22000</v>
      </c>
      <c r="G12" s="154">
        <v>22000</v>
      </c>
      <c r="H12" s="155"/>
      <c r="I12" s="156"/>
      <c r="J12" s="157" t="s">
        <v>46</v>
      </c>
      <c r="K12" s="158"/>
      <c r="L12" s="154">
        <v>0</v>
      </c>
      <c r="M12" s="159" t="s">
        <v>0</v>
      </c>
    </row>
    <row r="13" spans="1:13" ht="54" customHeight="1">
      <c r="A13" s="103">
        <v>2</v>
      </c>
      <c r="B13" s="110">
        <v>600</v>
      </c>
      <c r="C13" s="110">
        <v>60017</v>
      </c>
      <c r="D13" s="131" t="s">
        <v>145</v>
      </c>
      <c r="E13" s="106"/>
      <c r="F13" s="107">
        <v>10000</v>
      </c>
      <c r="G13" s="107">
        <v>10000</v>
      </c>
      <c r="H13" s="106"/>
      <c r="I13" s="108"/>
      <c r="J13" s="85" t="s">
        <v>46</v>
      </c>
      <c r="K13" s="109"/>
      <c r="L13" s="107">
        <v>0</v>
      </c>
      <c r="M13" s="110" t="s">
        <v>0</v>
      </c>
    </row>
    <row r="14" spans="1:13" ht="59.25" customHeight="1">
      <c r="A14" s="103">
        <v>3</v>
      </c>
      <c r="B14" s="110">
        <v>600</v>
      </c>
      <c r="C14" s="110">
        <v>60017</v>
      </c>
      <c r="D14" s="131" t="s">
        <v>146</v>
      </c>
      <c r="E14" s="106"/>
      <c r="F14" s="107">
        <v>15739.4</v>
      </c>
      <c r="G14" s="107">
        <v>15739.4</v>
      </c>
      <c r="H14" s="106"/>
      <c r="I14" s="108"/>
      <c r="J14" s="85" t="s">
        <v>46</v>
      </c>
      <c r="K14" s="109"/>
      <c r="L14" s="107">
        <v>0</v>
      </c>
      <c r="M14" s="110" t="s">
        <v>0</v>
      </c>
    </row>
    <row r="15" spans="1:13" ht="52.5" customHeight="1">
      <c r="A15" s="103">
        <v>4</v>
      </c>
      <c r="B15" s="110">
        <v>600</v>
      </c>
      <c r="C15" s="110">
        <v>60017</v>
      </c>
      <c r="D15" s="131" t="s">
        <v>160</v>
      </c>
      <c r="E15" s="106"/>
      <c r="F15" s="107">
        <v>30000</v>
      </c>
      <c r="G15" s="107">
        <v>30000</v>
      </c>
      <c r="H15" s="106"/>
      <c r="I15" s="108"/>
      <c r="J15" s="85" t="s">
        <v>46</v>
      </c>
      <c r="K15" s="109"/>
      <c r="L15" s="107">
        <v>0</v>
      </c>
      <c r="M15" s="110" t="s">
        <v>0</v>
      </c>
    </row>
    <row r="16" spans="1:13" ht="62.25" customHeight="1">
      <c r="A16" s="103">
        <v>5</v>
      </c>
      <c r="B16" s="110">
        <v>600</v>
      </c>
      <c r="C16" s="110">
        <v>60095</v>
      </c>
      <c r="D16" s="131" t="s">
        <v>147</v>
      </c>
      <c r="E16" s="106"/>
      <c r="F16" s="107">
        <v>10000</v>
      </c>
      <c r="G16" s="107">
        <v>10000</v>
      </c>
      <c r="H16" s="106"/>
      <c r="I16" s="108"/>
      <c r="J16" s="85" t="s">
        <v>46</v>
      </c>
      <c r="K16" s="109"/>
      <c r="L16" s="107">
        <v>0</v>
      </c>
      <c r="M16" s="110" t="s">
        <v>0</v>
      </c>
    </row>
    <row r="17" spans="1:13" ht="53.25" customHeight="1">
      <c r="A17" s="103">
        <v>6</v>
      </c>
      <c r="B17" s="104">
        <v>900</v>
      </c>
      <c r="C17" s="105">
        <v>90015</v>
      </c>
      <c r="D17" s="132" t="s">
        <v>182</v>
      </c>
      <c r="E17" s="106"/>
      <c r="F17" s="107">
        <v>10500</v>
      </c>
      <c r="G17" s="107">
        <v>10500</v>
      </c>
      <c r="H17" s="106"/>
      <c r="I17" s="108"/>
      <c r="J17" s="85" t="s">
        <v>46</v>
      </c>
      <c r="K17" s="109"/>
      <c r="L17" s="107">
        <v>0</v>
      </c>
      <c r="M17" s="110" t="s">
        <v>0</v>
      </c>
    </row>
    <row r="18" spans="1:13" ht="52.5" customHeight="1">
      <c r="A18" s="103">
        <v>7</v>
      </c>
      <c r="B18" s="104">
        <v>900</v>
      </c>
      <c r="C18" s="105">
        <v>90015</v>
      </c>
      <c r="D18" s="132" t="s">
        <v>148</v>
      </c>
      <c r="E18" s="106"/>
      <c r="F18" s="107">
        <v>15000</v>
      </c>
      <c r="G18" s="107">
        <v>15000</v>
      </c>
      <c r="H18" s="106"/>
      <c r="I18" s="108"/>
      <c r="J18" s="85" t="s">
        <v>46</v>
      </c>
      <c r="K18" s="109"/>
      <c r="L18" s="107">
        <v>0</v>
      </c>
      <c r="M18" s="110" t="s">
        <v>0</v>
      </c>
    </row>
    <row r="19" spans="1:13" ht="60.75" customHeight="1">
      <c r="A19" s="103">
        <v>8</v>
      </c>
      <c r="B19" s="104">
        <v>900</v>
      </c>
      <c r="C19" s="105">
        <v>90015</v>
      </c>
      <c r="D19" s="132" t="s">
        <v>183</v>
      </c>
      <c r="E19" s="106"/>
      <c r="F19" s="107">
        <v>25000</v>
      </c>
      <c r="G19" s="107">
        <v>25000</v>
      </c>
      <c r="H19" s="106"/>
      <c r="I19" s="108"/>
      <c r="J19" s="85" t="s">
        <v>46</v>
      </c>
      <c r="K19" s="109"/>
      <c r="L19" s="107">
        <v>0</v>
      </c>
      <c r="M19" s="110" t="s">
        <v>0</v>
      </c>
    </row>
    <row r="20" spans="1:13" ht="54" customHeight="1">
      <c r="A20" s="103">
        <v>9</v>
      </c>
      <c r="B20" s="110">
        <v>900</v>
      </c>
      <c r="C20" s="110">
        <v>90015</v>
      </c>
      <c r="D20" s="111" t="s">
        <v>149</v>
      </c>
      <c r="E20" s="106"/>
      <c r="F20" s="107">
        <v>40000</v>
      </c>
      <c r="G20" s="107">
        <v>40000</v>
      </c>
      <c r="H20" s="106"/>
      <c r="I20" s="108"/>
      <c r="J20" s="85" t="s">
        <v>46</v>
      </c>
      <c r="K20" s="109"/>
      <c r="L20" s="107">
        <v>0</v>
      </c>
      <c r="M20" s="110" t="s">
        <v>0</v>
      </c>
    </row>
    <row r="21" spans="1:13" ht="48.75" customHeight="1">
      <c r="A21" s="103">
        <v>10</v>
      </c>
      <c r="B21" s="104">
        <v>921</v>
      </c>
      <c r="C21" s="105">
        <v>92109</v>
      </c>
      <c r="D21" s="133" t="s">
        <v>161</v>
      </c>
      <c r="E21" s="106"/>
      <c r="F21" s="107">
        <v>15000</v>
      </c>
      <c r="G21" s="107">
        <v>15000</v>
      </c>
      <c r="H21" s="106"/>
      <c r="I21" s="108"/>
      <c r="J21" s="85" t="s">
        <v>46</v>
      </c>
      <c r="K21" s="109"/>
      <c r="L21" s="107">
        <v>0</v>
      </c>
      <c r="M21" s="110" t="s">
        <v>0</v>
      </c>
    </row>
    <row r="22" spans="1:13" ht="73.5" customHeight="1">
      <c r="A22" s="103">
        <v>11</v>
      </c>
      <c r="B22" s="104">
        <v>921</v>
      </c>
      <c r="C22" s="105">
        <v>92195</v>
      </c>
      <c r="D22" s="133" t="s">
        <v>184</v>
      </c>
      <c r="E22" s="106"/>
      <c r="F22" s="107">
        <v>16000</v>
      </c>
      <c r="G22" s="107">
        <v>16000</v>
      </c>
      <c r="H22" s="106"/>
      <c r="I22" s="108"/>
      <c r="J22" s="85" t="s">
        <v>46</v>
      </c>
      <c r="K22" s="109"/>
      <c r="L22" s="107">
        <v>0</v>
      </c>
      <c r="M22" s="110" t="s">
        <v>0</v>
      </c>
    </row>
    <row r="23" spans="1:13" ht="82.5" customHeight="1">
      <c r="A23" s="103">
        <v>12</v>
      </c>
      <c r="B23" s="104">
        <v>921</v>
      </c>
      <c r="C23" s="105">
        <v>92195</v>
      </c>
      <c r="D23" s="133" t="s">
        <v>185</v>
      </c>
      <c r="E23" s="106"/>
      <c r="F23" s="107">
        <v>12000</v>
      </c>
      <c r="G23" s="107">
        <v>12000</v>
      </c>
      <c r="H23" s="106"/>
      <c r="I23" s="108"/>
      <c r="J23" s="85" t="s">
        <v>46</v>
      </c>
      <c r="K23" s="109"/>
      <c r="L23" s="107">
        <v>0</v>
      </c>
      <c r="M23" s="110" t="s">
        <v>0</v>
      </c>
    </row>
    <row r="24" spans="1:13" ht="87" customHeight="1">
      <c r="A24" s="103">
        <v>13</v>
      </c>
      <c r="B24" s="104">
        <v>926</v>
      </c>
      <c r="C24" s="105">
        <v>92695</v>
      </c>
      <c r="D24" s="133" t="s">
        <v>150</v>
      </c>
      <c r="E24" s="106"/>
      <c r="F24" s="107">
        <v>10152.91</v>
      </c>
      <c r="G24" s="107">
        <v>10152.91</v>
      </c>
      <c r="H24" s="106"/>
      <c r="I24" s="108"/>
      <c r="J24" s="85" t="s">
        <v>46</v>
      </c>
      <c r="K24" s="109"/>
      <c r="L24" s="107">
        <v>0</v>
      </c>
      <c r="M24" s="110" t="s">
        <v>0</v>
      </c>
    </row>
    <row r="25" spans="1:13" ht="62.25" customHeight="1">
      <c r="A25" s="103">
        <v>14</v>
      </c>
      <c r="B25" s="104">
        <v>926</v>
      </c>
      <c r="C25" s="105">
        <v>92695</v>
      </c>
      <c r="D25" s="133" t="s">
        <v>151</v>
      </c>
      <c r="E25" s="106"/>
      <c r="F25" s="107">
        <v>9739.4</v>
      </c>
      <c r="G25" s="107">
        <v>9739.4</v>
      </c>
      <c r="H25" s="106"/>
      <c r="I25" s="108"/>
      <c r="J25" s="85" t="s">
        <v>46</v>
      </c>
      <c r="K25" s="109"/>
      <c r="L25" s="107">
        <v>0</v>
      </c>
      <c r="M25" s="110" t="s">
        <v>0</v>
      </c>
    </row>
    <row r="26" spans="1:13" ht="54" customHeight="1">
      <c r="A26" s="103">
        <v>15</v>
      </c>
      <c r="B26" s="104">
        <v>926</v>
      </c>
      <c r="C26" s="105">
        <v>92695</v>
      </c>
      <c r="D26" s="133" t="s">
        <v>152</v>
      </c>
      <c r="E26" s="106"/>
      <c r="F26" s="107">
        <v>6500</v>
      </c>
      <c r="G26" s="107">
        <v>6500</v>
      </c>
      <c r="H26" s="106"/>
      <c r="I26" s="108"/>
      <c r="J26" s="85" t="s">
        <v>46</v>
      </c>
      <c r="K26" s="109"/>
      <c r="L26" s="107">
        <v>0</v>
      </c>
      <c r="M26" s="110" t="s">
        <v>0</v>
      </c>
    </row>
    <row r="27" spans="1:13" ht="64.5" customHeight="1">
      <c r="A27" s="103">
        <v>16</v>
      </c>
      <c r="B27" s="110">
        <v>926</v>
      </c>
      <c r="C27" s="110">
        <v>92695</v>
      </c>
      <c r="D27" s="111" t="s">
        <v>153</v>
      </c>
      <c r="E27" s="106"/>
      <c r="F27" s="107">
        <v>14000</v>
      </c>
      <c r="G27" s="107">
        <v>14000</v>
      </c>
      <c r="H27" s="106"/>
      <c r="I27" s="108"/>
      <c r="J27" s="85" t="s">
        <v>46</v>
      </c>
      <c r="K27" s="109"/>
      <c r="L27" s="107">
        <v>0</v>
      </c>
      <c r="M27" s="110" t="s">
        <v>0</v>
      </c>
    </row>
    <row r="28" spans="1:13" ht="64.5" customHeight="1">
      <c r="A28" s="103">
        <v>17</v>
      </c>
      <c r="B28" s="110">
        <v>926</v>
      </c>
      <c r="C28" s="110">
        <v>92695</v>
      </c>
      <c r="D28" s="111" t="s">
        <v>154</v>
      </c>
      <c r="E28" s="106"/>
      <c r="F28" s="107">
        <v>11000</v>
      </c>
      <c r="G28" s="107">
        <v>11000</v>
      </c>
      <c r="H28" s="106"/>
      <c r="I28" s="108"/>
      <c r="J28" s="85" t="s">
        <v>46</v>
      </c>
      <c r="K28" s="109"/>
      <c r="L28" s="107">
        <v>0</v>
      </c>
      <c r="M28" s="110" t="s">
        <v>0</v>
      </c>
    </row>
    <row r="29" spans="1:13" ht="57" customHeight="1">
      <c r="A29" s="103">
        <v>18</v>
      </c>
      <c r="B29" s="104">
        <v>926</v>
      </c>
      <c r="C29" s="105">
        <v>92695</v>
      </c>
      <c r="D29" s="132" t="s">
        <v>155</v>
      </c>
      <c r="E29" s="106"/>
      <c r="F29" s="107">
        <v>4000</v>
      </c>
      <c r="G29" s="107">
        <v>4000</v>
      </c>
      <c r="H29" s="106"/>
      <c r="I29" s="108"/>
      <c r="J29" s="85" t="s">
        <v>46</v>
      </c>
      <c r="K29" s="109"/>
      <c r="L29" s="107">
        <v>0</v>
      </c>
      <c r="M29" s="110" t="s">
        <v>0</v>
      </c>
    </row>
    <row r="30" spans="1:13" ht="60.75" customHeight="1">
      <c r="A30" s="103">
        <v>19</v>
      </c>
      <c r="B30" s="104">
        <v>926</v>
      </c>
      <c r="C30" s="105">
        <v>92695</v>
      </c>
      <c r="D30" s="132" t="s">
        <v>156</v>
      </c>
      <c r="E30" s="106"/>
      <c r="F30" s="107">
        <v>4500</v>
      </c>
      <c r="G30" s="107">
        <v>4500</v>
      </c>
      <c r="H30" s="106"/>
      <c r="I30" s="108"/>
      <c r="J30" s="85" t="s">
        <v>46</v>
      </c>
      <c r="K30" s="109"/>
      <c r="L30" s="107">
        <v>0</v>
      </c>
      <c r="M30" s="110" t="s">
        <v>0</v>
      </c>
    </row>
    <row r="31" spans="1:13" ht="53.25" customHeight="1">
      <c r="A31" s="103">
        <v>20</v>
      </c>
      <c r="B31" s="104">
        <v>900</v>
      </c>
      <c r="C31" s="105">
        <v>90015</v>
      </c>
      <c r="D31" s="132" t="s">
        <v>164</v>
      </c>
      <c r="E31" s="106"/>
      <c r="F31" s="107">
        <v>7000</v>
      </c>
      <c r="G31" s="107">
        <v>7000</v>
      </c>
      <c r="H31" s="106"/>
      <c r="I31" s="108"/>
      <c r="J31" s="85" t="s">
        <v>46</v>
      </c>
      <c r="K31" s="109"/>
      <c r="L31" s="107">
        <v>0</v>
      </c>
      <c r="M31" s="110" t="s">
        <v>0</v>
      </c>
    </row>
    <row r="32" spans="1:13" ht="99" customHeight="1">
      <c r="A32" s="103">
        <v>21</v>
      </c>
      <c r="B32" s="104">
        <v>700</v>
      </c>
      <c r="C32" s="105">
        <v>70005</v>
      </c>
      <c r="D32" s="132" t="s">
        <v>178</v>
      </c>
      <c r="E32" s="106"/>
      <c r="F32" s="107">
        <v>100000</v>
      </c>
      <c r="G32" s="107">
        <v>100000</v>
      </c>
      <c r="H32" s="106"/>
      <c r="I32" s="108"/>
      <c r="J32" s="85" t="s">
        <v>46</v>
      </c>
      <c r="K32" s="109"/>
      <c r="L32" s="107">
        <v>0</v>
      </c>
      <c r="M32" s="110" t="s">
        <v>0</v>
      </c>
    </row>
    <row r="33" spans="1:13" ht="57.75" customHeight="1">
      <c r="A33" s="103">
        <v>22</v>
      </c>
      <c r="B33" s="104">
        <v>801</v>
      </c>
      <c r="C33" s="105">
        <v>80101</v>
      </c>
      <c r="D33" s="132" t="s">
        <v>176</v>
      </c>
      <c r="E33" s="106"/>
      <c r="F33" s="107">
        <v>4800</v>
      </c>
      <c r="G33" s="107">
        <v>4800</v>
      </c>
      <c r="H33" s="106"/>
      <c r="I33" s="108"/>
      <c r="J33" s="85" t="s">
        <v>46</v>
      </c>
      <c r="K33" s="109"/>
      <c r="L33" s="107">
        <v>0</v>
      </c>
      <c r="M33" s="110" t="s">
        <v>0</v>
      </c>
    </row>
    <row r="34" spans="1:13" ht="83.25" customHeight="1">
      <c r="A34" s="103">
        <v>23</v>
      </c>
      <c r="B34" s="104">
        <v>921</v>
      </c>
      <c r="C34" s="105">
        <v>92195</v>
      </c>
      <c r="D34" s="132" t="s">
        <v>177</v>
      </c>
      <c r="E34" s="106"/>
      <c r="F34" s="107">
        <v>18000</v>
      </c>
      <c r="G34" s="107">
        <v>18000</v>
      </c>
      <c r="H34" s="106"/>
      <c r="I34" s="108"/>
      <c r="J34" s="85" t="s">
        <v>46</v>
      </c>
      <c r="K34" s="109"/>
      <c r="L34" s="107">
        <v>0</v>
      </c>
      <c r="M34" s="110" t="s">
        <v>0</v>
      </c>
    </row>
    <row r="35" spans="1:13" s="5" customFormat="1" ht="18.75" customHeight="1">
      <c r="A35" s="267" t="s">
        <v>52</v>
      </c>
      <c r="B35" s="268"/>
      <c r="C35" s="268"/>
      <c r="D35" s="269"/>
      <c r="E35" s="8">
        <f>SUM(E13:E30)</f>
        <v>0</v>
      </c>
      <c r="F35" s="28">
        <f>SUM(F12:F34)</f>
        <v>410931.70999999996</v>
      </c>
      <c r="G35" s="28">
        <f>SUM(G12:G34)</f>
        <v>410931.70999999996</v>
      </c>
      <c r="H35" s="28">
        <f>SUM(H12:H31)</f>
        <v>0</v>
      </c>
      <c r="I35" s="28">
        <f>SUM(I12:I31)</f>
        <v>0</v>
      </c>
      <c r="J35" s="8"/>
      <c r="K35" s="28">
        <f>SUM(K12:K31)</f>
        <v>0</v>
      </c>
      <c r="L35" s="28">
        <f>SUM(L12:L31)</f>
        <v>0</v>
      </c>
      <c r="M35" s="112" t="s">
        <v>35</v>
      </c>
    </row>
    <row r="36" spans="1:12" s="10" customFormat="1" ht="10.5" customHeight="1">
      <c r="A36" s="10" t="s">
        <v>4</v>
      </c>
      <c r="F36" s="13"/>
      <c r="H36" s="13"/>
      <c r="I36" s="13"/>
      <c r="L36" s="10" t="s">
        <v>1</v>
      </c>
    </row>
    <row r="37" spans="1:9" s="10" customFormat="1" ht="11.25">
      <c r="A37" s="10" t="s">
        <v>5</v>
      </c>
      <c r="F37" s="13"/>
      <c r="H37" s="13"/>
      <c r="I37" s="13"/>
    </row>
    <row r="38" spans="1:9" s="10" customFormat="1" ht="11.25">
      <c r="A38" s="10" t="s">
        <v>6</v>
      </c>
      <c r="F38" s="13"/>
      <c r="H38" s="13"/>
      <c r="I38" s="13"/>
    </row>
    <row r="39" spans="1:9" s="10" customFormat="1" ht="11.25">
      <c r="A39" s="10" t="s">
        <v>120</v>
      </c>
      <c r="F39" s="13"/>
      <c r="H39" s="13"/>
      <c r="I39" s="13"/>
    </row>
    <row r="40" spans="1:9" s="10" customFormat="1" ht="11.25">
      <c r="A40" s="10" t="s">
        <v>8</v>
      </c>
      <c r="F40" s="13"/>
      <c r="H40" s="13"/>
      <c r="I40" s="13"/>
    </row>
  </sheetData>
  <sheetProtection/>
  <mergeCells count="18">
    <mergeCell ref="J11:K11"/>
    <mergeCell ref="A35:D35"/>
    <mergeCell ref="A4:M4"/>
    <mergeCell ref="A6:A10"/>
    <mergeCell ref="B6:B10"/>
    <mergeCell ref="C6:C10"/>
    <mergeCell ref="D6:D10"/>
    <mergeCell ref="F6:L6"/>
    <mergeCell ref="G8:G10"/>
    <mergeCell ref="L1:M3"/>
    <mergeCell ref="E6:E10"/>
    <mergeCell ref="F7:F10"/>
    <mergeCell ref="L8:L10"/>
    <mergeCell ref="G7:L7"/>
    <mergeCell ref="J8:K10"/>
    <mergeCell ref="I9:I10"/>
    <mergeCell ref="H8:H10"/>
    <mergeCell ref="M6:M10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2017-05-09T12:02:53Z</cp:lastPrinted>
  <dcterms:created xsi:type="dcterms:W3CDTF">1998-12-09T13:02:10Z</dcterms:created>
  <dcterms:modified xsi:type="dcterms:W3CDTF">2017-05-09T12:37:05Z</dcterms:modified>
  <cp:category/>
  <cp:version/>
  <cp:contentType/>
  <cp:contentStatus/>
</cp:coreProperties>
</file>