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0"/>
  </bookViews>
  <sheets>
    <sheet name="ZAŁ 13_6" sheetId="1" r:id="rId1"/>
    <sheet name="ZAŁ 8_5" sheetId="2" r:id="rId2"/>
    <sheet name="ZAŁ 5_4" sheetId="3" r:id="rId3"/>
    <sheet name="ZAŁ 4_3" sheetId="4" r:id="rId4"/>
    <sheet name="Arkusz1" sheetId="5" state="hidden" r:id="rId5"/>
  </sheets>
  <definedNames>
    <definedName name="_xlnm.Print_Titles" localSheetId="2">'ZAŁ 5_4'!$5:$9</definedName>
  </definedNames>
  <calcPr fullCalcOnLoad="1"/>
</workbook>
</file>

<file path=xl/sharedStrings.xml><?xml version="1.0" encoding="utf-8"?>
<sst xmlns="http://schemas.openxmlformats.org/spreadsheetml/2006/main" count="378" uniqueCount="130">
  <si>
    <t>L.p.</t>
  </si>
  <si>
    <t>Urząd Gminy</t>
  </si>
  <si>
    <t>`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</si>
  <si>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</si>
  <si>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</si>
  <si>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</si>
  <si>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</si>
  <si>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</si>
  <si>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</si>
  <si>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- środki z budżetu j.s.t.</t>
  </si>
  <si>
    <t>- środki z budżetu krajowego</t>
  </si>
  <si>
    <t>- środki z UE oraz innych źródeł zagranicznych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</si>
  <si>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</si>
  <si>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</si>
  <si>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</si>
  <si>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</si>
  <si>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</si>
  <si>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 xml:space="preserve">Program:   Program Operacyjny Kapitał Ludzki </t>
  </si>
  <si>
    <t>GOPS</t>
  </si>
  <si>
    <t>Priorytet VII:  Promocja integracji społecznej</t>
  </si>
  <si>
    <t>Projekt: "Od marginalizacji do aktywizacji - eliminowanie wykluczenia społecznego  w Gminie Skarżysko Kościelne"</t>
  </si>
  <si>
    <t xml:space="preserve">Program:   Program Rozwoju Obszarów Wiejskich na lata 2007 - 2013 </t>
  </si>
  <si>
    <t xml:space="preserve">Program:  Regionalny  Program Operacyjny Województwa Świętokrzyskiego na lata 2007 - 2013 </t>
  </si>
  <si>
    <t>4.</t>
  </si>
  <si>
    <t>Dział</t>
  </si>
  <si>
    <t>Rozdział</t>
  </si>
  <si>
    <t>§</t>
  </si>
  <si>
    <t>w tym:</t>
  </si>
  <si>
    <t>1.</t>
  </si>
  <si>
    <t>2.</t>
  </si>
  <si>
    <t>3.</t>
  </si>
  <si>
    <t>w tym źródła finansowania</t>
  </si>
  <si>
    <t>5.</t>
  </si>
  <si>
    <t>Rozdz.</t>
  </si>
  <si>
    <t>w złotych</t>
  </si>
  <si>
    <t>x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</si>
  <si>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</si>
  <si>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</si>
  <si>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</si>
  <si>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</si>
  <si>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</si>
  <si>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</si>
  <si>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</si>
  <si>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Ogółem</t>
  </si>
  <si>
    <t>dochody własne jst</t>
  </si>
  <si>
    <t>dotacje i środki pochodzące
z innych  źr.*</t>
  </si>
  <si>
    <t>Nazwa zadania inwestycyjnego</t>
  </si>
  <si>
    <t>Działanie 7.1 Rozwój i upowszechnianie aktywnej integracji, Poddziałanie 7.1.1. Rozwój i upowszechnianie aktywnej integracji przez ośrodki pomocy społecznej</t>
  </si>
  <si>
    <t>kredyty i pożyczki zaciągnięte na realizację zadania pod refundację wydatków</t>
  </si>
  <si>
    <t>w tym: kredyty i pożyczki zaciągane na wydatki refundowane ze środków UE</t>
  </si>
  <si>
    <t>Wydatki majątkowe:</t>
  </si>
  <si>
    <t>Wydatki bieżące:</t>
  </si>
  <si>
    <t>Ogółem wydatki</t>
  </si>
  <si>
    <t>Rady Gminy Skarżysko Kościelne</t>
  </si>
  <si>
    <t xml:space="preserve">Priorytet  Oś 2: Wsparcie innowacyjności, budowa społeczeństwa informacyjnego oraz wzrost potencjału inwestycyjnego regionu" </t>
  </si>
  <si>
    <t xml:space="preserve">Działanie 2.2: "Budowa infrastruktury społeczeństwa informacyjnego"  </t>
  </si>
  <si>
    <t>Projekt: "e- świętokrzyskie Rozbudowa Infrastruktury Informatycznej JST"</t>
  </si>
  <si>
    <t>Projekt: "e- świętokrzyskie Budowa Systemu Informacji Przestrzennej Województwa Świętokrzyskiego"</t>
  </si>
  <si>
    <t>Działanie: 321:Podstawowe usługi dla gospodarki i ludności wiejskiej</t>
  </si>
  <si>
    <t>Oś 3 Jakość życia na obszarach wiejskich i różnicowanie gospodarki wiejskiej</t>
  </si>
  <si>
    <t>Priorytet V. Dobre rządzenie</t>
  </si>
  <si>
    <t>2012-2014</t>
  </si>
  <si>
    <t>Projekt: "LIDER w samorządzie"</t>
  </si>
  <si>
    <t>2012-2013</t>
  </si>
  <si>
    <t>Projekt: "Uczymy się i rozwijamy z indywidualizacją"</t>
  </si>
  <si>
    <t>Projekt: " Zagospodarowanie przestrzeni publicznej poprzez utworzenie centrum kulturalno-rekreacyjnego w miejscowości Świerczek"</t>
  </si>
  <si>
    <t>Projekt: "Budowa sieci kanalizacji sanitarnej z przykanalikami do granic nieruchomości  w miejscowości Grzybowa Góra i w miejscowości Skarżysko Kościelne" - ulice  Słoneczna, Spokojna, Południowa.</t>
  </si>
  <si>
    <t>Oś 4- "Leader"</t>
  </si>
  <si>
    <t>Działanie 413: "Wdrażanie lokalnych strategii rozwoju" w ramach działania "Odnowa i rozwój wsi"</t>
  </si>
  <si>
    <t>Projekt: " Zagospodarowanie przestrzeni publicznej poprzez uporzadkowanie terenu wokół oczka wodnego oraz wykonanie deptaku w ciagu ulicy Urzędniczej w miejscowości Skarżysko  Kościelne"</t>
  </si>
  <si>
    <t>Oś 4 - "Leader"</t>
  </si>
  <si>
    <t>Działanie 413: Wdrażanie lokalnych strategii rozwoju dla małych projektów</t>
  </si>
  <si>
    <t>Projekt: "Rekreacyjno sportowy plac zabaw w Lipowym Polu Skarbowym"</t>
  </si>
  <si>
    <t xml:space="preserve">Działanie 5.2. Wzmocnienie potencjału administracji samorządowej                                                                                                                                                                                                                                        </t>
  </si>
  <si>
    <t>10.</t>
  </si>
  <si>
    <t>Priorytet IX. Rozwój wykształcenia i kompetencji w regionach</t>
  </si>
  <si>
    <t xml:space="preserve">Działanie 9.1. Wyrównywanie szans edukacyjnych i zapewnienie wysokiej jakości usług edukacyjnych świadczonych w systemie oświaty,                                                                                                                                                                                                                                     </t>
  </si>
  <si>
    <t>Poddziałanie 9.1.2. Wyrównanie szans edukacyjnych uczniów z grup o utrudnionym dostępie do edukacji oraz zmniejszanie różnic w jakości usług edukacyjnych.</t>
  </si>
  <si>
    <t>2011-2014</t>
  </si>
  <si>
    <t>Projekt: Budowa sieci kanalizacji sanitarnej  gminie Skarżysko Koscielne w miejscowościach; Skarżysko Kościelne, Grzybowa Góra, Majków, Michałów Rudka, nazwa zadania - Budowa sieci kanalizacji sanitarnej z przykanalikami do granic nieruchomości  wraz z przepompowniami ścieków i zasilaniem energetycznym przepompowni w miejscowości Skarżysko Koscielne (ul. Polna) i  Grzybowa Góra (ul. Sosnowa) Gmina Skarżysko Kościelne</t>
  </si>
  <si>
    <t>Projekt: Budowa sieci kanalizacji sanitarnej  gminie Skarżysko Koscielne w miejscowościach; Skarżysko Kościelne, Grzybowa Góra, Majków, Michałów Rudka, nazwa zadania - Budowa sieci kanalizacji sanitarnej z przykanalikami do granic nieruchomości  wraz z przepompowniami ścieków i zasilaniem energetycznym przepompowni w miejscowości Michałów "Rudka" Gmina Skarżysko Kościelne</t>
  </si>
  <si>
    <t>Projekt: Budowa sieci kanalizacji sanitarnej  gminie Skarżysko Koscielne w miejscowościach; Skarżysko Kościelne, grzybowa Góra, Majków, Michałów Rudka, nazwa zadania - Budowa sieci kanalizacji sanitarnej z przykanalikami do granic nieruchomości  wraz z przepompowniami ścieków i zasilaniem energetycznym przepompowni  w miejscowości Majków (ul. Św. Anny) Gmina Skarżysko Kościelne.</t>
  </si>
  <si>
    <t>2012-2015</t>
  </si>
  <si>
    <t>w  złotych</t>
  </si>
  <si>
    <t>Wydatki ogółem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</si>
  <si>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</si>
  <si>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</si>
  <si>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</si>
  <si>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</si>
  <si>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</si>
  <si>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</si>
  <si>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</si>
  <si>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</si>
  <si>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zakup i objęcie akcji i udziałów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</si>
  <si>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</si>
  <si>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</si>
  <si>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</si>
  <si>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Zadania inwestycyjne roczne w 2015 r.</t>
  </si>
  <si>
    <t>Wydatki na programy i projekty realizowane ze środków pochodzących z budżetu Unii Europejskiej oraz innych źródeł zagranicznych, niepodlegających zwrotowi na 2015 rok</t>
  </si>
  <si>
    <t>2010-2015</t>
  </si>
  <si>
    <t xml:space="preserve">Działanie 7.1 Rozwój i upowszechnianie aktywnej integracji, Poddziałanie 7.1.1. Rozwój i upowszechnianie aktywnej integracji przez ośrodki pomocy społecznej                                                                                                                                                                                                                                     </t>
  </si>
  <si>
    <t>2014-2015</t>
  </si>
  <si>
    <t>Przebudowa kotłowni w Szkole Podstawowej w Lipowym Polu Skarbowym</t>
  </si>
  <si>
    <t>Wydatki w roku budżetowym 2015</t>
  </si>
  <si>
    <t>Działanie 313: Odnowa i rozwój wsi</t>
  </si>
  <si>
    <t>Projekt: "Adaptacja pomieszczeń i naprawa dachu świetlicy wiejskiej w Lipowym Polu Skarbowym oraz zagospodarowanie terenu wokół świetlicy z wykonaniem grilla z zadaszeniem"</t>
  </si>
  <si>
    <t>rok budżetowy 2015 (6+7+9+10)</t>
  </si>
  <si>
    <t>Budowa wiat przystankowych</t>
  </si>
  <si>
    <t>Przebudowa drogi dojazdowej do  gruntów rolnych w miejscowości Lipowe Pole Plebańskie (nr 483) - zadanie dofinansowane z funduszu sołeckiego sołectwa Lipowe Pole Plebańskie</t>
  </si>
  <si>
    <t>Wykonanie instalacji odgromowej na budynku Szkoły Podstawowej w Grzybowej Górze</t>
  </si>
  <si>
    <t>Oświetlenie i doposażenie nowego boiska w miejscowości Grzybowa Góra - zadanie finansowane z funduszu sołeckiego sołectwa Grzybowa Góra</t>
  </si>
  <si>
    <t>Wykonanie i montaż piłkochwytów na boiskach przy Centrum Kulturalno - Oświatowym i Sportowym w Kierzu Niedźwiedzim- zadanie finansowane z funduszu sołeckiego sołectwa Kierz Niedźwiedzi</t>
  </si>
  <si>
    <t>Dochody i wydatki związane z realizacją zadań z zakresu administracji rządowej i innych zadań zleconych odrębnymi ustawami w 2015r.</t>
  </si>
  <si>
    <t>Dotacje ogółem</t>
  </si>
  <si>
    <t>wniesienie wkładów do spółek prawa handlowego</t>
  </si>
  <si>
    <t>Budowa przyłącza kanalizacyjnego  budynku Urzędu Gminy do zbiorczej sieci kanalizacji sanitarnej.</t>
  </si>
  <si>
    <t>Mała architektura placu zabaw - zadanie finansowane z  funduszu sołeckiego sołectwa Majków w ramach zadania "Pobudzanie aktywności obywatelskiej oraz upowszechnianie idei samorządowej"</t>
  </si>
  <si>
    <t>Zakup nagłośnienia - w ramach zadania z funduszu sołeckiego sołectwa Michałów  "Doposażenie placu gminnego w Michałowie Stanicy"</t>
  </si>
  <si>
    <t>Budowa zasilania w energię elektryczną i oświetlenia placu w miejscowości Michałów.</t>
  </si>
  <si>
    <t>Załącznik Nr 4</t>
  </si>
  <si>
    <t>Utwardzenie placu z kostki brukowej w ramach zadania Doposażenie "Centrum Rekreacyjno-Sportowego"- zadanie finansowane z funduszu sołeckiego sołectwa Świerczek</t>
  </si>
  <si>
    <t>z dnia 26 czerwca 2015 r.</t>
  </si>
  <si>
    <t>do Uchwały Nr VIII/…../2015</t>
  </si>
  <si>
    <t>Załącznik Nr 3                                           do Uchwały Nr VIII/../2015                      Rady Gminy Skarżysko Kościelne              z dnia  26 czerwca  2015 r.</t>
  </si>
  <si>
    <t>Dochody i wydatki związane z realizacją zadań z zakresu administracji rządowej realizowanych na podstawie porozumień z organami administracji rządowej  w 2015r.</t>
  </si>
  <si>
    <t>Adaptacja pomieszczeń i naprawa dachu świetlicy wiejskiej w Lipowym Polu Skarbowym oraz zagospodarowanie terenu wokół świetlicy z wykonaniem  grilla z zadaszeniem</t>
  </si>
  <si>
    <t>Załącznik Nr 5</t>
  </si>
  <si>
    <t>do Uchwały Nr VIII/…/2015</t>
  </si>
  <si>
    <t>Załącznik Nr 6</t>
  </si>
  <si>
    <t>do Uchwały Nr VIII/…./2015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</si>
</sst>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48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6"/>
      <name val="Times New Roman CE"/>
      <family val="1"/>
    </font>
    <font>
      <b/>
      <sz val="8"/>
      <name val="Times New Roman"/>
      <family val="1"/>
    </font>
    <font>
      <sz val="7"/>
      <name val="Arial CE"/>
      <family val="0"/>
    </font>
    <font>
      <sz val="7"/>
      <name val="Times New Roman CE"/>
      <family val="1"/>
    </font>
    <font>
      <b/>
      <sz val="8"/>
      <name val="Times New Roman CE"/>
      <family val="0"/>
    </font>
    <font>
      <b/>
      <sz val="7"/>
      <name val="Times New Roman CE"/>
      <family val="0"/>
    </font>
    <font>
      <sz val="5"/>
      <name val="Times New Roman"/>
      <family val="1"/>
    </font>
    <font>
      <b/>
      <sz val="6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6"/>
      <name val="Times New Roman"/>
      <family val="1"/>
    </font>
    <font>
      <b/>
      <sz val="9"/>
      <name val="Arial CE"/>
      <family val="2"/>
    </font>
    <font>
      <sz val="14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 CE"/>
      <family val="1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4" fontId="10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28" fillId="0" borderId="0" xfId="0" applyFont="1" applyAlignment="1">
      <alignment/>
    </xf>
    <xf numFmtId="3" fontId="2" fillId="0" borderId="0" xfId="0" applyNumberFormat="1" applyFont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1" fillId="0" borderId="11" xfId="0" applyNumberFormat="1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2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4" fontId="9" fillId="0" borderId="10" xfId="0" applyNumberFormat="1" applyFont="1" applyBorder="1" applyAlignment="1">
      <alignment horizontal="center" vertical="center" wrapText="1"/>
    </xf>
    <xf numFmtId="0" fontId="35" fillId="0" borderId="12" xfId="0" applyFont="1" applyBorder="1" applyAlignment="1">
      <alignment/>
    </xf>
    <xf numFmtId="0" fontId="35" fillId="0" borderId="12" xfId="0" applyFont="1" applyBorder="1" applyAlignment="1">
      <alignment wrapText="1"/>
    </xf>
    <xf numFmtId="4" fontId="35" fillId="0" borderId="12" xfId="0" applyNumberFormat="1" applyFont="1" applyBorder="1" applyAlignment="1">
      <alignment/>
    </xf>
    <xf numFmtId="0" fontId="35" fillId="0" borderId="13" xfId="0" applyFont="1" applyBorder="1" applyAlignment="1">
      <alignment/>
    </xf>
    <xf numFmtId="0" fontId="35" fillId="0" borderId="13" xfId="0" applyFont="1" applyBorder="1" applyAlignment="1">
      <alignment wrapText="1"/>
    </xf>
    <xf numFmtId="4" fontId="35" fillId="0" borderId="13" xfId="0" applyNumberFormat="1" applyFont="1" applyBorder="1" applyAlignment="1">
      <alignment/>
    </xf>
    <xf numFmtId="0" fontId="35" fillId="0" borderId="13" xfId="0" applyFont="1" applyBorder="1" applyAlignment="1" quotePrefix="1">
      <alignment/>
    </xf>
    <xf numFmtId="0" fontId="35" fillId="0" borderId="13" xfId="0" applyFont="1" applyBorder="1" applyAlignment="1" quotePrefix="1">
      <alignment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35" fillId="0" borderId="0" xfId="0" applyFont="1" applyBorder="1" applyAlignment="1">
      <alignment/>
    </xf>
    <xf numFmtId="0" fontId="35" fillId="0" borderId="14" xfId="0" applyFont="1" applyBorder="1" applyAlignment="1">
      <alignment/>
    </xf>
    <xf numFmtId="0" fontId="35" fillId="0" borderId="14" xfId="0" applyFont="1" applyBorder="1" applyAlignment="1">
      <alignment wrapText="1"/>
    </xf>
    <xf numFmtId="4" fontId="35" fillId="0" borderId="14" xfId="0" applyNumberFormat="1" applyFont="1" applyBorder="1" applyAlignment="1">
      <alignment/>
    </xf>
    <xf numFmtId="4" fontId="35" fillId="0" borderId="15" xfId="0" applyNumberFormat="1" applyFont="1" applyBorder="1" applyAlignment="1">
      <alignment/>
    </xf>
    <xf numFmtId="0" fontId="35" fillId="0" borderId="13" xfId="0" applyFont="1" applyFill="1" applyBorder="1" applyAlignment="1">
      <alignment/>
    </xf>
    <xf numFmtId="0" fontId="35" fillId="0" borderId="13" xfId="0" applyFont="1" applyFill="1" applyBorder="1" applyAlignment="1">
      <alignment wrapText="1"/>
    </xf>
    <xf numFmtId="4" fontId="35" fillId="0" borderId="13" xfId="0" applyNumberFormat="1" applyFont="1" applyFill="1" applyBorder="1" applyAlignment="1">
      <alignment/>
    </xf>
    <xf numFmtId="0" fontId="35" fillId="0" borderId="13" xfId="0" applyFont="1" applyFill="1" applyBorder="1" applyAlignment="1" quotePrefix="1">
      <alignment/>
    </xf>
    <xf numFmtId="0" fontId="35" fillId="0" borderId="13" xfId="0" applyFont="1" applyFill="1" applyBorder="1" applyAlignment="1" quotePrefix="1">
      <alignment wrapText="1"/>
    </xf>
    <xf numFmtId="0" fontId="37" fillId="0" borderId="12" xfId="0" applyFont="1" applyBorder="1" applyAlignment="1">
      <alignment/>
    </xf>
    <xf numFmtId="0" fontId="35" fillId="0" borderId="13" xfId="0" applyFont="1" applyBorder="1" applyAlignment="1">
      <alignment/>
    </xf>
    <xf numFmtId="0" fontId="35" fillId="0" borderId="15" xfId="0" applyFont="1" applyBorder="1" applyAlignment="1">
      <alignment/>
    </xf>
    <xf numFmtId="0" fontId="36" fillId="0" borderId="12" xfId="0" applyFont="1" applyBorder="1" applyAlignment="1">
      <alignment/>
    </xf>
    <xf numFmtId="4" fontId="36" fillId="0" borderId="12" xfId="0" applyNumberFormat="1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3" xfId="0" applyFont="1" applyBorder="1" applyAlignment="1" quotePrefix="1">
      <alignment/>
    </xf>
    <xf numFmtId="0" fontId="9" fillId="0" borderId="13" xfId="0" applyFont="1" applyBorder="1" applyAlignment="1" quotePrefix="1">
      <alignment wrapText="1"/>
    </xf>
    <xf numFmtId="0" fontId="9" fillId="0" borderId="16" xfId="0" applyFont="1" applyBorder="1" applyAlignment="1">
      <alignment/>
    </xf>
    <xf numFmtId="0" fontId="9" fillId="0" borderId="15" xfId="0" applyFont="1" applyBorder="1" applyAlignment="1">
      <alignment wrapText="1"/>
    </xf>
    <xf numFmtId="0" fontId="9" fillId="0" borderId="15" xfId="0" applyFont="1" applyBorder="1" applyAlignment="1">
      <alignment/>
    </xf>
    <xf numFmtId="0" fontId="35" fillId="0" borderId="12" xfId="0" applyFont="1" applyFill="1" applyBorder="1" applyAlignment="1">
      <alignment/>
    </xf>
    <xf numFmtId="0" fontId="35" fillId="0" borderId="12" xfId="0" applyFont="1" applyFill="1" applyBorder="1" applyAlignment="1">
      <alignment wrapText="1"/>
    </xf>
    <xf numFmtId="4" fontId="35" fillId="0" borderId="12" xfId="0" applyNumberFormat="1" applyFont="1" applyFill="1" applyBorder="1" applyAlignment="1">
      <alignment/>
    </xf>
    <xf numFmtId="0" fontId="35" fillId="0" borderId="15" xfId="0" applyFont="1" applyBorder="1" applyAlignment="1">
      <alignment/>
    </xf>
    <xf numFmtId="0" fontId="35" fillId="0" borderId="15" xfId="0" applyFont="1" applyBorder="1" applyAlignment="1">
      <alignment wrapText="1"/>
    </xf>
    <xf numFmtId="169" fontId="35" fillId="0" borderId="12" xfId="0" applyNumberFormat="1" applyFont="1" applyBorder="1" applyAlignment="1">
      <alignment/>
    </xf>
    <xf numFmtId="168" fontId="35" fillId="0" borderId="12" xfId="0" applyNumberFormat="1" applyFont="1" applyBorder="1" applyAlignment="1">
      <alignment/>
    </xf>
    <xf numFmtId="169" fontId="35" fillId="0" borderId="13" xfId="0" applyNumberFormat="1" applyFont="1" applyBorder="1" applyAlignment="1">
      <alignment/>
    </xf>
    <xf numFmtId="168" fontId="35" fillId="0" borderId="13" xfId="0" applyNumberFormat="1" applyFont="1" applyBorder="1" applyAlignment="1">
      <alignment/>
    </xf>
    <xf numFmtId="0" fontId="31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40" fillId="0" borderId="0" xfId="0" applyFont="1" applyFill="1" applyAlignment="1">
      <alignment/>
    </xf>
    <xf numFmtId="0" fontId="35" fillId="0" borderId="12" xfId="0" applyFont="1" applyFill="1" applyBorder="1" applyAlignment="1">
      <alignment horizontal="center"/>
    </xf>
    <xf numFmtId="4" fontId="36" fillId="0" borderId="10" xfId="0" applyNumberFormat="1" applyFont="1" applyBorder="1" applyAlignment="1">
      <alignment/>
    </xf>
    <xf numFmtId="4" fontId="40" fillId="0" borderId="17" xfId="0" applyNumberFormat="1" applyFont="1" applyBorder="1" applyAlignment="1">
      <alignment vertical="top" wrapText="1"/>
    </xf>
    <xf numFmtId="4" fontId="40" fillId="0" borderId="17" xfId="0" applyNumberFormat="1" applyFont="1" applyBorder="1" applyAlignment="1">
      <alignment/>
    </xf>
    <xf numFmtId="0" fontId="44" fillId="0" borderId="0" xfId="0" applyFont="1" applyAlignment="1">
      <alignment horizontal="center" vertical="center"/>
    </xf>
    <xf numFmtId="4" fontId="44" fillId="0" borderId="0" xfId="0" applyNumberFormat="1" applyFont="1" applyAlignment="1">
      <alignment horizontal="center" vertical="center"/>
    </xf>
    <xf numFmtId="4" fontId="30" fillId="0" borderId="0" xfId="0" applyNumberFormat="1" applyFont="1" applyAlignment="1">
      <alignment vertical="center"/>
    </xf>
    <xf numFmtId="4" fontId="30" fillId="0" borderId="0" xfId="0" applyNumberFormat="1" applyFont="1" applyAlignment="1">
      <alignment/>
    </xf>
    <xf numFmtId="4" fontId="30" fillId="0" borderId="0" xfId="0" applyNumberFormat="1" applyFont="1" applyAlignment="1">
      <alignment horizontal="right"/>
    </xf>
    <xf numFmtId="4" fontId="39" fillId="0" borderId="18" xfId="0" applyNumberFormat="1" applyFont="1" applyFill="1" applyBorder="1" applyAlignment="1">
      <alignment horizontal="center" vertical="center" wrapText="1"/>
    </xf>
    <xf numFmtId="4" fontId="30" fillId="0" borderId="0" xfId="0" applyNumberFormat="1" applyFont="1" applyAlignment="1">
      <alignment horizontal="center" vertical="center"/>
    </xf>
    <xf numFmtId="4" fontId="45" fillId="0" borderId="0" xfId="0" applyNumberFormat="1" applyFont="1" applyAlignment="1">
      <alignment horizontal="center"/>
    </xf>
    <xf numFmtId="4" fontId="39" fillId="0" borderId="15" xfId="0" applyNumberFormat="1" applyFont="1" applyFill="1" applyBorder="1" applyAlignment="1">
      <alignment horizontal="center" vertical="center" wrapText="1"/>
    </xf>
    <xf numFmtId="1" fontId="38" fillId="0" borderId="15" xfId="0" applyNumberFormat="1" applyFont="1" applyBorder="1" applyAlignment="1">
      <alignment horizontal="center" vertical="center" wrapText="1"/>
    </xf>
    <xf numFmtId="1" fontId="30" fillId="0" borderId="0" xfId="0" applyNumberFormat="1" applyFont="1" applyAlignment="1">
      <alignment/>
    </xf>
    <xf numFmtId="0" fontId="33" fillId="0" borderId="19" xfId="0" applyFont="1" applyBorder="1" applyAlignment="1">
      <alignment vertical="top" wrapText="1"/>
    </xf>
    <xf numFmtId="4" fontId="33" fillId="0" borderId="19" xfId="0" applyNumberFormat="1" applyFont="1" applyBorder="1" applyAlignment="1">
      <alignment vertical="top" wrapText="1"/>
    </xf>
    <xf numFmtId="0" fontId="29" fillId="0" borderId="0" xfId="0" applyFont="1" applyAlignment="1">
      <alignment/>
    </xf>
    <xf numFmtId="0" fontId="40" fillId="0" borderId="20" xfId="0" applyFont="1" applyBorder="1" applyAlignment="1">
      <alignment vertical="top" wrapText="1"/>
    </xf>
    <xf numFmtId="4" fontId="40" fillId="0" borderId="20" xfId="0" applyNumberFormat="1" applyFont="1" applyBorder="1" applyAlignment="1">
      <alignment vertical="top" wrapText="1"/>
    </xf>
    <xf numFmtId="4" fontId="40" fillId="0" borderId="20" xfId="0" applyNumberFormat="1" applyFont="1" applyBorder="1" applyAlignment="1">
      <alignment/>
    </xf>
    <xf numFmtId="0" fontId="40" fillId="0" borderId="17" xfId="0" applyFont="1" applyBorder="1" applyAlignment="1">
      <alignment vertical="top" wrapText="1"/>
    </xf>
    <xf numFmtId="0" fontId="40" fillId="0" borderId="21" xfId="0" applyFont="1" applyBorder="1" applyAlignment="1">
      <alignment vertical="top" wrapText="1"/>
    </xf>
    <xf numFmtId="4" fontId="40" fillId="0" borderId="21" xfId="0" applyNumberFormat="1" applyFont="1" applyBorder="1" applyAlignment="1">
      <alignment vertical="top" wrapText="1"/>
    </xf>
    <xf numFmtId="4" fontId="40" fillId="0" borderId="21" xfId="0" applyNumberFormat="1" applyFont="1" applyBorder="1" applyAlignment="1">
      <alignment/>
    </xf>
    <xf numFmtId="4" fontId="41" fillId="0" borderId="21" xfId="0" applyNumberFormat="1" applyFont="1" applyBorder="1" applyAlignment="1">
      <alignment vertical="top" wrapText="1"/>
    </xf>
    <xf numFmtId="4" fontId="33" fillId="0" borderId="10" xfId="0" applyNumberFormat="1" applyFont="1" applyBorder="1" applyAlignment="1">
      <alignment vertical="top" wrapText="1"/>
    </xf>
    <xf numFmtId="0" fontId="35" fillId="0" borderId="16" xfId="0" applyFont="1" applyFill="1" applyBorder="1" applyAlignment="1">
      <alignment/>
    </xf>
    <xf numFmtId="0" fontId="46" fillId="0" borderId="0" xfId="0" applyFont="1" applyAlignment="1">
      <alignment/>
    </xf>
    <xf numFmtId="0" fontId="47" fillId="0" borderId="12" xfId="0" applyFont="1" applyBorder="1" applyAlignment="1">
      <alignment horizontal="left" vertical="center" wrapText="1"/>
    </xf>
    <xf numFmtId="4" fontId="35" fillId="0" borderId="16" xfId="0" applyNumberFormat="1" applyFont="1" applyFill="1" applyBorder="1" applyAlignment="1">
      <alignment/>
    </xf>
    <xf numFmtId="0" fontId="35" fillId="0" borderId="16" xfId="0" applyFont="1" applyFill="1" applyBorder="1" applyAlignment="1" quotePrefix="1">
      <alignment/>
    </xf>
    <xf numFmtId="0" fontId="35" fillId="0" borderId="16" xfId="0" applyFont="1" applyFill="1" applyBorder="1" applyAlignment="1" quotePrefix="1">
      <alignment wrapText="1"/>
    </xf>
    <xf numFmtId="0" fontId="35" fillId="0" borderId="16" xfId="0" applyFont="1" applyFill="1" applyBorder="1" applyAlignment="1">
      <alignment wrapText="1"/>
    </xf>
    <xf numFmtId="169" fontId="33" fillId="0" borderId="19" xfId="0" applyNumberFormat="1" applyFont="1" applyBorder="1" applyAlignment="1">
      <alignment vertical="top" wrapText="1"/>
    </xf>
    <xf numFmtId="168" fontId="40" fillId="0" borderId="20" xfId="0" applyNumberFormat="1" applyFont="1" applyBorder="1" applyAlignment="1">
      <alignment vertical="top" wrapText="1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3" fontId="4" fillId="0" borderId="19" xfId="0" applyNumberFormat="1" applyFont="1" applyBorder="1" applyAlignment="1">
      <alignment vertical="center"/>
    </xf>
    <xf numFmtId="4" fontId="4" fillId="0" borderId="19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3" fontId="4" fillId="0" borderId="12" xfId="0" applyNumberFormat="1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169" fontId="4" fillId="0" borderId="19" xfId="0" applyNumberFormat="1" applyFont="1" applyBorder="1" applyAlignment="1">
      <alignment vertical="center"/>
    </xf>
    <xf numFmtId="168" fontId="4" fillId="0" borderId="19" xfId="0" applyNumberFormat="1" applyFont="1" applyBorder="1" applyAlignment="1">
      <alignment vertical="center"/>
    </xf>
    <xf numFmtId="0" fontId="47" fillId="0" borderId="12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" fontId="47" fillId="0" borderId="12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168" fontId="47" fillId="0" borderId="19" xfId="0" applyNumberFormat="1" applyFont="1" applyBorder="1" applyAlignment="1">
      <alignment vertical="center"/>
    </xf>
    <xf numFmtId="0" fontId="47" fillId="0" borderId="10" xfId="0" applyFont="1" applyBorder="1" applyAlignment="1">
      <alignment horizontal="left" vertical="top" wrapText="1"/>
    </xf>
    <xf numFmtId="3" fontId="47" fillId="0" borderId="19" xfId="0" applyNumberFormat="1" applyFont="1" applyBorder="1" applyAlignment="1">
      <alignment vertical="center"/>
    </xf>
    <xf numFmtId="4" fontId="47" fillId="0" borderId="19" xfId="0" applyNumberFormat="1" applyFont="1" applyBorder="1" applyAlignment="1">
      <alignment vertical="center"/>
    </xf>
    <xf numFmtId="3" fontId="47" fillId="0" borderId="12" xfId="0" applyNumberFormat="1" applyFont="1" applyBorder="1" applyAlignment="1">
      <alignment vertical="center"/>
    </xf>
    <xf numFmtId="0" fontId="47" fillId="0" borderId="19" xfId="0" applyFont="1" applyBorder="1" applyAlignment="1">
      <alignment vertical="center"/>
    </xf>
    <xf numFmtId="0" fontId="47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4" fontId="39" fillId="0" borderId="13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4" fontId="39" fillId="0" borderId="10" xfId="0" applyNumberFormat="1" applyFont="1" applyFill="1" applyBorder="1" applyAlignment="1">
      <alignment horizontal="center" vertical="center" wrapText="1"/>
    </xf>
    <xf numFmtId="4" fontId="30" fillId="0" borderId="0" xfId="0" applyNumberFormat="1" applyFont="1" applyAlignment="1">
      <alignment horizontal="right"/>
    </xf>
    <xf numFmtId="0" fontId="33" fillId="0" borderId="10" xfId="0" applyFont="1" applyBorder="1" applyAlignment="1">
      <alignment horizontal="center" vertical="top" wrapText="1"/>
    </xf>
    <xf numFmtId="4" fontId="42" fillId="0" borderId="11" xfId="0" applyNumberFormat="1" applyFont="1" applyFill="1" applyBorder="1" applyAlignment="1">
      <alignment horizontal="center" vertical="center"/>
    </xf>
    <xf numFmtId="4" fontId="42" fillId="0" borderId="22" xfId="0" applyNumberFormat="1" applyFont="1" applyFill="1" applyBorder="1" applyAlignment="1">
      <alignment horizontal="center" vertical="center"/>
    </xf>
    <xf numFmtId="4" fontId="42" fillId="0" borderId="18" xfId="0" applyNumberFormat="1" applyFont="1" applyFill="1" applyBorder="1" applyAlignment="1">
      <alignment horizontal="center" vertical="center"/>
    </xf>
    <xf numFmtId="4" fontId="39" fillId="0" borderId="11" xfId="0" applyNumberFormat="1" applyFont="1" applyFill="1" applyBorder="1" applyAlignment="1">
      <alignment horizontal="center" vertical="center" wrapText="1"/>
    </xf>
    <xf numFmtId="4" fontId="39" fillId="0" borderId="18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4" fontId="39" fillId="0" borderId="15" xfId="0" applyNumberFormat="1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4" fontId="39" fillId="0" borderId="22" xfId="0" applyNumberFormat="1" applyFont="1" applyFill="1" applyBorder="1" applyAlignment="1">
      <alignment horizontal="center" vertical="center" wrapText="1"/>
    </xf>
    <xf numFmtId="0" fontId="35" fillId="0" borderId="13" xfId="0" applyFont="1" applyBorder="1" applyAlignment="1">
      <alignment vertical="top" wrapText="1"/>
    </xf>
    <xf numFmtId="0" fontId="34" fillId="0" borderId="13" xfId="0" applyFont="1" applyBorder="1" applyAlignment="1">
      <alignment vertical="top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35" fillId="0" borderId="13" xfId="0" applyFont="1" applyFill="1" applyBorder="1" applyAlignment="1">
      <alignment vertical="top" wrapText="1"/>
    </xf>
    <xf numFmtId="0" fontId="34" fillId="0" borderId="13" xfId="0" applyFont="1" applyFill="1" applyBorder="1" applyAlignment="1">
      <alignment vertical="top"/>
    </xf>
    <xf numFmtId="4" fontId="9" fillId="0" borderId="10" xfId="0" applyNumberFormat="1" applyFont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left" wrapText="1"/>
    </xf>
    <xf numFmtId="0" fontId="36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3" fillId="0" borderId="11" xfId="0" applyFont="1" applyBorder="1" applyAlignment="1">
      <alignment horizontal="left" vertical="center"/>
    </xf>
    <xf numFmtId="0" fontId="43" fillId="0" borderId="22" xfId="0" applyFont="1" applyBorder="1" applyAlignment="1">
      <alignment horizontal="left" vertical="center"/>
    </xf>
    <xf numFmtId="0" fontId="43" fillId="0" borderId="18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 topLeftCell="A1">
      <selection activeCell="J21" sqref="J21"/>
    </sheetView>
  </sheetViews>
  <sheetFormatPr defaultColWidth="9.00390625" defaultRowHeight="12.75"/>
  <cols>
    <col min="1" max="1" width="3.375" style="17" customWidth="1"/>
    <col min="2" max="2" width="5.00390625" style="17" customWidth="1"/>
    <col min="3" max="3" width="4.375" style="17" customWidth="1"/>
    <col min="4" max="4" width="10.625" style="77" customWidth="1"/>
    <col min="5" max="5" width="10.25390625" style="77" customWidth="1"/>
    <col min="6" max="6" width="10.00390625" style="77" customWidth="1"/>
    <col min="7" max="7" width="9.75390625" style="77" customWidth="1"/>
    <col min="8" max="8" width="9.00390625" style="77" customWidth="1"/>
    <col min="9" max="9" width="6.875" style="77" customWidth="1"/>
    <col min="10" max="10" width="11.00390625" style="77" customWidth="1"/>
    <col min="11" max="11" width="10.375" style="78" customWidth="1"/>
    <col min="12" max="12" width="6.75390625" style="78" customWidth="1"/>
    <col min="13" max="13" width="7.875" style="78" customWidth="1"/>
    <col min="14" max="14" width="9.875" style="78" customWidth="1"/>
    <col min="15" max="15" width="7.875" style="78" customWidth="1"/>
    <col min="16" max="16" width="9.625" style="78" customWidth="1"/>
    <col min="17" max="16384" width="9.125" style="18" customWidth="1"/>
  </cols>
  <sheetData>
    <row r="1" spans="1:16" ht="12" customHeight="1">
      <c r="A1" s="75"/>
      <c r="B1" s="75"/>
      <c r="C1" s="75"/>
      <c r="D1" s="76"/>
      <c r="E1" s="76"/>
      <c r="F1" s="76"/>
      <c r="G1" s="76"/>
      <c r="M1" s="79"/>
      <c r="N1" s="141" t="s">
        <v>128</v>
      </c>
      <c r="O1" s="141"/>
      <c r="P1" s="141"/>
    </row>
    <row r="2" spans="1:16" ht="12" customHeight="1">
      <c r="A2" s="75"/>
      <c r="B2" s="75"/>
      <c r="C2" s="75"/>
      <c r="D2" s="76"/>
      <c r="E2" s="76"/>
      <c r="F2" s="76"/>
      <c r="G2" s="76"/>
      <c r="M2" s="141" t="s">
        <v>129</v>
      </c>
      <c r="N2" s="141"/>
      <c r="O2" s="141"/>
      <c r="P2" s="141"/>
    </row>
    <row r="3" spans="1:16" ht="11.25" customHeight="1">
      <c r="A3" s="75"/>
      <c r="B3" s="75"/>
      <c r="C3" s="75"/>
      <c r="D3" s="76"/>
      <c r="E3" s="76"/>
      <c r="F3" s="76"/>
      <c r="G3" s="76"/>
      <c r="M3" s="141" t="s">
        <v>53</v>
      </c>
      <c r="N3" s="141"/>
      <c r="O3" s="141"/>
      <c r="P3" s="141"/>
    </row>
    <row r="4" spans="1:16" ht="10.5" customHeight="1">
      <c r="A4" s="75"/>
      <c r="B4" s="75"/>
      <c r="C4" s="75"/>
      <c r="D4" s="76"/>
      <c r="E4" s="76"/>
      <c r="F4" s="76"/>
      <c r="G4" s="76"/>
      <c r="M4" s="141" t="s">
        <v>121</v>
      </c>
      <c r="N4" s="141"/>
      <c r="O4" s="141"/>
      <c r="P4" s="141"/>
    </row>
    <row r="5" spans="1:16" ht="17.25" customHeight="1">
      <c r="A5" s="139" t="s">
        <v>124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</row>
    <row r="6" spans="1:16" ht="11.25" customHeight="1">
      <c r="A6" s="69"/>
      <c r="B6" s="69"/>
      <c r="C6" s="69"/>
      <c r="D6" s="81"/>
      <c r="E6" s="81"/>
      <c r="F6" s="81"/>
      <c r="K6" s="77"/>
      <c r="P6" s="82" t="s">
        <v>83</v>
      </c>
    </row>
    <row r="7" spans="1:16" s="70" customFormat="1" ht="9" customHeight="1">
      <c r="A7" s="150" t="s">
        <v>24</v>
      </c>
      <c r="B7" s="150" t="s">
        <v>25</v>
      </c>
      <c r="C7" s="150" t="s">
        <v>26</v>
      </c>
      <c r="D7" s="148" t="s">
        <v>113</v>
      </c>
      <c r="E7" s="148" t="s">
        <v>84</v>
      </c>
      <c r="F7" s="146" t="s">
        <v>85</v>
      </c>
      <c r="G7" s="153"/>
      <c r="H7" s="153"/>
      <c r="I7" s="153"/>
      <c r="J7" s="153"/>
      <c r="K7" s="153"/>
      <c r="L7" s="153"/>
      <c r="M7" s="153"/>
      <c r="N7" s="153"/>
      <c r="O7" s="153"/>
      <c r="P7" s="147"/>
    </row>
    <row r="8" spans="1:16" s="70" customFormat="1" ht="8.25" customHeight="1">
      <c r="A8" s="151"/>
      <c r="B8" s="151"/>
      <c r="C8" s="151"/>
      <c r="D8" s="138"/>
      <c r="E8" s="138"/>
      <c r="F8" s="148" t="s">
        <v>86</v>
      </c>
      <c r="G8" s="140" t="s">
        <v>85</v>
      </c>
      <c r="H8" s="140"/>
      <c r="I8" s="140"/>
      <c r="J8" s="140"/>
      <c r="K8" s="140"/>
      <c r="L8" s="148" t="s">
        <v>87</v>
      </c>
      <c r="M8" s="143" t="s">
        <v>85</v>
      </c>
      <c r="N8" s="144"/>
      <c r="O8" s="144"/>
      <c r="P8" s="145"/>
    </row>
    <row r="9" spans="1:16" s="70" customFormat="1" ht="11.25" customHeight="1">
      <c r="A9" s="151"/>
      <c r="B9" s="151"/>
      <c r="C9" s="151"/>
      <c r="D9" s="138"/>
      <c r="E9" s="138"/>
      <c r="F9" s="138"/>
      <c r="G9" s="146" t="s">
        <v>88</v>
      </c>
      <c r="H9" s="147"/>
      <c r="I9" s="148" t="s">
        <v>89</v>
      </c>
      <c r="J9" s="148" t="s">
        <v>90</v>
      </c>
      <c r="K9" s="148" t="s">
        <v>91</v>
      </c>
      <c r="L9" s="138"/>
      <c r="M9" s="140" t="s">
        <v>92</v>
      </c>
      <c r="N9" s="80" t="s">
        <v>27</v>
      </c>
      <c r="O9" s="140" t="s">
        <v>93</v>
      </c>
      <c r="P9" s="140" t="s">
        <v>114</v>
      </c>
    </row>
    <row r="10" spans="1:16" s="70" customFormat="1" ht="69" customHeight="1">
      <c r="A10" s="152"/>
      <c r="B10" s="152"/>
      <c r="C10" s="152"/>
      <c r="D10" s="149"/>
      <c r="E10" s="149"/>
      <c r="F10" s="149"/>
      <c r="G10" s="83" t="s">
        <v>94</v>
      </c>
      <c r="H10" s="83" t="s">
        <v>95</v>
      </c>
      <c r="I10" s="149"/>
      <c r="J10" s="149"/>
      <c r="K10" s="149"/>
      <c r="L10" s="149"/>
      <c r="M10" s="140"/>
      <c r="N10" s="80" t="s">
        <v>96</v>
      </c>
      <c r="O10" s="140"/>
      <c r="P10" s="140"/>
    </row>
    <row r="11" spans="1:16" s="85" customFormat="1" ht="6.75" customHeight="1">
      <c r="A11" s="84">
        <v>1</v>
      </c>
      <c r="B11" s="84">
        <v>2</v>
      </c>
      <c r="C11" s="84">
        <v>3</v>
      </c>
      <c r="D11" s="84">
        <v>4</v>
      </c>
      <c r="E11" s="84">
        <v>5</v>
      </c>
      <c r="F11" s="84">
        <v>6</v>
      </c>
      <c r="G11" s="84">
        <v>7</v>
      </c>
      <c r="H11" s="84">
        <v>8</v>
      </c>
      <c r="I11" s="84">
        <v>9</v>
      </c>
      <c r="J11" s="84">
        <v>10</v>
      </c>
      <c r="K11" s="84">
        <v>11</v>
      </c>
      <c r="L11" s="84">
        <v>12</v>
      </c>
      <c r="M11" s="84">
        <v>13</v>
      </c>
      <c r="N11" s="84">
        <v>14</v>
      </c>
      <c r="O11" s="84">
        <v>15</v>
      </c>
      <c r="P11" s="84">
        <v>16</v>
      </c>
    </row>
    <row r="12" spans="1:16" s="88" customFormat="1" ht="12.75">
      <c r="A12" s="105">
        <v>900</v>
      </c>
      <c r="B12" s="86"/>
      <c r="C12" s="86"/>
      <c r="D12" s="87">
        <f aca="true" t="shared" si="0" ref="D12:P12">SUM(D13)</f>
        <v>16200</v>
      </c>
      <c r="E12" s="87">
        <f t="shared" si="0"/>
        <v>16200</v>
      </c>
      <c r="F12" s="87">
        <f t="shared" si="0"/>
        <v>16200</v>
      </c>
      <c r="G12" s="87">
        <f t="shared" si="0"/>
        <v>0</v>
      </c>
      <c r="H12" s="87">
        <f t="shared" si="0"/>
        <v>16200</v>
      </c>
      <c r="I12" s="87">
        <f t="shared" si="0"/>
        <v>0</v>
      </c>
      <c r="J12" s="87">
        <f t="shared" si="0"/>
        <v>0</v>
      </c>
      <c r="K12" s="87">
        <f t="shared" si="0"/>
        <v>0</v>
      </c>
      <c r="L12" s="87">
        <f t="shared" si="0"/>
        <v>0</v>
      </c>
      <c r="M12" s="87">
        <f t="shared" si="0"/>
        <v>0</v>
      </c>
      <c r="N12" s="87">
        <f t="shared" si="0"/>
        <v>0</v>
      </c>
      <c r="O12" s="87">
        <f t="shared" si="0"/>
        <v>0</v>
      </c>
      <c r="P12" s="87">
        <f t="shared" si="0"/>
        <v>0</v>
      </c>
    </row>
    <row r="13" spans="1:16" ht="12.75">
      <c r="A13" s="89"/>
      <c r="B13" s="106">
        <v>90002</v>
      </c>
      <c r="C13" s="89"/>
      <c r="D13" s="90">
        <f>SUM(D14)</f>
        <v>16200</v>
      </c>
      <c r="E13" s="90">
        <f aca="true" t="shared" si="1" ref="E13:P13">SUM(E15:E17)</f>
        <v>16200</v>
      </c>
      <c r="F13" s="90">
        <f t="shared" si="1"/>
        <v>16200</v>
      </c>
      <c r="G13" s="90">
        <f t="shared" si="1"/>
        <v>0</v>
      </c>
      <c r="H13" s="90">
        <f t="shared" si="1"/>
        <v>16200</v>
      </c>
      <c r="I13" s="90">
        <f t="shared" si="1"/>
        <v>0</v>
      </c>
      <c r="J13" s="90">
        <f t="shared" si="1"/>
        <v>0</v>
      </c>
      <c r="K13" s="90">
        <f t="shared" si="1"/>
        <v>0</v>
      </c>
      <c r="L13" s="90">
        <f t="shared" si="1"/>
        <v>0</v>
      </c>
      <c r="M13" s="90">
        <f t="shared" si="1"/>
        <v>0</v>
      </c>
      <c r="N13" s="90">
        <f t="shared" si="1"/>
        <v>0</v>
      </c>
      <c r="O13" s="90">
        <f t="shared" si="1"/>
        <v>0</v>
      </c>
      <c r="P13" s="90">
        <f t="shared" si="1"/>
        <v>0</v>
      </c>
    </row>
    <row r="14" spans="1:16" ht="12.75">
      <c r="A14" s="89"/>
      <c r="B14" s="89"/>
      <c r="C14" s="89">
        <v>2020</v>
      </c>
      <c r="D14" s="90">
        <v>16200</v>
      </c>
      <c r="E14" s="90"/>
      <c r="F14" s="90"/>
      <c r="G14" s="90"/>
      <c r="H14" s="90"/>
      <c r="I14" s="90"/>
      <c r="J14" s="90"/>
      <c r="K14" s="90"/>
      <c r="L14" s="91"/>
      <c r="M14" s="91"/>
      <c r="N14" s="91"/>
      <c r="O14" s="91"/>
      <c r="P14" s="91"/>
    </row>
    <row r="15" spans="1:16" ht="12.75" hidden="1">
      <c r="A15" s="92"/>
      <c r="B15" s="92"/>
      <c r="C15" s="92">
        <v>4210</v>
      </c>
      <c r="D15" s="73"/>
      <c r="E15" s="73">
        <v>0</v>
      </c>
      <c r="F15" s="73">
        <v>0</v>
      </c>
      <c r="G15" s="73"/>
      <c r="H15" s="73">
        <v>0</v>
      </c>
      <c r="I15" s="73"/>
      <c r="J15" s="73"/>
      <c r="K15" s="73"/>
      <c r="L15" s="74"/>
      <c r="M15" s="74"/>
      <c r="N15" s="74"/>
      <c r="O15" s="74"/>
      <c r="P15" s="74"/>
    </row>
    <row r="16" spans="1:16" ht="12.75">
      <c r="A16" s="92"/>
      <c r="B16" s="92"/>
      <c r="C16" s="92">
        <v>4300</v>
      </c>
      <c r="D16" s="73"/>
      <c r="E16" s="73">
        <v>16200</v>
      </c>
      <c r="F16" s="73">
        <v>16200</v>
      </c>
      <c r="G16" s="73"/>
      <c r="H16" s="73">
        <v>16200</v>
      </c>
      <c r="I16" s="73"/>
      <c r="J16" s="73"/>
      <c r="K16" s="73"/>
      <c r="L16" s="74"/>
      <c r="M16" s="74"/>
      <c r="N16" s="74"/>
      <c r="O16" s="74"/>
      <c r="P16" s="74"/>
    </row>
    <row r="17" spans="1:16" ht="12.75" hidden="1">
      <c r="A17" s="92"/>
      <c r="B17" s="92"/>
      <c r="C17" s="92">
        <v>4430</v>
      </c>
      <c r="D17" s="73"/>
      <c r="E17" s="73">
        <v>0</v>
      </c>
      <c r="F17" s="73">
        <v>0</v>
      </c>
      <c r="G17" s="73"/>
      <c r="H17" s="73">
        <v>0</v>
      </c>
      <c r="I17" s="73"/>
      <c r="J17" s="73"/>
      <c r="K17" s="73"/>
      <c r="L17" s="74"/>
      <c r="M17" s="74"/>
      <c r="N17" s="74"/>
      <c r="O17" s="74"/>
      <c r="P17" s="74"/>
    </row>
    <row r="18" spans="1:16" s="88" customFormat="1" ht="12.75" customHeight="1">
      <c r="A18" s="142" t="s">
        <v>43</v>
      </c>
      <c r="B18" s="142"/>
      <c r="C18" s="142"/>
      <c r="D18" s="97">
        <f>SUM(D12)</f>
        <v>16200</v>
      </c>
      <c r="E18" s="97">
        <f aca="true" t="shared" si="2" ref="E18:P18">SUM(E12)</f>
        <v>16200</v>
      </c>
      <c r="F18" s="97">
        <f t="shared" si="2"/>
        <v>16200</v>
      </c>
      <c r="G18" s="97">
        <f t="shared" si="2"/>
        <v>0</v>
      </c>
      <c r="H18" s="97">
        <f t="shared" si="2"/>
        <v>16200</v>
      </c>
      <c r="I18" s="97">
        <f t="shared" si="2"/>
        <v>0</v>
      </c>
      <c r="J18" s="97">
        <f t="shared" si="2"/>
        <v>0</v>
      </c>
      <c r="K18" s="97">
        <f t="shared" si="2"/>
        <v>0</v>
      </c>
      <c r="L18" s="97">
        <f t="shared" si="2"/>
        <v>0</v>
      </c>
      <c r="M18" s="97">
        <f t="shared" si="2"/>
        <v>0</v>
      </c>
      <c r="N18" s="97">
        <f t="shared" si="2"/>
        <v>0</v>
      </c>
      <c r="O18" s="97">
        <f t="shared" si="2"/>
        <v>0</v>
      </c>
      <c r="P18" s="97">
        <f t="shared" si="2"/>
        <v>0</v>
      </c>
    </row>
  </sheetData>
  <sheetProtection/>
  <mergeCells count="23">
    <mergeCell ref="N1:P1"/>
    <mergeCell ref="M2:P2"/>
    <mergeCell ref="M3:P3"/>
    <mergeCell ref="M4:P4"/>
    <mergeCell ref="D7:D10"/>
    <mergeCell ref="E7:E10"/>
    <mergeCell ref="A5:P5"/>
    <mergeCell ref="M9:M10"/>
    <mergeCell ref="G8:K8"/>
    <mergeCell ref="C7:C10"/>
    <mergeCell ref="P9:P10"/>
    <mergeCell ref="F8:F10"/>
    <mergeCell ref="O9:O10"/>
    <mergeCell ref="A18:C18"/>
    <mergeCell ref="M8:P8"/>
    <mergeCell ref="G9:H9"/>
    <mergeCell ref="I9:I10"/>
    <mergeCell ref="J9:J10"/>
    <mergeCell ref="A7:A10"/>
    <mergeCell ref="F7:P7"/>
    <mergeCell ref="B7:B10"/>
    <mergeCell ref="L8:L10"/>
    <mergeCell ref="K9:K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79"/>
  <sheetViews>
    <sheetView workbookViewId="0" topLeftCell="A1">
      <selection activeCell="K59" sqref="K59"/>
    </sheetView>
  </sheetViews>
  <sheetFormatPr defaultColWidth="9.00390625" defaultRowHeight="12.75"/>
  <cols>
    <col min="1" max="1" width="3.375" style="17" customWidth="1"/>
    <col min="2" max="2" width="5.00390625" style="17" customWidth="1"/>
    <col min="3" max="3" width="4.375" style="17" customWidth="1"/>
    <col min="4" max="4" width="10.625" style="77" customWidth="1"/>
    <col min="5" max="5" width="10.25390625" style="77" customWidth="1"/>
    <col min="6" max="6" width="10.00390625" style="77" customWidth="1"/>
    <col min="7" max="7" width="9.75390625" style="77" customWidth="1"/>
    <col min="8" max="8" width="9.00390625" style="77" customWidth="1"/>
    <col min="9" max="9" width="6.875" style="77" customWidth="1"/>
    <col min="10" max="10" width="11.00390625" style="77" customWidth="1"/>
    <col min="11" max="11" width="10.375" style="78" customWidth="1"/>
    <col min="12" max="12" width="6.75390625" style="78" customWidth="1"/>
    <col min="13" max="13" width="7.875" style="78" customWidth="1"/>
    <col min="14" max="14" width="9.875" style="78" customWidth="1"/>
    <col min="15" max="15" width="7.875" style="78" customWidth="1"/>
    <col min="16" max="16" width="9.625" style="78" customWidth="1"/>
    <col min="17" max="16384" width="9.125" style="18" customWidth="1"/>
  </cols>
  <sheetData>
    <row r="1" spans="1:16" ht="12" customHeight="1">
      <c r="A1" s="75"/>
      <c r="B1" s="75"/>
      <c r="C1" s="75"/>
      <c r="D1" s="76"/>
      <c r="E1" s="76"/>
      <c r="F1" s="76"/>
      <c r="G1" s="76"/>
      <c r="M1" s="79"/>
      <c r="N1" s="141" t="s">
        <v>126</v>
      </c>
      <c r="O1" s="141"/>
      <c r="P1" s="141"/>
    </row>
    <row r="2" spans="1:16" ht="12" customHeight="1">
      <c r="A2" s="75"/>
      <c r="B2" s="75"/>
      <c r="C2" s="75"/>
      <c r="D2" s="76"/>
      <c r="E2" s="76"/>
      <c r="F2" s="76"/>
      <c r="G2" s="76"/>
      <c r="M2" s="141" t="s">
        <v>127</v>
      </c>
      <c r="N2" s="141"/>
      <c r="O2" s="141"/>
      <c r="P2" s="141"/>
    </row>
    <row r="3" spans="1:16" ht="11.25" customHeight="1">
      <c r="A3" s="75"/>
      <c r="B3" s="75"/>
      <c r="C3" s="75"/>
      <c r="D3" s="76"/>
      <c r="E3" s="76"/>
      <c r="F3" s="76"/>
      <c r="G3" s="76"/>
      <c r="M3" s="141" t="s">
        <v>53</v>
      </c>
      <c r="N3" s="141"/>
      <c r="O3" s="141"/>
      <c r="P3" s="141"/>
    </row>
    <row r="4" spans="1:16" ht="10.5" customHeight="1">
      <c r="A4" s="75"/>
      <c r="B4" s="75"/>
      <c r="C4" s="75"/>
      <c r="D4" s="76"/>
      <c r="E4" s="76"/>
      <c r="F4" s="76"/>
      <c r="G4" s="76"/>
      <c r="M4" s="141" t="s">
        <v>121</v>
      </c>
      <c r="N4" s="141"/>
      <c r="O4" s="141"/>
      <c r="P4" s="141"/>
    </row>
    <row r="5" spans="1:16" ht="17.25" customHeight="1">
      <c r="A5" s="139" t="s">
        <v>112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</row>
    <row r="6" spans="1:16" ht="11.25" customHeight="1">
      <c r="A6" s="69"/>
      <c r="B6" s="69"/>
      <c r="C6" s="69"/>
      <c r="D6" s="81"/>
      <c r="E6" s="81"/>
      <c r="F6" s="81"/>
      <c r="K6" s="77"/>
      <c r="P6" s="82" t="s">
        <v>83</v>
      </c>
    </row>
    <row r="7" spans="1:16" s="70" customFormat="1" ht="9" customHeight="1">
      <c r="A7" s="150" t="s">
        <v>24</v>
      </c>
      <c r="B7" s="150" t="s">
        <v>25</v>
      </c>
      <c r="C7" s="150" t="s">
        <v>26</v>
      </c>
      <c r="D7" s="148" t="s">
        <v>113</v>
      </c>
      <c r="E7" s="148" t="s">
        <v>84</v>
      </c>
      <c r="F7" s="146" t="s">
        <v>85</v>
      </c>
      <c r="G7" s="153"/>
      <c r="H7" s="153"/>
      <c r="I7" s="153"/>
      <c r="J7" s="153"/>
      <c r="K7" s="153"/>
      <c r="L7" s="153"/>
      <c r="M7" s="153"/>
      <c r="N7" s="153"/>
      <c r="O7" s="153"/>
      <c r="P7" s="147"/>
    </row>
    <row r="8" spans="1:16" s="70" customFormat="1" ht="8.25" customHeight="1">
      <c r="A8" s="151"/>
      <c r="B8" s="151"/>
      <c r="C8" s="151"/>
      <c r="D8" s="138"/>
      <c r="E8" s="138"/>
      <c r="F8" s="148" t="s">
        <v>86</v>
      </c>
      <c r="G8" s="140" t="s">
        <v>85</v>
      </c>
      <c r="H8" s="140"/>
      <c r="I8" s="140"/>
      <c r="J8" s="140"/>
      <c r="K8" s="140"/>
      <c r="L8" s="148" t="s">
        <v>87</v>
      </c>
      <c r="M8" s="143" t="s">
        <v>85</v>
      </c>
      <c r="N8" s="144"/>
      <c r="O8" s="144"/>
      <c r="P8" s="145"/>
    </row>
    <row r="9" spans="1:16" s="70" customFormat="1" ht="11.25" customHeight="1">
      <c r="A9" s="151"/>
      <c r="B9" s="151"/>
      <c r="C9" s="151"/>
      <c r="D9" s="138"/>
      <c r="E9" s="138"/>
      <c r="F9" s="138"/>
      <c r="G9" s="146" t="s">
        <v>88</v>
      </c>
      <c r="H9" s="147"/>
      <c r="I9" s="148" t="s">
        <v>89</v>
      </c>
      <c r="J9" s="148" t="s">
        <v>90</v>
      </c>
      <c r="K9" s="148" t="s">
        <v>91</v>
      </c>
      <c r="L9" s="138"/>
      <c r="M9" s="140" t="s">
        <v>92</v>
      </c>
      <c r="N9" s="80" t="s">
        <v>27</v>
      </c>
      <c r="O9" s="140" t="s">
        <v>93</v>
      </c>
      <c r="P9" s="140" t="s">
        <v>114</v>
      </c>
    </row>
    <row r="10" spans="1:16" s="70" customFormat="1" ht="69" customHeight="1">
      <c r="A10" s="152"/>
      <c r="B10" s="152"/>
      <c r="C10" s="152"/>
      <c r="D10" s="149"/>
      <c r="E10" s="149"/>
      <c r="F10" s="149"/>
      <c r="G10" s="83" t="s">
        <v>94</v>
      </c>
      <c r="H10" s="83" t="s">
        <v>95</v>
      </c>
      <c r="I10" s="149"/>
      <c r="J10" s="149"/>
      <c r="K10" s="149"/>
      <c r="L10" s="149"/>
      <c r="M10" s="140"/>
      <c r="N10" s="80" t="s">
        <v>96</v>
      </c>
      <c r="O10" s="140"/>
      <c r="P10" s="140"/>
    </row>
    <row r="11" spans="1:16" s="85" customFormat="1" ht="6.75" customHeight="1">
      <c r="A11" s="84">
        <v>1</v>
      </c>
      <c r="B11" s="84">
        <v>2</v>
      </c>
      <c r="C11" s="84">
        <v>3</v>
      </c>
      <c r="D11" s="84">
        <v>4</v>
      </c>
      <c r="E11" s="84">
        <v>5</v>
      </c>
      <c r="F11" s="84">
        <v>6</v>
      </c>
      <c r="G11" s="84">
        <v>7</v>
      </c>
      <c r="H11" s="84">
        <v>8</v>
      </c>
      <c r="I11" s="84">
        <v>9</v>
      </c>
      <c r="J11" s="84">
        <v>10</v>
      </c>
      <c r="K11" s="84">
        <v>11</v>
      </c>
      <c r="L11" s="84">
        <v>12</v>
      </c>
      <c r="M11" s="84">
        <v>13</v>
      </c>
      <c r="N11" s="84">
        <v>14</v>
      </c>
      <c r="O11" s="84">
        <v>15</v>
      </c>
      <c r="P11" s="84">
        <v>16</v>
      </c>
    </row>
    <row r="12" spans="1:16" s="88" customFormat="1" ht="12.75">
      <c r="A12" s="105">
        <v>10</v>
      </c>
      <c r="B12" s="86"/>
      <c r="C12" s="86"/>
      <c r="D12" s="87">
        <f aca="true" t="shared" si="0" ref="D12:P12">SUM(D13)</f>
        <v>12554.33</v>
      </c>
      <c r="E12" s="87">
        <f t="shared" si="0"/>
        <v>12554.33</v>
      </c>
      <c r="F12" s="87">
        <f t="shared" si="0"/>
        <v>12554.33</v>
      </c>
      <c r="G12" s="87">
        <f t="shared" si="0"/>
        <v>0</v>
      </c>
      <c r="H12" s="87">
        <f t="shared" si="0"/>
        <v>12554.33</v>
      </c>
      <c r="I12" s="87">
        <f t="shared" si="0"/>
        <v>0</v>
      </c>
      <c r="J12" s="87">
        <f t="shared" si="0"/>
        <v>0</v>
      </c>
      <c r="K12" s="87">
        <f t="shared" si="0"/>
        <v>0</v>
      </c>
      <c r="L12" s="87">
        <f t="shared" si="0"/>
        <v>0</v>
      </c>
      <c r="M12" s="87">
        <f t="shared" si="0"/>
        <v>0</v>
      </c>
      <c r="N12" s="87">
        <f t="shared" si="0"/>
        <v>0</v>
      </c>
      <c r="O12" s="87">
        <f t="shared" si="0"/>
        <v>0</v>
      </c>
      <c r="P12" s="87">
        <f t="shared" si="0"/>
        <v>0</v>
      </c>
    </row>
    <row r="13" spans="1:16" ht="12.75">
      <c r="A13" s="89"/>
      <c r="B13" s="106">
        <v>1095</v>
      </c>
      <c r="C13" s="89"/>
      <c r="D13" s="90">
        <f>SUM(D14)</f>
        <v>12554.33</v>
      </c>
      <c r="E13" s="90">
        <f aca="true" t="shared" si="1" ref="E13:P13">SUM(E15:E17)</f>
        <v>12554.33</v>
      </c>
      <c r="F13" s="90">
        <f t="shared" si="1"/>
        <v>12554.33</v>
      </c>
      <c r="G13" s="90">
        <f t="shared" si="1"/>
        <v>0</v>
      </c>
      <c r="H13" s="90">
        <f t="shared" si="1"/>
        <v>12554.33</v>
      </c>
      <c r="I13" s="90">
        <f t="shared" si="1"/>
        <v>0</v>
      </c>
      <c r="J13" s="90">
        <f t="shared" si="1"/>
        <v>0</v>
      </c>
      <c r="K13" s="90">
        <f t="shared" si="1"/>
        <v>0</v>
      </c>
      <c r="L13" s="90">
        <f t="shared" si="1"/>
        <v>0</v>
      </c>
      <c r="M13" s="90">
        <f t="shared" si="1"/>
        <v>0</v>
      </c>
      <c r="N13" s="90">
        <f t="shared" si="1"/>
        <v>0</v>
      </c>
      <c r="O13" s="90">
        <f t="shared" si="1"/>
        <v>0</v>
      </c>
      <c r="P13" s="90">
        <f t="shared" si="1"/>
        <v>0</v>
      </c>
    </row>
    <row r="14" spans="1:16" ht="12.75">
      <c r="A14" s="89"/>
      <c r="B14" s="89"/>
      <c r="C14" s="89">
        <v>2010</v>
      </c>
      <c r="D14" s="90">
        <v>12554.33</v>
      </c>
      <c r="E14" s="90"/>
      <c r="F14" s="90"/>
      <c r="G14" s="90"/>
      <c r="H14" s="90"/>
      <c r="I14" s="90"/>
      <c r="J14" s="90"/>
      <c r="K14" s="90"/>
      <c r="L14" s="91"/>
      <c r="M14" s="91"/>
      <c r="N14" s="91"/>
      <c r="O14" s="91"/>
      <c r="P14" s="91"/>
    </row>
    <row r="15" spans="1:16" ht="12.75">
      <c r="A15" s="92"/>
      <c r="B15" s="92"/>
      <c r="C15" s="92">
        <v>4210</v>
      </c>
      <c r="D15" s="73"/>
      <c r="E15" s="73">
        <v>16.16</v>
      </c>
      <c r="F15" s="73">
        <v>16.16</v>
      </c>
      <c r="G15" s="73"/>
      <c r="H15" s="73">
        <v>16.16</v>
      </c>
      <c r="I15" s="73"/>
      <c r="J15" s="73"/>
      <c r="K15" s="73"/>
      <c r="L15" s="74"/>
      <c r="M15" s="74"/>
      <c r="N15" s="74"/>
      <c r="O15" s="74"/>
      <c r="P15" s="74"/>
    </row>
    <row r="16" spans="1:16" ht="12.75">
      <c r="A16" s="92"/>
      <c r="B16" s="92"/>
      <c r="C16" s="92">
        <v>4300</v>
      </c>
      <c r="D16" s="73"/>
      <c r="E16" s="73">
        <v>230</v>
      </c>
      <c r="F16" s="73">
        <v>230</v>
      </c>
      <c r="G16" s="73"/>
      <c r="H16" s="73">
        <v>230</v>
      </c>
      <c r="I16" s="73"/>
      <c r="J16" s="73"/>
      <c r="K16" s="73"/>
      <c r="L16" s="74"/>
      <c r="M16" s="74"/>
      <c r="N16" s="74"/>
      <c r="O16" s="74"/>
      <c r="P16" s="74"/>
    </row>
    <row r="17" spans="1:16" ht="12.75">
      <c r="A17" s="92"/>
      <c r="B17" s="92"/>
      <c r="C17" s="92">
        <v>4430</v>
      </c>
      <c r="D17" s="73"/>
      <c r="E17" s="73">
        <v>12308.17</v>
      </c>
      <c r="F17" s="73">
        <v>12308.17</v>
      </c>
      <c r="G17" s="73"/>
      <c r="H17" s="73">
        <v>12308.17</v>
      </c>
      <c r="I17" s="73"/>
      <c r="J17" s="73"/>
      <c r="K17" s="73"/>
      <c r="L17" s="74"/>
      <c r="M17" s="74"/>
      <c r="N17" s="74"/>
      <c r="O17" s="74"/>
      <c r="P17" s="74"/>
    </row>
    <row r="18" spans="1:16" s="88" customFormat="1" ht="12.75">
      <c r="A18" s="86">
        <v>750</v>
      </c>
      <c r="B18" s="86"/>
      <c r="C18" s="86"/>
      <c r="D18" s="87">
        <f aca="true" t="shared" si="2" ref="D18:P18">SUM(D19)</f>
        <v>55866</v>
      </c>
      <c r="E18" s="87">
        <f t="shared" si="2"/>
        <v>55866</v>
      </c>
      <c r="F18" s="87">
        <f t="shared" si="2"/>
        <v>55866</v>
      </c>
      <c r="G18" s="87">
        <f t="shared" si="2"/>
        <v>50278</v>
      </c>
      <c r="H18" s="87">
        <f t="shared" si="2"/>
        <v>5588</v>
      </c>
      <c r="I18" s="87">
        <f t="shared" si="2"/>
        <v>0</v>
      </c>
      <c r="J18" s="87">
        <f t="shared" si="2"/>
        <v>0</v>
      </c>
      <c r="K18" s="87">
        <f t="shared" si="2"/>
        <v>0</v>
      </c>
      <c r="L18" s="87">
        <f t="shared" si="2"/>
        <v>0</v>
      </c>
      <c r="M18" s="87">
        <f t="shared" si="2"/>
        <v>0</v>
      </c>
      <c r="N18" s="87">
        <f t="shared" si="2"/>
        <v>0</v>
      </c>
      <c r="O18" s="87">
        <f t="shared" si="2"/>
        <v>0</v>
      </c>
      <c r="P18" s="87">
        <f t="shared" si="2"/>
        <v>0</v>
      </c>
    </row>
    <row r="19" spans="1:16" ht="12.75">
      <c r="A19" s="89"/>
      <c r="B19" s="89">
        <v>75011</v>
      </c>
      <c r="C19" s="89"/>
      <c r="D19" s="90">
        <f>SUM(D20)</f>
        <v>55866</v>
      </c>
      <c r="E19" s="90">
        <f aca="true" t="shared" si="3" ref="E19:P19">SUM(E21:E31)</f>
        <v>55866</v>
      </c>
      <c r="F19" s="90">
        <f t="shared" si="3"/>
        <v>55866</v>
      </c>
      <c r="G19" s="90">
        <f t="shared" si="3"/>
        <v>50278</v>
      </c>
      <c r="H19" s="90">
        <f t="shared" si="3"/>
        <v>5588</v>
      </c>
      <c r="I19" s="90">
        <f t="shared" si="3"/>
        <v>0</v>
      </c>
      <c r="J19" s="90">
        <f t="shared" si="3"/>
        <v>0</v>
      </c>
      <c r="K19" s="90">
        <f t="shared" si="3"/>
        <v>0</v>
      </c>
      <c r="L19" s="90">
        <f t="shared" si="3"/>
        <v>0</v>
      </c>
      <c r="M19" s="90">
        <f t="shared" si="3"/>
        <v>0</v>
      </c>
      <c r="N19" s="90">
        <f t="shared" si="3"/>
        <v>0</v>
      </c>
      <c r="O19" s="90">
        <f t="shared" si="3"/>
        <v>0</v>
      </c>
      <c r="P19" s="90">
        <f t="shared" si="3"/>
        <v>0</v>
      </c>
    </row>
    <row r="20" spans="1:16" ht="12.75">
      <c r="A20" s="89"/>
      <c r="B20" s="89"/>
      <c r="C20" s="89">
        <v>2010</v>
      </c>
      <c r="D20" s="90">
        <v>55866</v>
      </c>
      <c r="E20" s="90"/>
      <c r="F20" s="90"/>
      <c r="G20" s="90"/>
      <c r="H20" s="90"/>
      <c r="I20" s="90"/>
      <c r="J20" s="90"/>
      <c r="K20" s="90"/>
      <c r="L20" s="91"/>
      <c r="M20" s="91"/>
      <c r="N20" s="91"/>
      <c r="O20" s="91"/>
      <c r="P20" s="91"/>
    </row>
    <row r="21" spans="1:16" ht="12.75">
      <c r="A21" s="92"/>
      <c r="B21" s="92"/>
      <c r="C21" s="92">
        <v>4010</v>
      </c>
      <c r="D21" s="73"/>
      <c r="E21" s="73">
        <v>41474</v>
      </c>
      <c r="F21" s="73">
        <v>41474</v>
      </c>
      <c r="G21" s="73">
        <v>41474</v>
      </c>
      <c r="H21" s="73"/>
      <c r="I21" s="73"/>
      <c r="J21" s="73"/>
      <c r="K21" s="73"/>
      <c r="L21" s="74"/>
      <c r="M21" s="74"/>
      <c r="N21" s="74"/>
      <c r="O21" s="74"/>
      <c r="P21" s="74"/>
    </row>
    <row r="22" spans="1:16" ht="12.75" hidden="1">
      <c r="A22" s="92"/>
      <c r="B22" s="92"/>
      <c r="C22" s="92">
        <v>4040</v>
      </c>
      <c r="D22" s="73"/>
      <c r="E22" s="73">
        <v>0</v>
      </c>
      <c r="F22" s="73">
        <v>0</v>
      </c>
      <c r="G22" s="73">
        <v>0</v>
      </c>
      <c r="H22" s="73"/>
      <c r="I22" s="73"/>
      <c r="J22" s="73"/>
      <c r="K22" s="73"/>
      <c r="L22" s="74"/>
      <c r="M22" s="74"/>
      <c r="N22" s="74"/>
      <c r="O22" s="74"/>
      <c r="P22" s="74"/>
    </row>
    <row r="23" spans="1:16" ht="12.75">
      <c r="A23" s="92"/>
      <c r="B23" s="92"/>
      <c r="C23" s="92">
        <v>4110</v>
      </c>
      <c r="D23" s="73"/>
      <c r="E23" s="73">
        <v>7750</v>
      </c>
      <c r="F23" s="73">
        <v>7750</v>
      </c>
      <c r="G23" s="73">
        <v>7750</v>
      </c>
      <c r="H23" s="73"/>
      <c r="I23" s="73"/>
      <c r="J23" s="73"/>
      <c r="K23" s="73"/>
      <c r="L23" s="74"/>
      <c r="M23" s="74"/>
      <c r="N23" s="74"/>
      <c r="O23" s="74"/>
      <c r="P23" s="74"/>
    </row>
    <row r="24" spans="1:16" ht="12.75">
      <c r="A24" s="92"/>
      <c r="B24" s="92"/>
      <c r="C24" s="92">
        <v>4120</v>
      </c>
      <c r="D24" s="73"/>
      <c r="E24" s="73">
        <v>1054</v>
      </c>
      <c r="F24" s="73">
        <v>1054</v>
      </c>
      <c r="G24" s="73">
        <v>1054</v>
      </c>
      <c r="H24" s="73"/>
      <c r="I24" s="73"/>
      <c r="J24" s="73"/>
      <c r="K24" s="73"/>
      <c r="L24" s="74"/>
      <c r="M24" s="74"/>
      <c r="N24" s="74"/>
      <c r="O24" s="74"/>
      <c r="P24" s="74"/>
    </row>
    <row r="25" spans="1:16" ht="12.75">
      <c r="A25" s="92"/>
      <c r="B25" s="92"/>
      <c r="C25" s="92">
        <v>4210</v>
      </c>
      <c r="D25" s="73"/>
      <c r="E25" s="73">
        <v>2000</v>
      </c>
      <c r="F25" s="73">
        <v>2000</v>
      </c>
      <c r="G25" s="73"/>
      <c r="H25" s="73">
        <v>2000</v>
      </c>
      <c r="I25" s="73"/>
      <c r="J25" s="73"/>
      <c r="K25" s="73"/>
      <c r="L25" s="74"/>
      <c r="M25" s="74"/>
      <c r="N25" s="74"/>
      <c r="O25" s="74"/>
      <c r="P25" s="74"/>
    </row>
    <row r="26" spans="1:16" ht="12.75" hidden="1">
      <c r="A26" s="92"/>
      <c r="B26" s="92"/>
      <c r="C26" s="92">
        <v>4260</v>
      </c>
      <c r="D26" s="73"/>
      <c r="E26" s="73">
        <v>0</v>
      </c>
      <c r="F26" s="73">
        <v>0</v>
      </c>
      <c r="G26" s="73">
        <v>0</v>
      </c>
      <c r="H26" s="73">
        <v>0</v>
      </c>
      <c r="I26" s="73"/>
      <c r="J26" s="73"/>
      <c r="K26" s="73"/>
      <c r="L26" s="74"/>
      <c r="M26" s="74"/>
      <c r="N26" s="74"/>
      <c r="O26" s="74"/>
      <c r="P26" s="74"/>
    </row>
    <row r="27" spans="1:16" ht="12.75">
      <c r="A27" s="92"/>
      <c r="B27" s="92"/>
      <c r="C27" s="92">
        <v>4300</v>
      </c>
      <c r="D27" s="73"/>
      <c r="E27" s="73">
        <v>1000</v>
      </c>
      <c r="F27" s="73">
        <v>1000</v>
      </c>
      <c r="G27" s="73"/>
      <c r="H27" s="73">
        <v>1000</v>
      </c>
      <c r="I27" s="73"/>
      <c r="J27" s="73"/>
      <c r="K27" s="73"/>
      <c r="L27" s="74"/>
      <c r="M27" s="74"/>
      <c r="N27" s="74"/>
      <c r="O27" s="74"/>
      <c r="P27" s="74"/>
    </row>
    <row r="28" spans="1:16" ht="12.75" hidden="1">
      <c r="A28" s="92"/>
      <c r="B28" s="92"/>
      <c r="C28" s="92">
        <v>4370</v>
      </c>
      <c r="D28" s="73"/>
      <c r="E28" s="73">
        <v>0</v>
      </c>
      <c r="F28" s="73">
        <v>0</v>
      </c>
      <c r="G28" s="73"/>
      <c r="H28" s="73">
        <v>0</v>
      </c>
      <c r="I28" s="73"/>
      <c r="J28" s="73"/>
      <c r="K28" s="73"/>
      <c r="L28" s="74"/>
      <c r="M28" s="74"/>
      <c r="N28" s="74"/>
      <c r="O28" s="74"/>
      <c r="P28" s="74"/>
    </row>
    <row r="29" spans="1:16" ht="12.75">
      <c r="A29" s="92"/>
      <c r="B29" s="92"/>
      <c r="C29" s="92">
        <v>4410</v>
      </c>
      <c r="D29" s="73"/>
      <c r="E29" s="73">
        <v>100</v>
      </c>
      <c r="F29" s="73">
        <v>100</v>
      </c>
      <c r="G29" s="73"/>
      <c r="H29" s="73">
        <v>100</v>
      </c>
      <c r="I29" s="73"/>
      <c r="J29" s="73"/>
      <c r="K29" s="73"/>
      <c r="L29" s="74"/>
      <c r="M29" s="74"/>
      <c r="N29" s="74"/>
      <c r="O29" s="74"/>
      <c r="P29" s="74"/>
    </row>
    <row r="30" spans="1:16" ht="12.75">
      <c r="A30" s="92"/>
      <c r="B30" s="92"/>
      <c r="C30" s="92">
        <v>4440</v>
      </c>
      <c r="D30" s="73"/>
      <c r="E30" s="73">
        <v>2188</v>
      </c>
      <c r="F30" s="73">
        <v>2188</v>
      </c>
      <c r="G30" s="73"/>
      <c r="H30" s="73">
        <v>2188</v>
      </c>
      <c r="I30" s="73"/>
      <c r="J30" s="73"/>
      <c r="K30" s="73"/>
      <c r="L30" s="74"/>
      <c r="M30" s="74"/>
      <c r="N30" s="74"/>
      <c r="O30" s="74"/>
      <c r="P30" s="74"/>
    </row>
    <row r="31" spans="1:16" ht="12.75">
      <c r="A31" s="93"/>
      <c r="B31" s="93"/>
      <c r="C31" s="93">
        <v>4700</v>
      </c>
      <c r="D31" s="94"/>
      <c r="E31" s="94">
        <v>300</v>
      </c>
      <c r="F31" s="94">
        <v>300</v>
      </c>
      <c r="G31" s="94"/>
      <c r="H31" s="94">
        <v>300</v>
      </c>
      <c r="I31" s="94"/>
      <c r="J31" s="94"/>
      <c r="K31" s="94"/>
      <c r="L31" s="95"/>
      <c r="M31" s="95"/>
      <c r="N31" s="95"/>
      <c r="O31" s="95"/>
      <c r="P31" s="95"/>
    </row>
    <row r="32" spans="1:16" s="88" customFormat="1" ht="12.75">
      <c r="A32" s="86">
        <v>751</v>
      </c>
      <c r="B32" s="86"/>
      <c r="C32" s="86"/>
      <c r="D32" s="87">
        <f aca="true" t="shared" si="4" ref="D32:P32">SUM(D33,D38)</f>
        <v>26809</v>
      </c>
      <c r="E32" s="87">
        <f t="shared" si="4"/>
        <v>26809</v>
      </c>
      <c r="F32" s="87">
        <f t="shared" si="4"/>
        <v>26809</v>
      </c>
      <c r="G32" s="87">
        <f t="shared" si="4"/>
        <v>5778.61</v>
      </c>
      <c r="H32" s="87">
        <f t="shared" si="4"/>
        <v>6030.39</v>
      </c>
      <c r="I32" s="87">
        <f t="shared" si="4"/>
        <v>0</v>
      </c>
      <c r="J32" s="87">
        <f t="shared" si="4"/>
        <v>15000</v>
      </c>
      <c r="K32" s="87">
        <f t="shared" si="4"/>
        <v>0</v>
      </c>
      <c r="L32" s="87">
        <f t="shared" si="4"/>
        <v>0</v>
      </c>
      <c r="M32" s="87">
        <f t="shared" si="4"/>
        <v>0</v>
      </c>
      <c r="N32" s="87">
        <f t="shared" si="4"/>
        <v>0</v>
      </c>
      <c r="O32" s="87">
        <f t="shared" si="4"/>
        <v>0</v>
      </c>
      <c r="P32" s="87">
        <f t="shared" si="4"/>
        <v>0</v>
      </c>
    </row>
    <row r="33" spans="1:16" ht="12.75">
      <c r="A33" s="89"/>
      <c r="B33" s="89">
        <v>75101</v>
      </c>
      <c r="C33" s="89"/>
      <c r="D33" s="90">
        <f>SUM(D34)</f>
        <v>1114</v>
      </c>
      <c r="E33" s="90">
        <f aca="true" t="shared" si="5" ref="E33:P33">SUM(E35:E37)</f>
        <v>1114</v>
      </c>
      <c r="F33" s="90">
        <f t="shared" si="5"/>
        <v>1114</v>
      </c>
      <c r="G33" s="90">
        <f t="shared" si="5"/>
        <v>0</v>
      </c>
      <c r="H33" s="90">
        <f t="shared" si="5"/>
        <v>1114</v>
      </c>
      <c r="I33" s="90">
        <f t="shared" si="5"/>
        <v>0</v>
      </c>
      <c r="J33" s="90">
        <f t="shared" si="5"/>
        <v>0</v>
      </c>
      <c r="K33" s="90">
        <f t="shared" si="5"/>
        <v>0</v>
      </c>
      <c r="L33" s="90">
        <f t="shared" si="5"/>
        <v>0</v>
      </c>
      <c r="M33" s="90">
        <f t="shared" si="5"/>
        <v>0</v>
      </c>
      <c r="N33" s="90">
        <f t="shared" si="5"/>
        <v>0</v>
      </c>
      <c r="O33" s="90">
        <f t="shared" si="5"/>
        <v>0</v>
      </c>
      <c r="P33" s="90">
        <f t="shared" si="5"/>
        <v>0</v>
      </c>
    </row>
    <row r="34" spans="1:16" ht="12.75">
      <c r="A34" s="89"/>
      <c r="B34" s="89"/>
      <c r="C34" s="89">
        <v>2010</v>
      </c>
      <c r="D34" s="90">
        <v>1114</v>
      </c>
      <c r="E34" s="90"/>
      <c r="F34" s="90"/>
      <c r="G34" s="90"/>
      <c r="H34" s="90"/>
      <c r="I34" s="90"/>
      <c r="J34" s="90"/>
      <c r="K34" s="90"/>
      <c r="L34" s="91"/>
      <c r="M34" s="91"/>
      <c r="N34" s="91"/>
      <c r="O34" s="91"/>
      <c r="P34" s="91"/>
    </row>
    <row r="35" spans="1:16" ht="12.75">
      <c r="A35" s="92"/>
      <c r="B35" s="92"/>
      <c r="C35" s="92">
        <v>4210</v>
      </c>
      <c r="D35" s="73"/>
      <c r="E35" s="73">
        <v>35.5</v>
      </c>
      <c r="F35" s="73">
        <v>35.5</v>
      </c>
      <c r="G35" s="73"/>
      <c r="H35" s="73">
        <v>35.5</v>
      </c>
      <c r="I35" s="73"/>
      <c r="J35" s="73"/>
      <c r="K35" s="73"/>
      <c r="L35" s="74"/>
      <c r="M35" s="74"/>
      <c r="N35" s="74"/>
      <c r="O35" s="74"/>
      <c r="P35" s="74"/>
    </row>
    <row r="36" spans="1:16" ht="12.75">
      <c r="A36" s="92"/>
      <c r="B36" s="92"/>
      <c r="C36" s="92">
        <v>4300</v>
      </c>
      <c r="D36" s="73"/>
      <c r="E36" s="73">
        <v>1000</v>
      </c>
      <c r="F36" s="73">
        <v>1000</v>
      </c>
      <c r="G36" s="73"/>
      <c r="H36" s="73">
        <v>1000</v>
      </c>
      <c r="I36" s="73"/>
      <c r="J36" s="73"/>
      <c r="K36" s="73"/>
      <c r="L36" s="74"/>
      <c r="M36" s="74"/>
      <c r="N36" s="74"/>
      <c r="O36" s="74"/>
      <c r="P36" s="74"/>
    </row>
    <row r="37" spans="1:16" ht="12.75">
      <c r="A37" s="92"/>
      <c r="B37" s="92"/>
      <c r="C37" s="92">
        <v>4360</v>
      </c>
      <c r="D37" s="73"/>
      <c r="E37" s="73">
        <v>78.5</v>
      </c>
      <c r="F37" s="73">
        <v>78.5</v>
      </c>
      <c r="G37" s="73"/>
      <c r="H37" s="73">
        <v>78.5</v>
      </c>
      <c r="I37" s="73"/>
      <c r="J37" s="73"/>
      <c r="K37" s="73"/>
      <c r="L37" s="74"/>
      <c r="M37" s="74"/>
      <c r="N37" s="74"/>
      <c r="O37" s="74"/>
      <c r="P37" s="74"/>
    </row>
    <row r="38" spans="1:16" ht="12.75">
      <c r="A38" s="89"/>
      <c r="B38" s="89">
        <v>75107</v>
      </c>
      <c r="C38" s="89"/>
      <c r="D38" s="90">
        <f>SUM(D39)</f>
        <v>25695</v>
      </c>
      <c r="E38" s="90">
        <f>SUM(E40:E46)</f>
        <v>25695</v>
      </c>
      <c r="F38" s="90">
        <f aca="true" t="shared" si="6" ref="F38:P38">SUM(F40:F46)</f>
        <v>25695</v>
      </c>
      <c r="G38" s="90">
        <f t="shared" si="6"/>
        <v>5778.61</v>
      </c>
      <c r="H38" s="90">
        <f t="shared" si="6"/>
        <v>4916.39</v>
      </c>
      <c r="I38" s="90">
        <f t="shared" si="6"/>
        <v>0</v>
      </c>
      <c r="J38" s="90">
        <f t="shared" si="6"/>
        <v>15000</v>
      </c>
      <c r="K38" s="90">
        <f t="shared" si="6"/>
        <v>0</v>
      </c>
      <c r="L38" s="90">
        <f t="shared" si="6"/>
        <v>0</v>
      </c>
      <c r="M38" s="90">
        <f t="shared" si="6"/>
        <v>0</v>
      </c>
      <c r="N38" s="90">
        <f t="shared" si="6"/>
        <v>0</v>
      </c>
      <c r="O38" s="90">
        <f t="shared" si="6"/>
        <v>0</v>
      </c>
      <c r="P38" s="90">
        <f t="shared" si="6"/>
        <v>0</v>
      </c>
    </row>
    <row r="39" spans="1:16" ht="12.75">
      <c r="A39" s="89"/>
      <c r="B39" s="89"/>
      <c r="C39" s="89">
        <v>2010</v>
      </c>
      <c r="D39" s="90">
        <v>25695</v>
      </c>
      <c r="E39" s="90"/>
      <c r="F39" s="90"/>
      <c r="G39" s="90"/>
      <c r="H39" s="90"/>
      <c r="I39" s="90"/>
      <c r="J39" s="90"/>
      <c r="K39" s="90"/>
      <c r="L39" s="91"/>
      <c r="M39" s="91"/>
      <c r="N39" s="91"/>
      <c r="O39" s="91"/>
      <c r="P39" s="91"/>
    </row>
    <row r="40" spans="1:16" ht="12.75">
      <c r="A40" s="89"/>
      <c r="B40" s="89"/>
      <c r="C40" s="89">
        <v>3030</v>
      </c>
      <c r="D40" s="90"/>
      <c r="E40" s="90">
        <v>15000</v>
      </c>
      <c r="F40" s="90">
        <v>15000</v>
      </c>
      <c r="G40" s="90"/>
      <c r="H40" s="90"/>
      <c r="I40" s="90"/>
      <c r="J40" s="90">
        <v>15000</v>
      </c>
      <c r="K40" s="90"/>
      <c r="L40" s="91"/>
      <c r="M40" s="91"/>
      <c r="N40" s="91"/>
      <c r="O40" s="91"/>
      <c r="P40" s="91"/>
    </row>
    <row r="41" spans="1:16" ht="12.75">
      <c r="A41" s="92"/>
      <c r="B41" s="92"/>
      <c r="C41" s="92">
        <v>4110</v>
      </c>
      <c r="D41" s="73"/>
      <c r="E41" s="73">
        <v>827.14</v>
      </c>
      <c r="F41" s="73">
        <v>827.14</v>
      </c>
      <c r="G41" s="73">
        <v>827.14</v>
      </c>
      <c r="H41" s="73"/>
      <c r="I41" s="73"/>
      <c r="J41" s="73"/>
      <c r="K41" s="73"/>
      <c r="L41" s="74"/>
      <c r="M41" s="74"/>
      <c r="N41" s="74"/>
      <c r="O41" s="74"/>
      <c r="P41" s="74"/>
    </row>
    <row r="42" spans="1:16" ht="12.75">
      <c r="A42" s="92"/>
      <c r="B42" s="92"/>
      <c r="C42" s="92">
        <v>4120</v>
      </c>
      <c r="D42" s="73"/>
      <c r="E42" s="73">
        <v>114.6</v>
      </c>
      <c r="F42" s="73">
        <v>114.6</v>
      </c>
      <c r="G42" s="73">
        <v>114.6</v>
      </c>
      <c r="H42" s="73"/>
      <c r="I42" s="73"/>
      <c r="J42" s="73"/>
      <c r="K42" s="73"/>
      <c r="L42" s="74"/>
      <c r="M42" s="74"/>
      <c r="N42" s="74"/>
      <c r="O42" s="74"/>
      <c r="P42" s="74"/>
    </row>
    <row r="43" spans="1:16" ht="12.75">
      <c r="A43" s="92"/>
      <c r="B43" s="92"/>
      <c r="C43" s="92">
        <v>4170</v>
      </c>
      <c r="D43" s="73"/>
      <c r="E43" s="73">
        <v>4836.87</v>
      </c>
      <c r="F43" s="73">
        <v>4836.87</v>
      </c>
      <c r="G43" s="73">
        <v>4836.87</v>
      </c>
      <c r="H43" s="73"/>
      <c r="I43" s="73"/>
      <c r="J43" s="73"/>
      <c r="K43" s="73"/>
      <c r="L43" s="74"/>
      <c r="M43" s="74"/>
      <c r="N43" s="74"/>
      <c r="O43" s="74"/>
      <c r="P43" s="74"/>
    </row>
    <row r="44" spans="1:16" ht="12.75">
      <c r="A44" s="92"/>
      <c r="B44" s="92"/>
      <c r="C44" s="92">
        <v>4210</v>
      </c>
      <c r="D44" s="73"/>
      <c r="E44" s="73">
        <v>4411.29</v>
      </c>
      <c r="F44" s="73">
        <v>4411.29</v>
      </c>
      <c r="G44" s="73"/>
      <c r="H44" s="73">
        <v>4411.29</v>
      </c>
      <c r="I44" s="73"/>
      <c r="J44" s="73"/>
      <c r="K44" s="73"/>
      <c r="L44" s="74"/>
      <c r="M44" s="74"/>
      <c r="N44" s="74"/>
      <c r="O44" s="74"/>
      <c r="P44" s="74"/>
    </row>
    <row r="45" spans="1:16" ht="12.75">
      <c r="A45" s="92"/>
      <c r="B45" s="92"/>
      <c r="C45" s="92">
        <v>4300</v>
      </c>
      <c r="D45" s="73"/>
      <c r="E45" s="73">
        <v>187.5</v>
      </c>
      <c r="F45" s="73">
        <v>187.5</v>
      </c>
      <c r="G45" s="73"/>
      <c r="H45" s="73">
        <v>187.5</v>
      </c>
      <c r="I45" s="73"/>
      <c r="J45" s="73"/>
      <c r="K45" s="73"/>
      <c r="L45" s="74"/>
      <c r="M45" s="74"/>
      <c r="N45" s="74"/>
      <c r="O45" s="74"/>
      <c r="P45" s="74"/>
    </row>
    <row r="46" spans="1:16" ht="12.75">
      <c r="A46" s="92"/>
      <c r="B46" s="92"/>
      <c r="C46" s="92">
        <v>4410</v>
      </c>
      <c r="D46" s="73"/>
      <c r="E46" s="73">
        <v>317.6</v>
      </c>
      <c r="F46" s="73">
        <v>317.6</v>
      </c>
      <c r="G46" s="73"/>
      <c r="H46" s="73">
        <v>317.6</v>
      </c>
      <c r="I46" s="73"/>
      <c r="J46" s="73"/>
      <c r="K46" s="73"/>
      <c r="L46" s="74"/>
      <c r="M46" s="74"/>
      <c r="N46" s="74"/>
      <c r="O46" s="74"/>
      <c r="P46" s="74"/>
    </row>
    <row r="47" spans="1:16" s="88" customFormat="1" ht="12.75">
      <c r="A47" s="86">
        <v>852</v>
      </c>
      <c r="B47" s="86"/>
      <c r="C47" s="86"/>
      <c r="D47" s="87">
        <f aca="true" t="shared" si="7" ref="D47:P47">SUM(D48,D66,D69,D76,D72)</f>
        <v>1842755</v>
      </c>
      <c r="E47" s="87">
        <f t="shared" si="7"/>
        <v>1842755</v>
      </c>
      <c r="F47" s="87">
        <f t="shared" si="7"/>
        <v>1842755</v>
      </c>
      <c r="G47" s="87">
        <f t="shared" si="7"/>
        <v>71244</v>
      </c>
      <c r="H47" s="87">
        <f t="shared" si="7"/>
        <v>11288</v>
      </c>
      <c r="I47" s="87">
        <f t="shared" si="7"/>
        <v>0</v>
      </c>
      <c r="J47" s="87">
        <f t="shared" si="7"/>
        <v>1760223</v>
      </c>
      <c r="K47" s="87">
        <f t="shared" si="7"/>
        <v>0</v>
      </c>
      <c r="L47" s="87">
        <f t="shared" si="7"/>
        <v>0</v>
      </c>
      <c r="M47" s="87">
        <f t="shared" si="7"/>
        <v>0</v>
      </c>
      <c r="N47" s="87">
        <f t="shared" si="7"/>
        <v>0</v>
      </c>
      <c r="O47" s="87">
        <f t="shared" si="7"/>
        <v>0</v>
      </c>
      <c r="P47" s="87">
        <f t="shared" si="7"/>
        <v>0</v>
      </c>
    </row>
    <row r="48" spans="1:16" ht="12.75">
      <c r="A48" s="92"/>
      <c r="B48" s="92">
        <v>85212</v>
      </c>
      <c r="C48" s="92"/>
      <c r="D48" s="73">
        <f>SUM(D49)</f>
        <v>1834653</v>
      </c>
      <c r="E48" s="73">
        <f aca="true" t="shared" si="8" ref="E48:P48">SUM(E50:E65)</f>
        <v>1834653</v>
      </c>
      <c r="F48" s="73">
        <f t="shared" si="8"/>
        <v>1834653</v>
      </c>
      <c r="G48" s="73">
        <f t="shared" si="8"/>
        <v>71244</v>
      </c>
      <c r="H48" s="73">
        <f t="shared" si="8"/>
        <v>4358</v>
      </c>
      <c r="I48" s="73">
        <f t="shared" si="8"/>
        <v>0</v>
      </c>
      <c r="J48" s="73">
        <f t="shared" si="8"/>
        <v>1759051</v>
      </c>
      <c r="K48" s="73">
        <f t="shared" si="8"/>
        <v>0</v>
      </c>
      <c r="L48" s="73">
        <f t="shared" si="8"/>
        <v>0</v>
      </c>
      <c r="M48" s="73">
        <f t="shared" si="8"/>
        <v>0</v>
      </c>
      <c r="N48" s="73">
        <f t="shared" si="8"/>
        <v>0</v>
      </c>
      <c r="O48" s="73">
        <f t="shared" si="8"/>
        <v>0</v>
      </c>
      <c r="P48" s="73">
        <f t="shared" si="8"/>
        <v>0</v>
      </c>
    </row>
    <row r="49" spans="1:16" ht="12.75">
      <c r="A49" s="92"/>
      <c r="B49" s="92"/>
      <c r="C49" s="92">
        <v>2010</v>
      </c>
      <c r="D49" s="73">
        <v>1834653</v>
      </c>
      <c r="E49" s="73"/>
      <c r="F49" s="73"/>
      <c r="G49" s="73"/>
      <c r="H49" s="73"/>
      <c r="I49" s="73"/>
      <c r="J49" s="73"/>
      <c r="K49" s="73"/>
      <c r="L49" s="74"/>
      <c r="M49" s="74"/>
      <c r="N49" s="74"/>
      <c r="O49" s="74"/>
      <c r="P49" s="74"/>
    </row>
    <row r="50" spans="1:16" ht="12.75">
      <c r="A50" s="92"/>
      <c r="B50" s="92"/>
      <c r="C50" s="92">
        <v>3110</v>
      </c>
      <c r="D50" s="73"/>
      <c r="E50" s="73">
        <v>1759051</v>
      </c>
      <c r="F50" s="73">
        <v>1759051</v>
      </c>
      <c r="G50" s="73"/>
      <c r="H50" s="73"/>
      <c r="I50" s="73"/>
      <c r="J50" s="73">
        <v>1759051</v>
      </c>
      <c r="K50" s="73"/>
      <c r="L50" s="74"/>
      <c r="M50" s="74"/>
      <c r="N50" s="74"/>
      <c r="O50" s="74"/>
      <c r="P50" s="74"/>
    </row>
    <row r="51" spans="1:16" ht="12.75">
      <c r="A51" s="92"/>
      <c r="B51" s="92"/>
      <c r="C51" s="92">
        <v>4010</v>
      </c>
      <c r="D51" s="73"/>
      <c r="E51" s="73">
        <v>54198</v>
      </c>
      <c r="F51" s="73">
        <v>54198</v>
      </c>
      <c r="G51" s="73">
        <v>54198</v>
      </c>
      <c r="H51" s="73"/>
      <c r="I51" s="73"/>
      <c r="J51" s="73"/>
      <c r="K51" s="73"/>
      <c r="L51" s="74"/>
      <c r="M51" s="74"/>
      <c r="N51" s="74"/>
      <c r="O51" s="74"/>
      <c r="P51" s="74"/>
    </row>
    <row r="52" spans="1:16" ht="12.75">
      <c r="A52" s="92"/>
      <c r="B52" s="92"/>
      <c r="C52" s="92">
        <v>4040</v>
      </c>
      <c r="D52" s="73"/>
      <c r="E52" s="73">
        <v>4498</v>
      </c>
      <c r="F52" s="73">
        <v>4498</v>
      </c>
      <c r="G52" s="73">
        <v>4498</v>
      </c>
      <c r="H52" s="73"/>
      <c r="I52" s="73"/>
      <c r="J52" s="73"/>
      <c r="K52" s="73"/>
      <c r="L52" s="74"/>
      <c r="M52" s="74"/>
      <c r="N52" s="74"/>
      <c r="O52" s="74"/>
      <c r="P52" s="74"/>
    </row>
    <row r="53" spans="1:16" ht="12.75">
      <c r="A53" s="92"/>
      <c r="B53" s="92"/>
      <c r="C53" s="92">
        <v>4110</v>
      </c>
      <c r="D53" s="73"/>
      <c r="E53" s="73">
        <v>10108</v>
      </c>
      <c r="F53" s="73">
        <v>10108</v>
      </c>
      <c r="G53" s="73">
        <v>10108</v>
      </c>
      <c r="H53" s="73"/>
      <c r="I53" s="73"/>
      <c r="J53" s="73"/>
      <c r="K53" s="73"/>
      <c r="L53" s="74"/>
      <c r="M53" s="74"/>
      <c r="N53" s="74"/>
      <c r="O53" s="74"/>
      <c r="P53" s="74"/>
    </row>
    <row r="54" spans="1:16" ht="12.75">
      <c r="A54" s="92"/>
      <c r="B54" s="92"/>
      <c r="C54" s="92">
        <v>4120</v>
      </c>
      <c r="D54" s="73"/>
      <c r="E54" s="73">
        <v>1440</v>
      </c>
      <c r="F54" s="73">
        <v>1440</v>
      </c>
      <c r="G54" s="73">
        <v>1440</v>
      </c>
      <c r="H54" s="73"/>
      <c r="I54" s="73"/>
      <c r="J54" s="73"/>
      <c r="K54" s="73"/>
      <c r="L54" s="74"/>
      <c r="M54" s="74"/>
      <c r="N54" s="74"/>
      <c r="O54" s="74"/>
      <c r="P54" s="74"/>
    </row>
    <row r="55" spans="1:16" ht="12.75">
      <c r="A55" s="92"/>
      <c r="B55" s="92"/>
      <c r="C55" s="92">
        <v>4170</v>
      </c>
      <c r="D55" s="73"/>
      <c r="E55" s="73">
        <v>1000</v>
      </c>
      <c r="F55" s="73">
        <v>1000</v>
      </c>
      <c r="G55" s="73">
        <v>1000</v>
      </c>
      <c r="H55" s="73"/>
      <c r="I55" s="73"/>
      <c r="J55" s="73"/>
      <c r="K55" s="73"/>
      <c r="L55" s="74"/>
      <c r="M55" s="74"/>
      <c r="N55" s="74"/>
      <c r="O55" s="74"/>
      <c r="P55" s="74"/>
    </row>
    <row r="56" spans="1:16" ht="12.75" hidden="1">
      <c r="A56" s="92"/>
      <c r="B56" s="92"/>
      <c r="C56" s="92">
        <v>4210</v>
      </c>
      <c r="D56" s="73"/>
      <c r="E56" s="73"/>
      <c r="F56" s="73"/>
      <c r="G56" s="73"/>
      <c r="H56" s="73"/>
      <c r="I56" s="73"/>
      <c r="J56" s="73"/>
      <c r="K56" s="73"/>
      <c r="L56" s="74"/>
      <c r="M56" s="74"/>
      <c r="N56" s="74"/>
      <c r="O56" s="74"/>
      <c r="P56" s="74"/>
    </row>
    <row r="57" spans="1:16" ht="12.75" hidden="1">
      <c r="A57" s="92"/>
      <c r="B57" s="92"/>
      <c r="C57" s="92">
        <v>4280</v>
      </c>
      <c r="D57" s="73"/>
      <c r="E57" s="73"/>
      <c r="F57" s="73"/>
      <c r="G57" s="73"/>
      <c r="H57" s="73"/>
      <c r="I57" s="73"/>
      <c r="J57" s="73"/>
      <c r="K57" s="73"/>
      <c r="L57" s="74"/>
      <c r="M57" s="74"/>
      <c r="N57" s="74"/>
      <c r="O57" s="74"/>
      <c r="P57" s="74"/>
    </row>
    <row r="58" spans="1:16" ht="12.75">
      <c r="A58" s="92"/>
      <c r="B58" s="92"/>
      <c r="C58" s="92">
        <v>4210</v>
      </c>
      <c r="D58" s="73"/>
      <c r="E58" s="73">
        <v>500</v>
      </c>
      <c r="F58" s="73">
        <v>500</v>
      </c>
      <c r="G58" s="73"/>
      <c r="H58" s="73">
        <v>500</v>
      </c>
      <c r="I58" s="73"/>
      <c r="J58" s="73"/>
      <c r="K58" s="73"/>
      <c r="L58" s="74"/>
      <c r="M58" s="74"/>
      <c r="N58" s="74"/>
      <c r="O58" s="74"/>
      <c r="P58" s="74"/>
    </row>
    <row r="59" spans="1:16" ht="12.75">
      <c r="A59" s="92"/>
      <c r="B59" s="92"/>
      <c r="C59" s="92">
        <v>4300</v>
      </c>
      <c r="D59" s="73"/>
      <c r="E59" s="73">
        <v>500</v>
      </c>
      <c r="F59" s="73">
        <v>500</v>
      </c>
      <c r="G59" s="73"/>
      <c r="H59" s="73">
        <v>500</v>
      </c>
      <c r="I59" s="73"/>
      <c r="J59" s="73"/>
      <c r="K59" s="73"/>
      <c r="L59" s="74"/>
      <c r="M59" s="74"/>
      <c r="N59" s="74"/>
      <c r="O59" s="74"/>
      <c r="P59" s="74"/>
    </row>
    <row r="60" spans="1:16" ht="12.75" hidden="1">
      <c r="A60" s="92"/>
      <c r="B60" s="92"/>
      <c r="C60" s="92">
        <v>4350</v>
      </c>
      <c r="D60" s="73"/>
      <c r="E60" s="73"/>
      <c r="F60" s="73"/>
      <c r="G60" s="73"/>
      <c r="H60" s="73"/>
      <c r="I60" s="73"/>
      <c r="J60" s="73"/>
      <c r="K60" s="73"/>
      <c r="L60" s="74"/>
      <c r="M60" s="74"/>
      <c r="N60" s="74"/>
      <c r="O60" s="74"/>
      <c r="P60" s="74"/>
    </row>
    <row r="61" spans="1:16" ht="12.75" hidden="1">
      <c r="A61" s="92"/>
      <c r="B61" s="92"/>
      <c r="C61" s="92">
        <v>4370</v>
      </c>
      <c r="D61" s="73"/>
      <c r="E61" s="73"/>
      <c r="F61" s="73"/>
      <c r="G61" s="73"/>
      <c r="H61" s="73"/>
      <c r="I61" s="73"/>
      <c r="J61" s="73"/>
      <c r="K61" s="73"/>
      <c r="L61" s="74"/>
      <c r="M61" s="74"/>
      <c r="N61" s="74"/>
      <c r="O61" s="74"/>
      <c r="P61" s="74"/>
    </row>
    <row r="62" spans="1:16" ht="12.75" hidden="1">
      <c r="A62" s="92"/>
      <c r="B62" s="92"/>
      <c r="C62" s="92">
        <v>4410</v>
      </c>
      <c r="D62" s="73"/>
      <c r="E62" s="73"/>
      <c r="F62" s="73"/>
      <c r="G62" s="73"/>
      <c r="H62" s="73"/>
      <c r="I62" s="73"/>
      <c r="J62" s="73"/>
      <c r="K62" s="73"/>
      <c r="L62" s="74"/>
      <c r="M62" s="74"/>
      <c r="N62" s="74"/>
      <c r="O62" s="74"/>
      <c r="P62" s="74"/>
    </row>
    <row r="63" spans="1:16" ht="12.75">
      <c r="A63" s="92"/>
      <c r="B63" s="92"/>
      <c r="C63" s="92">
        <v>4440</v>
      </c>
      <c r="D63" s="73"/>
      <c r="E63" s="73">
        <v>3008</v>
      </c>
      <c r="F63" s="73">
        <v>3008</v>
      </c>
      <c r="G63" s="73"/>
      <c r="H63" s="73">
        <v>3008</v>
      </c>
      <c r="I63" s="73"/>
      <c r="J63" s="73"/>
      <c r="K63" s="73"/>
      <c r="L63" s="74"/>
      <c r="M63" s="74"/>
      <c r="N63" s="74"/>
      <c r="O63" s="74"/>
      <c r="P63" s="74"/>
    </row>
    <row r="64" spans="1:16" ht="12.75" hidden="1">
      <c r="A64" s="92"/>
      <c r="B64" s="92"/>
      <c r="C64" s="92">
        <v>4700</v>
      </c>
      <c r="D64" s="73"/>
      <c r="E64" s="73"/>
      <c r="F64" s="73"/>
      <c r="G64" s="73"/>
      <c r="H64" s="73"/>
      <c r="I64" s="73"/>
      <c r="J64" s="73"/>
      <c r="K64" s="73"/>
      <c r="L64" s="74"/>
      <c r="M64" s="74"/>
      <c r="N64" s="74"/>
      <c r="O64" s="74"/>
      <c r="P64" s="74"/>
    </row>
    <row r="65" spans="1:16" ht="12.75">
      <c r="A65" s="92"/>
      <c r="B65" s="92"/>
      <c r="C65" s="92">
        <v>4700</v>
      </c>
      <c r="D65" s="73"/>
      <c r="E65" s="73">
        <v>350</v>
      </c>
      <c r="F65" s="73">
        <v>350</v>
      </c>
      <c r="G65" s="73"/>
      <c r="H65" s="73">
        <v>350</v>
      </c>
      <c r="I65" s="73"/>
      <c r="J65" s="73"/>
      <c r="K65" s="73"/>
      <c r="L65" s="74"/>
      <c r="M65" s="74"/>
      <c r="N65" s="74"/>
      <c r="O65" s="74"/>
      <c r="P65" s="74"/>
    </row>
    <row r="66" spans="1:16" ht="12.75">
      <c r="A66" s="92"/>
      <c r="B66" s="92">
        <v>85213</v>
      </c>
      <c r="C66" s="92"/>
      <c r="D66" s="73">
        <f>SUM(D67)</f>
        <v>6920</v>
      </c>
      <c r="E66" s="73">
        <f aca="true" t="shared" si="9" ref="E66:P66">SUM(E68)</f>
        <v>6920</v>
      </c>
      <c r="F66" s="73">
        <f t="shared" si="9"/>
        <v>6920</v>
      </c>
      <c r="G66" s="73">
        <f t="shared" si="9"/>
        <v>0</v>
      </c>
      <c r="H66" s="73">
        <f t="shared" si="9"/>
        <v>6920</v>
      </c>
      <c r="I66" s="73">
        <f t="shared" si="9"/>
        <v>0</v>
      </c>
      <c r="J66" s="73">
        <f t="shared" si="9"/>
        <v>0</v>
      </c>
      <c r="K66" s="73">
        <f t="shared" si="9"/>
        <v>0</v>
      </c>
      <c r="L66" s="73">
        <f t="shared" si="9"/>
        <v>0</v>
      </c>
      <c r="M66" s="73">
        <f t="shared" si="9"/>
        <v>0</v>
      </c>
      <c r="N66" s="73">
        <f t="shared" si="9"/>
        <v>0</v>
      </c>
      <c r="O66" s="73">
        <f t="shared" si="9"/>
        <v>0</v>
      </c>
      <c r="P66" s="73">
        <f t="shared" si="9"/>
        <v>0</v>
      </c>
    </row>
    <row r="67" spans="1:16" ht="12.75">
      <c r="A67" s="92"/>
      <c r="B67" s="92"/>
      <c r="C67" s="92">
        <v>2010</v>
      </c>
      <c r="D67" s="73">
        <v>6920</v>
      </c>
      <c r="E67" s="73"/>
      <c r="F67" s="73"/>
      <c r="G67" s="73"/>
      <c r="H67" s="73"/>
      <c r="I67" s="73"/>
      <c r="J67" s="73"/>
      <c r="K67" s="73"/>
      <c r="L67" s="74"/>
      <c r="M67" s="74"/>
      <c r="N67" s="74"/>
      <c r="O67" s="74"/>
      <c r="P67" s="74"/>
    </row>
    <row r="68" spans="1:16" ht="12.75">
      <c r="A68" s="93"/>
      <c r="B68" s="93"/>
      <c r="C68" s="93">
        <v>4130</v>
      </c>
      <c r="D68" s="94"/>
      <c r="E68" s="94">
        <v>6920</v>
      </c>
      <c r="F68" s="94">
        <v>6920</v>
      </c>
      <c r="G68" s="94">
        <v>0</v>
      </c>
      <c r="H68" s="94">
        <v>6920</v>
      </c>
      <c r="I68" s="96"/>
      <c r="J68" s="73"/>
      <c r="K68" s="94"/>
      <c r="L68" s="95"/>
      <c r="M68" s="95"/>
      <c r="N68" s="95"/>
      <c r="O68" s="95"/>
      <c r="P68" s="95"/>
    </row>
    <row r="69" spans="1:16" ht="12.75" hidden="1">
      <c r="A69" s="92"/>
      <c r="B69" s="92">
        <v>85219</v>
      </c>
      <c r="C69" s="92"/>
      <c r="D69" s="73">
        <f>SUM(D70)</f>
        <v>0</v>
      </c>
      <c r="E69" s="73">
        <f>SUM(E71)</f>
        <v>0</v>
      </c>
      <c r="F69" s="73">
        <f>SUM(F71)</f>
        <v>0</v>
      </c>
      <c r="G69" s="73"/>
      <c r="H69" s="73"/>
      <c r="I69" s="73"/>
      <c r="J69" s="73">
        <f>SUM(J71)</f>
        <v>0</v>
      </c>
      <c r="K69" s="73"/>
      <c r="L69" s="74"/>
      <c r="M69" s="74"/>
      <c r="N69" s="74"/>
      <c r="O69" s="74"/>
      <c r="P69" s="74"/>
    </row>
    <row r="70" spans="1:16" ht="12.75" hidden="1">
      <c r="A70" s="92"/>
      <c r="B70" s="92"/>
      <c r="C70" s="92">
        <v>2010</v>
      </c>
      <c r="D70" s="73">
        <v>0</v>
      </c>
      <c r="E70" s="73"/>
      <c r="F70" s="73"/>
      <c r="G70" s="73"/>
      <c r="H70" s="73"/>
      <c r="I70" s="73"/>
      <c r="J70" s="73"/>
      <c r="K70" s="73"/>
      <c r="L70" s="74"/>
      <c r="M70" s="74"/>
      <c r="N70" s="74"/>
      <c r="O70" s="74"/>
      <c r="P70" s="74"/>
    </row>
    <row r="71" spans="1:16" ht="12.75" hidden="1">
      <c r="A71" s="93"/>
      <c r="B71" s="93"/>
      <c r="C71" s="93">
        <v>3030</v>
      </c>
      <c r="D71" s="94"/>
      <c r="E71" s="94">
        <v>0</v>
      </c>
      <c r="F71" s="94">
        <v>0</v>
      </c>
      <c r="G71" s="94"/>
      <c r="H71" s="94"/>
      <c r="I71" s="94"/>
      <c r="J71" s="94">
        <v>0</v>
      </c>
      <c r="K71" s="94"/>
      <c r="L71" s="95"/>
      <c r="M71" s="95"/>
      <c r="N71" s="95"/>
      <c r="O71" s="95"/>
      <c r="P71" s="95"/>
    </row>
    <row r="72" spans="1:16" ht="12.75">
      <c r="A72" s="92"/>
      <c r="B72" s="92">
        <v>85219</v>
      </c>
      <c r="C72" s="92"/>
      <c r="D72" s="73">
        <f>SUM(D73)</f>
        <v>610</v>
      </c>
      <c r="E72" s="73">
        <f>SUM(E74:E75)</f>
        <v>610</v>
      </c>
      <c r="F72" s="73">
        <f>SUM(F74:F75)</f>
        <v>610</v>
      </c>
      <c r="G72" s="73"/>
      <c r="H72" s="73">
        <f>SUM(H74:H75)</f>
        <v>10</v>
      </c>
      <c r="I72" s="73"/>
      <c r="J72" s="73">
        <f>SUM(J74:J75)</f>
        <v>600</v>
      </c>
      <c r="K72" s="73"/>
      <c r="L72" s="74"/>
      <c r="M72" s="74"/>
      <c r="N72" s="74"/>
      <c r="O72" s="74"/>
      <c r="P72" s="74"/>
    </row>
    <row r="73" spans="1:16" ht="12.75">
      <c r="A73" s="92"/>
      <c r="B73" s="92"/>
      <c r="C73" s="92">
        <v>2010</v>
      </c>
      <c r="D73" s="73">
        <v>610</v>
      </c>
      <c r="E73" s="73"/>
      <c r="F73" s="73"/>
      <c r="G73" s="73"/>
      <c r="H73" s="73"/>
      <c r="I73" s="73"/>
      <c r="J73" s="73"/>
      <c r="K73" s="73"/>
      <c r="L73" s="74"/>
      <c r="M73" s="74"/>
      <c r="N73" s="74"/>
      <c r="O73" s="74"/>
      <c r="P73" s="74"/>
    </row>
    <row r="74" spans="1:16" ht="12.75">
      <c r="A74" s="93"/>
      <c r="B74" s="93"/>
      <c r="C74" s="93">
        <v>3030</v>
      </c>
      <c r="D74" s="94"/>
      <c r="E74" s="94">
        <v>600</v>
      </c>
      <c r="F74" s="94">
        <v>600</v>
      </c>
      <c r="G74" s="94"/>
      <c r="H74" s="94"/>
      <c r="I74" s="94"/>
      <c r="J74" s="94">
        <v>600</v>
      </c>
      <c r="K74" s="94"/>
      <c r="L74" s="95"/>
      <c r="M74" s="95"/>
      <c r="N74" s="95"/>
      <c r="O74" s="95"/>
      <c r="P74" s="95"/>
    </row>
    <row r="75" spans="1:16" ht="12.75">
      <c r="A75" s="93"/>
      <c r="B75" s="93"/>
      <c r="C75" s="93">
        <v>4300</v>
      </c>
      <c r="D75" s="94"/>
      <c r="E75" s="94">
        <v>10</v>
      </c>
      <c r="F75" s="94">
        <v>10</v>
      </c>
      <c r="G75" s="94"/>
      <c r="H75" s="94">
        <v>10</v>
      </c>
      <c r="I75" s="94"/>
      <c r="J75" s="94"/>
      <c r="K75" s="94"/>
      <c r="L75" s="95"/>
      <c r="M75" s="95"/>
      <c r="N75" s="95"/>
      <c r="O75" s="95"/>
      <c r="P75" s="95"/>
    </row>
    <row r="76" spans="1:16" ht="12.75">
      <c r="A76" s="92"/>
      <c r="B76" s="92">
        <v>85295</v>
      </c>
      <c r="C76" s="92"/>
      <c r="D76" s="73">
        <f>SUM(D77)</f>
        <v>572</v>
      </c>
      <c r="E76" s="73">
        <f>SUM(E78)</f>
        <v>572</v>
      </c>
      <c r="F76" s="73">
        <f>SUM(F78)</f>
        <v>572</v>
      </c>
      <c r="G76" s="73"/>
      <c r="H76" s="73"/>
      <c r="I76" s="73"/>
      <c r="J76" s="73">
        <f>SUM(J78)</f>
        <v>572</v>
      </c>
      <c r="K76" s="73"/>
      <c r="L76" s="74"/>
      <c r="M76" s="74"/>
      <c r="N76" s="74"/>
      <c r="O76" s="74"/>
      <c r="P76" s="74"/>
    </row>
    <row r="77" spans="1:16" ht="12.75">
      <c r="A77" s="92"/>
      <c r="B77" s="92"/>
      <c r="C77" s="92">
        <v>2010</v>
      </c>
      <c r="D77" s="73">
        <v>572</v>
      </c>
      <c r="E77" s="73"/>
      <c r="F77" s="73"/>
      <c r="G77" s="73"/>
      <c r="H77" s="73"/>
      <c r="I77" s="73"/>
      <c r="J77" s="73"/>
      <c r="K77" s="73"/>
      <c r="L77" s="74"/>
      <c r="M77" s="74"/>
      <c r="N77" s="74"/>
      <c r="O77" s="74"/>
      <c r="P77" s="74"/>
    </row>
    <row r="78" spans="1:16" ht="12.75">
      <c r="A78" s="93"/>
      <c r="B78" s="93"/>
      <c r="C78" s="93">
        <v>3110</v>
      </c>
      <c r="D78" s="94"/>
      <c r="E78" s="94">
        <v>572</v>
      </c>
      <c r="F78" s="94">
        <v>572</v>
      </c>
      <c r="G78" s="94"/>
      <c r="H78" s="94"/>
      <c r="I78" s="94"/>
      <c r="J78" s="94">
        <v>572</v>
      </c>
      <c r="K78" s="94"/>
      <c r="L78" s="95"/>
      <c r="M78" s="95"/>
      <c r="N78" s="95"/>
      <c r="O78" s="95"/>
      <c r="P78" s="95"/>
    </row>
    <row r="79" spans="1:16" s="88" customFormat="1" ht="12.75" customHeight="1">
      <c r="A79" s="142" t="s">
        <v>43</v>
      </c>
      <c r="B79" s="142"/>
      <c r="C79" s="142"/>
      <c r="D79" s="97">
        <f aca="true" t="shared" si="10" ref="D79:P79">SUM(D12,D18,D32,D47)</f>
        <v>1937984.33</v>
      </c>
      <c r="E79" s="97">
        <f t="shared" si="10"/>
        <v>1937984.33</v>
      </c>
      <c r="F79" s="97">
        <f t="shared" si="10"/>
        <v>1937984.33</v>
      </c>
      <c r="G79" s="97">
        <f t="shared" si="10"/>
        <v>127300.61</v>
      </c>
      <c r="H79" s="97">
        <f t="shared" si="10"/>
        <v>35460.72</v>
      </c>
      <c r="I79" s="97">
        <f t="shared" si="10"/>
        <v>0</v>
      </c>
      <c r="J79" s="97">
        <f t="shared" si="10"/>
        <v>1775223</v>
      </c>
      <c r="K79" s="97">
        <f t="shared" si="10"/>
        <v>0</v>
      </c>
      <c r="L79" s="97">
        <f t="shared" si="10"/>
        <v>0</v>
      </c>
      <c r="M79" s="97">
        <f t="shared" si="10"/>
        <v>0</v>
      </c>
      <c r="N79" s="97">
        <f t="shared" si="10"/>
        <v>0</v>
      </c>
      <c r="O79" s="97">
        <f t="shared" si="10"/>
        <v>0</v>
      </c>
      <c r="P79" s="97">
        <f t="shared" si="10"/>
        <v>0</v>
      </c>
    </row>
  </sheetData>
  <sheetProtection/>
  <mergeCells count="23">
    <mergeCell ref="A79:C79"/>
    <mergeCell ref="M8:P8"/>
    <mergeCell ref="G9:H9"/>
    <mergeCell ref="I9:I10"/>
    <mergeCell ref="J9:J10"/>
    <mergeCell ref="A7:A10"/>
    <mergeCell ref="F7:P7"/>
    <mergeCell ref="B7:B10"/>
    <mergeCell ref="L8:L10"/>
    <mergeCell ref="K9:K10"/>
    <mergeCell ref="D7:D10"/>
    <mergeCell ref="E7:E10"/>
    <mergeCell ref="A5:P5"/>
    <mergeCell ref="M9:M10"/>
    <mergeCell ref="G8:K8"/>
    <mergeCell ref="C7:C10"/>
    <mergeCell ref="P9:P10"/>
    <mergeCell ref="F8:F10"/>
    <mergeCell ref="O9:O10"/>
    <mergeCell ref="N1:P1"/>
    <mergeCell ref="M2:P2"/>
    <mergeCell ref="M3:P3"/>
    <mergeCell ref="M4:P4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61"/>
  <sheetViews>
    <sheetView workbookViewId="0" topLeftCell="A1">
      <selection activeCell="E80" sqref="E80"/>
    </sheetView>
  </sheetViews>
  <sheetFormatPr defaultColWidth="9.00390625" defaultRowHeight="12.75"/>
  <cols>
    <col min="1" max="1" width="2.625" style="6" customWidth="1"/>
    <col min="2" max="2" width="40.625" style="6" customWidth="1"/>
    <col min="3" max="3" width="7.125" style="6" customWidth="1"/>
    <col min="4" max="4" width="10.125" style="6" customWidth="1"/>
    <col min="5" max="5" width="4.375" style="6" customWidth="1"/>
    <col min="6" max="6" width="6.875" style="6" customWidth="1"/>
    <col min="7" max="7" width="23.75390625" style="6" customWidth="1"/>
    <col min="8" max="8" width="12.875" style="11" customWidth="1"/>
    <col min="9" max="9" width="24.375" style="11" customWidth="1"/>
    <col min="10" max="16384" width="9.125" style="6" customWidth="1"/>
  </cols>
  <sheetData>
    <row r="1" spans="8:9" s="7" customFormat="1" ht="12.75">
      <c r="H1" s="10"/>
      <c r="I1" s="67" t="s">
        <v>119</v>
      </c>
    </row>
    <row r="2" spans="8:9" s="7" customFormat="1" ht="12.75">
      <c r="H2" s="10"/>
      <c r="I2" s="67" t="s">
        <v>122</v>
      </c>
    </row>
    <row r="3" spans="8:9" s="7" customFormat="1" ht="12.75">
      <c r="H3" s="11"/>
      <c r="I3" s="67" t="s">
        <v>53</v>
      </c>
    </row>
    <row r="4" spans="8:9" s="7" customFormat="1" ht="12.75">
      <c r="H4" s="10"/>
      <c r="I4" s="67" t="s">
        <v>121</v>
      </c>
    </row>
    <row r="5" spans="1:9" s="12" customFormat="1" ht="11.25" customHeight="1">
      <c r="A5" s="162" t="s">
        <v>98</v>
      </c>
      <c r="B5" s="162"/>
      <c r="C5" s="162"/>
      <c r="D5" s="162"/>
      <c r="E5" s="162"/>
      <c r="F5" s="162"/>
      <c r="G5" s="162"/>
      <c r="H5" s="162"/>
      <c r="I5" s="162"/>
    </row>
    <row r="6" ht="5.25" customHeight="1"/>
    <row r="7" spans="1:10" ht="38.25" customHeight="1">
      <c r="A7" s="163" t="s">
        <v>0</v>
      </c>
      <c r="B7" s="163" t="s">
        <v>3</v>
      </c>
      <c r="C7" s="163" t="s">
        <v>4</v>
      </c>
      <c r="D7" s="156" t="s">
        <v>38</v>
      </c>
      <c r="E7" s="163" t="s">
        <v>24</v>
      </c>
      <c r="F7" s="156" t="s">
        <v>25</v>
      </c>
      <c r="G7" s="163" t="s">
        <v>5</v>
      </c>
      <c r="H7" s="163"/>
      <c r="I7" s="160" t="s">
        <v>103</v>
      </c>
      <c r="J7" s="36"/>
    </row>
    <row r="8" spans="1:10" ht="15" customHeight="1">
      <c r="A8" s="163"/>
      <c r="B8" s="163"/>
      <c r="C8" s="163"/>
      <c r="D8" s="157"/>
      <c r="E8" s="163"/>
      <c r="F8" s="157"/>
      <c r="G8" s="35" t="s">
        <v>6</v>
      </c>
      <c r="H8" s="26" t="s">
        <v>7</v>
      </c>
      <c r="I8" s="160"/>
      <c r="J8" s="36"/>
    </row>
    <row r="9" spans="1:9" s="19" customFormat="1" ht="8.25" customHeight="1">
      <c r="A9" s="20">
        <v>1</v>
      </c>
      <c r="B9" s="20">
        <v>2</v>
      </c>
      <c r="C9" s="20">
        <v>3</v>
      </c>
      <c r="D9" s="21">
        <v>4</v>
      </c>
      <c r="E9" s="20">
        <v>5</v>
      </c>
      <c r="F9" s="21">
        <v>6</v>
      </c>
      <c r="G9" s="20">
        <v>7</v>
      </c>
      <c r="H9" s="22">
        <v>8</v>
      </c>
      <c r="I9" s="22">
        <v>9</v>
      </c>
    </row>
    <row r="10" spans="1:9" s="99" customFormat="1" ht="21.75" customHeight="1">
      <c r="A10" s="27" t="s">
        <v>28</v>
      </c>
      <c r="B10" s="28" t="s">
        <v>21</v>
      </c>
      <c r="C10" s="27" t="s">
        <v>82</v>
      </c>
      <c r="D10" s="28" t="s">
        <v>1</v>
      </c>
      <c r="E10" s="63">
        <v>10</v>
      </c>
      <c r="F10" s="64">
        <v>1010</v>
      </c>
      <c r="G10" s="27" t="s">
        <v>8</v>
      </c>
      <c r="H10" s="29">
        <f>SUM(H11,H15)</f>
        <v>1108859</v>
      </c>
      <c r="I10" s="29">
        <f>SUM(I11,I15)</f>
        <v>979351</v>
      </c>
    </row>
    <row r="11" spans="1:9" s="99" customFormat="1" ht="21" customHeight="1">
      <c r="A11" s="30"/>
      <c r="B11" s="31" t="s">
        <v>59</v>
      </c>
      <c r="C11" s="30"/>
      <c r="D11" s="30"/>
      <c r="E11" s="30"/>
      <c r="F11" s="30"/>
      <c r="G11" s="30" t="s">
        <v>51</v>
      </c>
      <c r="H11" s="32">
        <f>SUM(H12:H14)</f>
        <v>0</v>
      </c>
      <c r="I11" s="32">
        <f>SUM(I12:I14)</f>
        <v>0</v>
      </c>
    </row>
    <row r="12" spans="1:9" s="99" customFormat="1" ht="15.75" customHeight="1">
      <c r="A12" s="30"/>
      <c r="B12" s="31" t="s">
        <v>58</v>
      </c>
      <c r="C12" s="30"/>
      <c r="D12" s="30"/>
      <c r="E12" s="30"/>
      <c r="F12" s="30"/>
      <c r="G12" s="33" t="s">
        <v>9</v>
      </c>
      <c r="H12" s="32"/>
      <c r="I12" s="32"/>
    </row>
    <row r="13" spans="1:9" s="99" customFormat="1" ht="11.25" customHeight="1">
      <c r="A13" s="30"/>
      <c r="B13" s="154" t="s">
        <v>81</v>
      </c>
      <c r="C13" s="30"/>
      <c r="D13" s="30"/>
      <c r="E13" s="30"/>
      <c r="F13" s="30"/>
      <c r="G13" s="33" t="s">
        <v>10</v>
      </c>
      <c r="H13" s="32"/>
      <c r="I13" s="32"/>
    </row>
    <row r="14" spans="1:9" s="99" customFormat="1" ht="21">
      <c r="A14" s="30"/>
      <c r="B14" s="155"/>
      <c r="C14" s="30"/>
      <c r="D14" s="30"/>
      <c r="E14" s="30"/>
      <c r="F14" s="30"/>
      <c r="G14" s="34" t="s">
        <v>11</v>
      </c>
      <c r="H14" s="32"/>
      <c r="I14" s="32"/>
    </row>
    <row r="15" spans="1:9" s="99" customFormat="1" ht="12.75">
      <c r="A15" s="30"/>
      <c r="B15" s="155"/>
      <c r="C15" s="30"/>
      <c r="D15" s="30"/>
      <c r="E15" s="30"/>
      <c r="F15" s="30"/>
      <c r="G15" s="30" t="s">
        <v>50</v>
      </c>
      <c r="H15" s="32">
        <f>SUM(H16,H18)</f>
        <v>1108859</v>
      </c>
      <c r="I15" s="32">
        <f>SUM(I16:I18)</f>
        <v>979351</v>
      </c>
    </row>
    <row r="16" spans="1:9" s="99" customFormat="1" ht="12.75">
      <c r="A16" s="30"/>
      <c r="B16" s="155"/>
      <c r="C16" s="30"/>
      <c r="D16" s="30"/>
      <c r="E16" s="30"/>
      <c r="F16" s="30"/>
      <c r="G16" s="33" t="s">
        <v>9</v>
      </c>
      <c r="H16" s="32">
        <v>622347.42</v>
      </c>
      <c r="I16" s="32">
        <v>537741.33</v>
      </c>
    </row>
    <row r="17" spans="1:9" s="99" customFormat="1" ht="12.75">
      <c r="A17" s="30"/>
      <c r="B17" s="155"/>
      <c r="C17" s="30"/>
      <c r="D17" s="30"/>
      <c r="E17" s="30"/>
      <c r="F17" s="30"/>
      <c r="G17" s="33" t="s">
        <v>10</v>
      </c>
      <c r="H17" s="32"/>
      <c r="I17" s="32"/>
    </row>
    <row r="18" spans="1:9" s="99" customFormat="1" ht="20.25" customHeight="1">
      <c r="A18" s="30"/>
      <c r="B18" s="155"/>
      <c r="C18" s="30"/>
      <c r="D18" s="30"/>
      <c r="E18" s="30"/>
      <c r="F18" s="30"/>
      <c r="G18" s="34" t="s">
        <v>11</v>
      </c>
      <c r="H18" s="32">
        <v>486511.58</v>
      </c>
      <c r="I18" s="32">
        <v>441609.67</v>
      </c>
    </row>
    <row r="19" spans="1:9" s="99" customFormat="1" ht="25.5" customHeight="1">
      <c r="A19" s="30"/>
      <c r="B19" s="155"/>
      <c r="C19" s="30"/>
      <c r="D19" s="30"/>
      <c r="E19" s="30"/>
      <c r="F19" s="30"/>
      <c r="G19" s="31" t="s">
        <v>49</v>
      </c>
      <c r="H19" s="32">
        <v>441604.59</v>
      </c>
      <c r="I19" s="32">
        <v>441604.59</v>
      </c>
    </row>
    <row r="20" spans="1:9" ht="16.5" customHeight="1" hidden="1">
      <c r="A20" s="27" t="s">
        <v>29</v>
      </c>
      <c r="B20" s="28" t="s">
        <v>21</v>
      </c>
      <c r="C20" s="27" t="s">
        <v>78</v>
      </c>
      <c r="D20" s="28" t="s">
        <v>1</v>
      </c>
      <c r="E20" s="63">
        <v>10</v>
      </c>
      <c r="F20" s="64">
        <v>1010</v>
      </c>
      <c r="G20" s="27" t="s">
        <v>8</v>
      </c>
      <c r="H20" s="29">
        <f>SUM(H21,H25)</f>
        <v>0</v>
      </c>
      <c r="I20" s="29">
        <f>SUM(I21,I25)</f>
        <v>0</v>
      </c>
    </row>
    <row r="21" spans="1:9" ht="20.25" customHeight="1" hidden="1">
      <c r="A21" s="30"/>
      <c r="B21" s="31" t="s">
        <v>59</v>
      </c>
      <c r="C21" s="30"/>
      <c r="D21" s="30"/>
      <c r="E21" s="30"/>
      <c r="F21" s="30"/>
      <c r="G21" s="30" t="s">
        <v>51</v>
      </c>
      <c r="H21" s="32">
        <f>SUM(H22:H24)</f>
        <v>0</v>
      </c>
      <c r="I21" s="32">
        <f>SUM(I22:I24)</f>
        <v>0</v>
      </c>
    </row>
    <row r="22" spans="1:9" ht="15.75" customHeight="1" hidden="1">
      <c r="A22" s="30"/>
      <c r="B22" s="31" t="s">
        <v>58</v>
      </c>
      <c r="C22" s="30"/>
      <c r="D22" s="30"/>
      <c r="E22" s="30"/>
      <c r="F22" s="30"/>
      <c r="G22" s="33" t="s">
        <v>9</v>
      </c>
      <c r="H22" s="32"/>
      <c r="I22" s="32"/>
    </row>
    <row r="23" spans="1:9" ht="11.25" customHeight="1" hidden="1">
      <c r="A23" s="30"/>
      <c r="B23" s="154" t="s">
        <v>66</v>
      </c>
      <c r="C23" s="30"/>
      <c r="D23" s="30"/>
      <c r="E23" s="30"/>
      <c r="F23" s="30"/>
      <c r="G23" s="33" t="s">
        <v>10</v>
      </c>
      <c r="H23" s="32"/>
      <c r="I23" s="32"/>
    </row>
    <row r="24" spans="1:9" ht="21" hidden="1">
      <c r="A24" s="30"/>
      <c r="B24" s="155"/>
      <c r="C24" s="30"/>
      <c r="D24" s="30"/>
      <c r="E24" s="30"/>
      <c r="F24" s="30"/>
      <c r="G24" s="34" t="s">
        <v>11</v>
      </c>
      <c r="H24" s="32"/>
      <c r="I24" s="32"/>
    </row>
    <row r="25" spans="1:9" ht="12.75" hidden="1">
      <c r="A25" s="30"/>
      <c r="B25" s="155"/>
      <c r="C25" s="30"/>
      <c r="D25" s="30"/>
      <c r="E25" s="30"/>
      <c r="F25" s="30"/>
      <c r="G25" s="30" t="s">
        <v>50</v>
      </c>
      <c r="H25" s="32">
        <v>0</v>
      </c>
      <c r="I25" s="32">
        <f>SUM(I26:I28)</f>
        <v>0</v>
      </c>
    </row>
    <row r="26" spans="1:9" ht="12.75" hidden="1">
      <c r="A26" s="30"/>
      <c r="B26" s="155"/>
      <c r="C26" s="30"/>
      <c r="D26" s="30"/>
      <c r="E26" s="30"/>
      <c r="F26" s="30"/>
      <c r="G26" s="33" t="s">
        <v>9</v>
      </c>
      <c r="H26" s="32">
        <v>0</v>
      </c>
      <c r="I26" s="32">
        <v>0</v>
      </c>
    </row>
    <row r="27" spans="1:9" ht="12.75" hidden="1">
      <c r="A27" s="30"/>
      <c r="B27" s="155"/>
      <c r="C27" s="30"/>
      <c r="D27" s="30"/>
      <c r="E27" s="30"/>
      <c r="F27" s="30"/>
      <c r="G27" s="33" t="s">
        <v>10</v>
      </c>
      <c r="H27" s="32"/>
      <c r="I27" s="32"/>
    </row>
    <row r="28" spans="1:9" ht="21" hidden="1">
      <c r="A28" s="30"/>
      <c r="B28" s="155"/>
      <c r="C28" s="30"/>
      <c r="D28" s="30"/>
      <c r="E28" s="30"/>
      <c r="F28" s="30"/>
      <c r="G28" s="34" t="s">
        <v>11</v>
      </c>
      <c r="H28" s="32">
        <v>0</v>
      </c>
      <c r="I28" s="32">
        <v>0</v>
      </c>
    </row>
    <row r="29" spans="1:9" ht="21" hidden="1">
      <c r="A29" s="30"/>
      <c r="B29" s="155"/>
      <c r="C29" s="30"/>
      <c r="D29" s="30"/>
      <c r="E29" s="30"/>
      <c r="F29" s="30"/>
      <c r="G29" s="31" t="s">
        <v>49</v>
      </c>
      <c r="H29" s="32">
        <v>0</v>
      </c>
      <c r="I29" s="32">
        <v>0</v>
      </c>
    </row>
    <row r="30" spans="1:9" ht="12" customHeight="1" hidden="1">
      <c r="A30" s="27" t="s">
        <v>30</v>
      </c>
      <c r="B30" s="28" t="s">
        <v>21</v>
      </c>
      <c r="C30" s="27" t="s">
        <v>78</v>
      </c>
      <c r="D30" s="28" t="s">
        <v>1</v>
      </c>
      <c r="E30" s="63">
        <v>10</v>
      </c>
      <c r="F30" s="64">
        <v>1010</v>
      </c>
      <c r="G30" s="27" t="s">
        <v>8</v>
      </c>
      <c r="H30" s="29">
        <f>SUM(H31,H35)</f>
        <v>0</v>
      </c>
      <c r="I30" s="29">
        <f>SUM(I31,I35)</f>
        <v>0</v>
      </c>
    </row>
    <row r="31" spans="1:9" ht="22.5" customHeight="1" hidden="1">
      <c r="A31" s="30"/>
      <c r="B31" s="31" t="s">
        <v>59</v>
      </c>
      <c r="C31" s="30"/>
      <c r="D31" s="30"/>
      <c r="E31" s="30"/>
      <c r="F31" s="30"/>
      <c r="G31" s="30" t="s">
        <v>51</v>
      </c>
      <c r="H31" s="32">
        <f>SUM(H32:H34)</f>
        <v>0</v>
      </c>
      <c r="I31" s="32">
        <f>SUM(I32:I34)</f>
        <v>0</v>
      </c>
    </row>
    <row r="32" spans="1:9" ht="12.75" customHeight="1" hidden="1">
      <c r="A32" s="30"/>
      <c r="B32" s="31" t="s">
        <v>58</v>
      </c>
      <c r="C32" s="30"/>
      <c r="D32" s="30"/>
      <c r="E32" s="30"/>
      <c r="F32" s="30"/>
      <c r="G32" s="33" t="s">
        <v>9</v>
      </c>
      <c r="H32" s="32"/>
      <c r="I32" s="32"/>
    </row>
    <row r="33" spans="1:9" ht="13.5" customHeight="1" hidden="1">
      <c r="A33" s="30"/>
      <c r="B33" s="154" t="s">
        <v>79</v>
      </c>
      <c r="C33" s="30"/>
      <c r="D33" s="30"/>
      <c r="E33" s="30"/>
      <c r="F33" s="30"/>
      <c r="G33" s="33" t="s">
        <v>10</v>
      </c>
      <c r="H33" s="32"/>
      <c r="I33" s="32"/>
    </row>
    <row r="34" spans="1:9" ht="21" hidden="1">
      <c r="A34" s="30"/>
      <c r="B34" s="155"/>
      <c r="C34" s="30"/>
      <c r="D34" s="30"/>
      <c r="E34" s="30"/>
      <c r="F34" s="30"/>
      <c r="G34" s="34" t="s">
        <v>11</v>
      </c>
      <c r="H34" s="32"/>
      <c r="I34" s="32"/>
    </row>
    <row r="35" spans="1:9" ht="12.75" hidden="1">
      <c r="A35" s="30"/>
      <c r="B35" s="155"/>
      <c r="C35" s="30"/>
      <c r="D35" s="30"/>
      <c r="E35" s="30"/>
      <c r="F35" s="30"/>
      <c r="G35" s="30" t="s">
        <v>50</v>
      </c>
      <c r="H35" s="32"/>
      <c r="I35" s="32"/>
    </row>
    <row r="36" spans="1:9" ht="12.75" hidden="1">
      <c r="A36" s="30"/>
      <c r="B36" s="155"/>
      <c r="C36" s="30"/>
      <c r="D36" s="30"/>
      <c r="E36" s="30"/>
      <c r="F36" s="30"/>
      <c r="G36" s="33" t="s">
        <v>9</v>
      </c>
      <c r="H36" s="32"/>
      <c r="I36" s="32"/>
    </row>
    <row r="37" spans="1:9" ht="12.75" hidden="1">
      <c r="A37" s="30"/>
      <c r="B37" s="155"/>
      <c r="C37" s="30"/>
      <c r="D37" s="30"/>
      <c r="E37" s="30"/>
      <c r="F37" s="30"/>
      <c r="G37" s="33" t="s">
        <v>10</v>
      </c>
      <c r="H37" s="32"/>
      <c r="I37" s="32"/>
    </row>
    <row r="38" spans="1:9" ht="21" hidden="1">
      <c r="A38" s="30"/>
      <c r="B38" s="155"/>
      <c r="C38" s="30"/>
      <c r="D38" s="30"/>
      <c r="E38" s="30"/>
      <c r="F38" s="30"/>
      <c r="G38" s="34" t="s">
        <v>11</v>
      </c>
      <c r="H38" s="32"/>
      <c r="I38" s="32"/>
    </row>
    <row r="39" spans="1:9" ht="21" hidden="1">
      <c r="A39" s="30"/>
      <c r="B39" s="155"/>
      <c r="C39" s="30"/>
      <c r="D39" s="30"/>
      <c r="E39" s="30"/>
      <c r="F39" s="30"/>
      <c r="G39" s="31" t="s">
        <v>49</v>
      </c>
      <c r="H39" s="32"/>
      <c r="I39" s="32"/>
    </row>
    <row r="40" spans="1:9" ht="15" customHeight="1" hidden="1">
      <c r="A40" s="27" t="s">
        <v>23</v>
      </c>
      <c r="B40" s="28" t="s">
        <v>21</v>
      </c>
      <c r="C40" s="27" t="s">
        <v>78</v>
      </c>
      <c r="D40" s="28" t="s">
        <v>1</v>
      </c>
      <c r="E40" s="63">
        <v>10</v>
      </c>
      <c r="F40" s="64">
        <v>1010</v>
      </c>
      <c r="G40" s="27" t="s">
        <v>8</v>
      </c>
      <c r="H40" s="29">
        <f>SUM(H41,H45)</f>
        <v>0</v>
      </c>
      <c r="I40" s="29">
        <f>SUM(I41,I45)</f>
        <v>0</v>
      </c>
    </row>
    <row r="41" spans="1:9" ht="22.5" customHeight="1" hidden="1">
      <c r="A41" s="30"/>
      <c r="B41" s="31" t="s">
        <v>59</v>
      </c>
      <c r="C41" s="30"/>
      <c r="D41" s="30"/>
      <c r="E41" s="30"/>
      <c r="F41" s="30"/>
      <c r="G41" s="30" t="s">
        <v>51</v>
      </c>
      <c r="H41" s="32">
        <f>SUM(H42:H44)</f>
        <v>0</v>
      </c>
      <c r="I41" s="32">
        <f>SUM(I42:I44)</f>
        <v>0</v>
      </c>
    </row>
    <row r="42" spans="1:9" ht="12" customHeight="1" hidden="1">
      <c r="A42" s="30"/>
      <c r="B42" s="31" t="s">
        <v>58</v>
      </c>
      <c r="C42" s="30"/>
      <c r="D42" s="30"/>
      <c r="E42" s="30"/>
      <c r="F42" s="30"/>
      <c r="G42" s="33" t="s">
        <v>9</v>
      </c>
      <c r="H42" s="32"/>
      <c r="I42" s="32"/>
    </row>
    <row r="43" spans="1:9" ht="15.75" customHeight="1" hidden="1">
      <c r="A43" s="30"/>
      <c r="B43" s="154" t="s">
        <v>80</v>
      </c>
      <c r="C43" s="30"/>
      <c r="D43" s="30"/>
      <c r="E43" s="30"/>
      <c r="F43" s="30"/>
      <c r="G43" s="33" t="s">
        <v>10</v>
      </c>
      <c r="H43" s="32"/>
      <c r="I43" s="32"/>
    </row>
    <row r="44" spans="1:9" ht="21" hidden="1">
      <c r="A44" s="30"/>
      <c r="B44" s="155"/>
      <c r="C44" s="30"/>
      <c r="D44" s="30"/>
      <c r="E44" s="30"/>
      <c r="F44" s="30"/>
      <c r="G44" s="34" t="s">
        <v>11</v>
      </c>
      <c r="H44" s="32"/>
      <c r="I44" s="32"/>
    </row>
    <row r="45" spans="1:9" ht="12.75" hidden="1">
      <c r="A45" s="30"/>
      <c r="B45" s="155"/>
      <c r="C45" s="30"/>
      <c r="D45" s="30"/>
      <c r="E45" s="30"/>
      <c r="F45" s="30"/>
      <c r="G45" s="30" t="s">
        <v>50</v>
      </c>
      <c r="H45" s="32"/>
      <c r="I45" s="32"/>
    </row>
    <row r="46" spans="1:9" ht="12.75" hidden="1">
      <c r="A46" s="30"/>
      <c r="B46" s="155"/>
      <c r="C46" s="30"/>
      <c r="D46" s="30"/>
      <c r="E46" s="30"/>
      <c r="F46" s="30"/>
      <c r="G46" s="33" t="s">
        <v>9</v>
      </c>
      <c r="H46" s="32"/>
      <c r="I46" s="32"/>
    </row>
    <row r="47" spans="1:9" ht="12.75" hidden="1">
      <c r="A47" s="30"/>
      <c r="B47" s="155"/>
      <c r="C47" s="30"/>
      <c r="D47" s="30"/>
      <c r="E47" s="30"/>
      <c r="F47" s="30"/>
      <c r="G47" s="33" t="s">
        <v>10</v>
      </c>
      <c r="H47" s="32"/>
      <c r="I47" s="32"/>
    </row>
    <row r="48" spans="1:9" ht="21" hidden="1">
      <c r="A48" s="30"/>
      <c r="B48" s="155"/>
      <c r="C48" s="30"/>
      <c r="D48" s="30"/>
      <c r="E48" s="30"/>
      <c r="F48" s="30"/>
      <c r="G48" s="34" t="s">
        <v>11</v>
      </c>
      <c r="H48" s="32"/>
      <c r="I48" s="32"/>
    </row>
    <row r="49" spans="1:9" ht="21" hidden="1">
      <c r="A49" s="30"/>
      <c r="B49" s="155"/>
      <c r="C49" s="30"/>
      <c r="D49" s="30"/>
      <c r="E49" s="30"/>
      <c r="F49" s="30"/>
      <c r="G49" s="31" t="s">
        <v>49</v>
      </c>
      <c r="H49" s="32"/>
      <c r="I49" s="32"/>
    </row>
    <row r="50" spans="1:9" ht="14.25" customHeight="1" hidden="1">
      <c r="A50" s="27" t="s">
        <v>32</v>
      </c>
      <c r="B50" s="28" t="s">
        <v>21</v>
      </c>
      <c r="C50" s="27">
        <v>2013</v>
      </c>
      <c r="D50" s="28" t="s">
        <v>1</v>
      </c>
      <c r="E50" s="63">
        <v>10</v>
      </c>
      <c r="F50" s="64">
        <v>1041</v>
      </c>
      <c r="G50" s="27" t="s">
        <v>8</v>
      </c>
      <c r="H50" s="29">
        <f>SUM(H52,H56)</f>
        <v>0</v>
      </c>
      <c r="I50" s="29">
        <f>SUM(I52,I56)</f>
        <v>0</v>
      </c>
    </row>
    <row r="51" spans="1:9" ht="10.5" customHeight="1" hidden="1">
      <c r="A51" s="30"/>
      <c r="B51" s="31" t="s">
        <v>67</v>
      </c>
      <c r="C51" s="30"/>
      <c r="D51" s="31"/>
      <c r="E51" s="65"/>
      <c r="F51" s="66"/>
      <c r="G51" s="30"/>
      <c r="H51" s="32"/>
      <c r="I51" s="32"/>
    </row>
    <row r="52" spans="1:9" ht="21" customHeight="1" hidden="1">
      <c r="A52" s="30"/>
      <c r="B52" s="31" t="s">
        <v>68</v>
      </c>
      <c r="C52" s="30"/>
      <c r="D52" s="30"/>
      <c r="E52" s="30"/>
      <c r="F52" s="30"/>
      <c r="G52" s="30" t="s">
        <v>51</v>
      </c>
      <c r="H52" s="32">
        <f>SUM(H53:H55)</f>
        <v>0</v>
      </c>
      <c r="I52" s="32">
        <f>SUM(I53:I55)</f>
        <v>0</v>
      </c>
    </row>
    <row r="53" spans="1:9" ht="42" hidden="1">
      <c r="A53" s="30"/>
      <c r="B53" s="31" t="s">
        <v>69</v>
      </c>
      <c r="C53" s="30"/>
      <c r="D53" s="30"/>
      <c r="E53" s="30"/>
      <c r="F53" s="30"/>
      <c r="G53" s="33" t="s">
        <v>9</v>
      </c>
      <c r="H53" s="32"/>
      <c r="I53" s="32"/>
    </row>
    <row r="54" spans="1:9" ht="11.25" customHeight="1" hidden="1">
      <c r="A54" s="30"/>
      <c r="B54" s="154"/>
      <c r="C54" s="30"/>
      <c r="D54" s="30"/>
      <c r="E54" s="30"/>
      <c r="F54" s="30"/>
      <c r="G54" s="33" t="s">
        <v>10</v>
      </c>
      <c r="H54" s="32"/>
      <c r="I54" s="32"/>
    </row>
    <row r="55" spans="1:9" ht="21" hidden="1">
      <c r="A55" s="30"/>
      <c r="B55" s="155"/>
      <c r="C55" s="30"/>
      <c r="D55" s="30"/>
      <c r="E55" s="30"/>
      <c r="F55" s="30"/>
      <c r="G55" s="34" t="s">
        <v>11</v>
      </c>
      <c r="H55" s="32"/>
      <c r="I55" s="32"/>
    </row>
    <row r="56" spans="1:9" ht="12.75" hidden="1">
      <c r="A56" s="30"/>
      <c r="B56" s="155"/>
      <c r="C56" s="30"/>
      <c r="D56" s="30"/>
      <c r="E56" s="30"/>
      <c r="F56" s="30"/>
      <c r="G56" s="30" t="s">
        <v>50</v>
      </c>
      <c r="H56" s="32">
        <f>SUM(H57,H59)</f>
        <v>0</v>
      </c>
      <c r="I56" s="32">
        <f>SUM(I57:I59)</f>
        <v>0</v>
      </c>
    </row>
    <row r="57" spans="1:9" ht="12.75" hidden="1">
      <c r="A57" s="30"/>
      <c r="B57" s="155"/>
      <c r="C57" s="30"/>
      <c r="D57" s="30"/>
      <c r="E57" s="30"/>
      <c r="F57" s="30"/>
      <c r="G57" s="33" t="s">
        <v>9</v>
      </c>
      <c r="H57" s="32">
        <v>0</v>
      </c>
      <c r="I57" s="32">
        <v>0</v>
      </c>
    </row>
    <row r="58" spans="1:9" ht="12.75" hidden="1">
      <c r="A58" s="30"/>
      <c r="B58" s="155"/>
      <c r="C58" s="30"/>
      <c r="D58" s="30"/>
      <c r="E58" s="30"/>
      <c r="F58" s="30"/>
      <c r="G58" s="33" t="s">
        <v>10</v>
      </c>
      <c r="H58" s="32"/>
      <c r="I58" s="32"/>
    </row>
    <row r="59" spans="1:9" ht="21" hidden="1">
      <c r="A59" s="30"/>
      <c r="B59" s="155"/>
      <c r="C59" s="30"/>
      <c r="D59" s="30"/>
      <c r="E59" s="30"/>
      <c r="F59" s="30"/>
      <c r="G59" s="34" t="s">
        <v>11</v>
      </c>
      <c r="H59" s="32">
        <v>0</v>
      </c>
      <c r="I59" s="32">
        <v>0</v>
      </c>
    </row>
    <row r="60" spans="1:9" ht="21" hidden="1">
      <c r="A60" s="30"/>
      <c r="B60" s="155"/>
      <c r="C60" s="30"/>
      <c r="D60" s="30"/>
      <c r="E60" s="30"/>
      <c r="F60" s="30"/>
      <c r="G60" s="31" t="s">
        <v>49</v>
      </c>
      <c r="H60" s="32"/>
      <c r="I60" s="32"/>
    </row>
    <row r="61" spans="1:9" ht="14.25" customHeight="1" hidden="1">
      <c r="A61" s="27" t="s">
        <v>30</v>
      </c>
      <c r="B61" s="28" t="s">
        <v>21</v>
      </c>
      <c r="C61" s="27">
        <v>2013</v>
      </c>
      <c r="D61" s="28" t="s">
        <v>1</v>
      </c>
      <c r="E61" s="63">
        <v>10</v>
      </c>
      <c r="F61" s="64">
        <v>1041</v>
      </c>
      <c r="G61" s="27" t="s">
        <v>8</v>
      </c>
      <c r="H61" s="29">
        <f>SUM(H63,H67)</f>
        <v>0</v>
      </c>
      <c r="I61" s="29">
        <f>SUM(I63,I67)</f>
        <v>0</v>
      </c>
    </row>
    <row r="62" spans="1:9" ht="10.5" customHeight="1" hidden="1">
      <c r="A62" s="30"/>
      <c r="B62" s="31" t="s">
        <v>67</v>
      </c>
      <c r="C62" s="30"/>
      <c r="D62" s="31"/>
      <c r="E62" s="65"/>
      <c r="F62" s="66"/>
      <c r="G62" s="30"/>
      <c r="H62" s="32"/>
      <c r="I62" s="32"/>
    </row>
    <row r="63" spans="1:9" ht="19.5" customHeight="1" hidden="1">
      <c r="A63" s="30"/>
      <c r="B63" s="31" t="s">
        <v>68</v>
      </c>
      <c r="C63" s="30"/>
      <c r="D63" s="30"/>
      <c r="E63" s="30"/>
      <c r="F63" s="30"/>
      <c r="G63" s="30" t="s">
        <v>51</v>
      </c>
      <c r="H63" s="32">
        <f>SUM(H64:H66)</f>
        <v>0</v>
      </c>
      <c r="I63" s="32">
        <f>SUM(I64:I66)</f>
        <v>0</v>
      </c>
    </row>
    <row r="64" spans="1:9" ht="31.5" hidden="1">
      <c r="A64" s="30"/>
      <c r="B64" s="31" t="s">
        <v>65</v>
      </c>
      <c r="C64" s="30"/>
      <c r="D64" s="30"/>
      <c r="E64" s="30"/>
      <c r="F64" s="30"/>
      <c r="G64" s="33" t="s">
        <v>9</v>
      </c>
      <c r="H64" s="32"/>
      <c r="I64" s="32"/>
    </row>
    <row r="65" spans="1:9" ht="11.25" customHeight="1" hidden="1">
      <c r="A65" s="30"/>
      <c r="B65" s="154"/>
      <c r="C65" s="30"/>
      <c r="D65" s="30"/>
      <c r="E65" s="30"/>
      <c r="F65" s="30"/>
      <c r="G65" s="33" t="s">
        <v>10</v>
      </c>
      <c r="H65" s="32"/>
      <c r="I65" s="32"/>
    </row>
    <row r="66" spans="1:9" ht="21" hidden="1">
      <c r="A66" s="30"/>
      <c r="B66" s="155"/>
      <c r="C66" s="30"/>
      <c r="D66" s="30"/>
      <c r="E66" s="30"/>
      <c r="F66" s="30"/>
      <c r="G66" s="34" t="s">
        <v>11</v>
      </c>
      <c r="H66" s="32"/>
      <c r="I66" s="32"/>
    </row>
    <row r="67" spans="1:9" ht="12.75" hidden="1">
      <c r="A67" s="30"/>
      <c r="B67" s="155"/>
      <c r="C67" s="30"/>
      <c r="D67" s="30"/>
      <c r="E67" s="30"/>
      <c r="F67" s="30"/>
      <c r="G67" s="30" t="s">
        <v>50</v>
      </c>
      <c r="H67" s="32">
        <f>SUM(H68,H70)</f>
        <v>0</v>
      </c>
      <c r="I67" s="32">
        <f>SUM(I68:I70)</f>
        <v>0</v>
      </c>
    </row>
    <row r="68" spans="1:9" ht="12.75" hidden="1">
      <c r="A68" s="30"/>
      <c r="B68" s="155"/>
      <c r="C68" s="30"/>
      <c r="D68" s="30"/>
      <c r="E68" s="30"/>
      <c r="F68" s="30"/>
      <c r="G68" s="33" t="s">
        <v>9</v>
      </c>
      <c r="H68" s="32">
        <v>0</v>
      </c>
      <c r="I68" s="32">
        <v>0</v>
      </c>
    </row>
    <row r="69" spans="1:9" ht="12.75" hidden="1">
      <c r="A69" s="30"/>
      <c r="B69" s="155"/>
      <c r="C69" s="30"/>
      <c r="D69" s="30"/>
      <c r="E69" s="30"/>
      <c r="F69" s="30"/>
      <c r="G69" s="33" t="s">
        <v>10</v>
      </c>
      <c r="H69" s="32"/>
      <c r="I69" s="32"/>
    </row>
    <row r="70" spans="1:9" ht="21" hidden="1">
      <c r="A70" s="30"/>
      <c r="B70" s="155"/>
      <c r="C70" s="30"/>
      <c r="D70" s="30"/>
      <c r="E70" s="30"/>
      <c r="F70" s="30"/>
      <c r="G70" s="34" t="s">
        <v>11</v>
      </c>
      <c r="H70" s="32">
        <v>0</v>
      </c>
      <c r="I70" s="32">
        <v>0</v>
      </c>
    </row>
    <row r="71" spans="1:9" ht="21" hidden="1">
      <c r="A71" s="30"/>
      <c r="B71" s="155"/>
      <c r="C71" s="30"/>
      <c r="D71" s="30"/>
      <c r="E71" s="30"/>
      <c r="F71" s="30"/>
      <c r="G71" s="31" t="s">
        <v>49</v>
      </c>
      <c r="H71" s="32"/>
      <c r="I71" s="32"/>
    </row>
    <row r="72" spans="1:9" ht="14.25" customHeight="1">
      <c r="A72" s="27" t="s">
        <v>29</v>
      </c>
      <c r="B72" s="28" t="s">
        <v>21</v>
      </c>
      <c r="C72" s="27">
        <v>2015</v>
      </c>
      <c r="D72" s="28" t="s">
        <v>1</v>
      </c>
      <c r="E72" s="63">
        <v>921</v>
      </c>
      <c r="F72" s="64">
        <v>92109</v>
      </c>
      <c r="G72" s="27" t="s">
        <v>8</v>
      </c>
      <c r="H72" s="29">
        <f>SUM(H73,H77)</f>
        <v>119851</v>
      </c>
      <c r="I72" s="29">
        <f>SUM(I73,I77)</f>
        <v>119851</v>
      </c>
    </row>
    <row r="73" spans="1:9" ht="11.25" customHeight="1">
      <c r="A73" s="30"/>
      <c r="B73" s="31" t="s">
        <v>59</v>
      </c>
      <c r="C73" s="30"/>
      <c r="D73" s="30"/>
      <c r="E73" s="30"/>
      <c r="F73" s="30"/>
      <c r="G73" s="30" t="s">
        <v>51</v>
      </c>
      <c r="H73" s="32">
        <f>SUM(H74:H76)</f>
        <v>0</v>
      </c>
      <c r="I73" s="32">
        <f>SUM(I74:I76)</f>
        <v>0</v>
      </c>
    </row>
    <row r="74" spans="1:9" ht="12.75">
      <c r="A74" s="30"/>
      <c r="B74" s="31" t="s">
        <v>104</v>
      </c>
      <c r="C74" s="30"/>
      <c r="D74" s="30"/>
      <c r="E74" s="30"/>
      <c r="F74" s="30"/>
      <c r="G74" s="33" t="s">
        <v>9</v>
      </c>
      <c r="H74" s="32"/>
      <c r="I74" s="32"/>
    </row>
    <row r="75" spans="1:9" ht="11.25" customHeight="1">
      <c r="A75" s="30"/>
      <c r="B75" s="154" t="s">
        <v>105</v>
      </c>
      <c r="C75" s="30"/>
      <c r="D75" s="30"/>
      <c r="E75" s="30"/>
      <c r="F75" s="30"/>
      <c r="G75" s="33" t="s">
        <v>10</v>
      </c>
      <c r="H75" s="32"/>
      <c r="I75" s="32"/>
    </row>
    <row r="76" spans="1:9" ht="21">
      <c r="A76" s="30"/>
      <c r="B76" s="155"/>
      <c r="C76" s="30"/>
      <c r="D76" s="30"/>
      <c r="E76" s="30"/>
      <c r="F76" s="30"/>
      <c r="G76" s="34" t="s">
        <v>11</v>
      </c>
      <c r="H76" s="32"/>
      <c r="I76" s="32"/>
    </row>
    <row r="77" spans="1:9" ht="12.75">
      <c r="A77" s="30"/>
      <c r="B77" s="155"/>
      <c r="C77" s="30"/>
      <c r="D77" s="30"/>
      <c r="E77" s="30"/>
      <c r="F77" s="30"/>
      <c r="G77" s="30" t="s">
        <v>50</v>
      </c>
      <c r="H77" s="32">
        <f>SUM(H78,H80)</f>
        <v>119851</v>
      </c>
      <c r="I77" s="32">
        <f>SUM(I78:I80)</f>
        <v>119851</v>
      </c>
    </row>
    <row r="78" spans="1:9" ht="12.75">
      <c r="A78" s="30"/>
      <c r="B78" s="155"/>
      <c r="C78" s="30"/>
      <c r="D78" s="30"/>
      <c r="E78" s="30"/>
      <c r="F78" s="30"/>
      <c r="G78" s="33" t="s">
        <v>9</v>
      </c>
      <c r="H78" s="32">
        <v>65830</v>
      </c>
      <c r="I78" s="32">
        <v>65830</v>
      </c>
    </row>
    <row r="79" spans="1:9" ht="12.75">
      <c r="A79" s="30"/>
      <c r="B79" s="155"/>
      <c r="C79" s="30"/>
      <c r="D79" s="30"/>
      <c r="E79" s="30"/>
      <c r="F79" s="30"/>
      <c r="G79" s="33" t="s">
        <v>10</v>
      </c>
      <c r="H79" s="32"/>
      <c r="I79" s="32"/>
    </row>
    <row r="80" spans="1:9" ht="21">
      <c r="A80" s="30"/>
      <c r="B80" s="155"/>
      <c r="C80" s="30"/>
      <c r="D80" s="30"/>
      <c r="E80" s="30"/>
      <c r="F80" s="30"/>
      <c r="G80" s="34" t="s">
        <v>11</v>
      </c>
      <c r="H80" s="32">
        <v>54021</v>
      </c>
      <c r="I80" s="32">
        <v>54021</v>
      </c>
    </row>
    <row r="81" spans="1:9" ht="21">
      <c r="A81" s="30"/>
      <c r="B81" s="155"/>
      <c r="C81" s="30"/>
      <c r="D81" s="30"/>
      <c r="E81" s="30"/>
      <c r="F81" s="30"/>
      <c r="G81" s="31" t="s">
        <v>49</v>
      </c>
      <c r="H81" s="32"/>
      <c r="I81" s="32"/>
    </row>
    <row r="82" spans="1:9" ht="14.25" customHeight="1" hidden="1">
      <c r="A82" s="27" t="s">
        <v>32</v>
      </c>
      <c r="B82" s="28" t="s">
        <v>21</v>
      </c>
      <c r="C82" s="27">
        <v>2013</v>
      </c>
      <c r="D82" s="28" t="s">
        <v>1</v>
      </c>
      <c r="E82" s="63">
        <v>10</v>
      </c>
      <c r="F82" s="64">
        <v>1041</v>
      </c>
      <c r="G82" s="27" t="s">
        <v>8</v>
      </c>
      <c r="H82" s="29">
        <f>SUM(H83,H87)</f>
        <v>0</v>
      </c>
      <c r="I82" s="29">
        <f>SUM(I83,I87)</f>
        <v>0</v>
      </c>
    </row>
    <row r="83" spans="1:9" ht="11.25" customHeight="1" hidden="1">
      <c r="A83" s="30"/>
      <c r="B83" s="31" t="s">
        <v>70</v>
      </c>
      <c r="C83" s="30"/>
      <c r="D83" s="30"/>
      <c r="E83" s="30"/>
      <c r="F83" s="30"/>
      <c r="G83" s="30" t="s">
        <v>51</v>
      </c>
      <c r="H83" s="32">
        <f>SUM(H84:H86)</f>
        <v>0</v>
      </c>
      <c r="I83" s="32">
        <f>SUM(I84:I86)</f>
        <v>0</v>
      </c>
    </row>
    <row r="84" spans="1:9" ht="21" hidden="1">
      <c r="A84" s="30"/>
      <c r="B84" s="31" t="s">
        <v>71</v>
      </c>
      <c r="C84" s="30"/>
      <c r="D84" s="30"/>
      <c r="E84" s="30"/>
      <c r="F84" s="30"/>
      <c r="G84" s="33" t="s">
        <v>9</v>
      </c>
      <c r="H84" s="32"/>
      <c r="I84" s="32"/>
    </row>
    <row r="85" spans="1:9" ht="11.25" customHeight="1" hidden="1">
      <c r="A85" s="30"/>
      <c r="B85" s="154" t="s">
        <v>72</v>
      </c>
      <c r="C85" s="30"/>
      <c r="D85" s="30"/>
      <c r="E85" s="30"/>
      <c r="F85" s="30"/>
      <c r="G85" s="33" t="s">
        <v>10</v>
      </c>
      <c r="H85" s="32"/>
      <c r="I85" s="32"/>
    </row>
    <row r="86" spans="1:9" ht="21" hidden="1">
      <c r="A86" s="30"/>
      <c r="B86" s="155"/>
      <c r="C86" s="30"/>
      <c r="D86" s="30"/>
      <c r="E86" s="30"/>
      <c r="F86" s="30"/>
      <c r="G86" s="34" t="s">
        <v>11</v>
      </c>
      <c r="H86" s="32"/>
      <c r="I86" s="32"/>
    </row>
    <row r="87" spans="1:9" ht="12.75" hidden="1">
      <c r="A87" s="30"/>
      <c r="B87" s="155"/>
      <c r="C87" s="30"/>
      <c r="D87" s="30"/>
      <c r="E87" s="30"/>
      <c r="F87" s="30"/>
      <c r="G87" s="30" t="s">
        <v>50</v>
      </c>
      <c r="H87" s="32">
        <f>SUM(H88,H90)</f>
        <v>0</v>
      </c>
      <c r="I87" s="32">
        <f>SUM(I88:I90)</f>
        <v>0</v>
      </c>
    </row>
    <row r="88" spans="1:9" ht="12.75" hidden="1">
      <c r="A88" s="30"/>
      <c r="B88" s="155"/>
      <c r="C88" s="30"/>
      <c r="D88" s="30"/>
      <c r="E88" s="30"/>
      <c r="F88" s="30"/>
      <c r="G88" s="33" t="s">
        <v>9</v>
      </c>
      <c r="H88" s="32">
        <v>0</v>
      </c>
      <c r="I88" s="32">
        <v>0</v>
      </c>
    </row>
    <row r="89" spans="1:9" ht="12.75" hidden="1">
      <c r="A89" s="30"/>
      <c r="B89" s="155"/>
      <c r="C89" s="30"/>
      <c r="D89" s="30"/>
      <c r="E89" s="30"/>
      <c r="F89" s="30"/>
      <c r="G89" s="33" t="s">
        <v>10</v>
      </c>
      <c r="H89" s="32"/>
      <c r="I89" s="32"/>
    </row>
    <row r="90" spans="1:9" ht="21" hidden="1">
      <c r="A90" s="30"/>
      <c r="B90" s="155"/>
      <c r="C90" s="30"/>
      <c r="D90" s="30"/>
      <c r="E90" s="30"/>
      <c r="F90" s="30"/>
      <c r="G90" s="34" t="s">
        <v>11</v>
      </c>
      <c r="H90" s="32">
        <v>0</v>
      </c>
      <c r="I90" s="32">
        <v>0</v>
      </c>
    </row>
    <row r="91" spans="1:9" ht="21" hidden="1">
      <c r="A91" s="30"/>
      <c r="B91" s="155"/>
      <c r="C91" s="30"/>
      <c r="D91" s="30"/>
      <c r="E91" s="30"/>
      <c r="F91" s="30"/>
      <c r="G91" s="31" t="s">
        <v>49</v>
      </c>
      <c r="H91" s="32"/>
      <c r="I91" s="32"/>
    </row>
    <row r="92" spans="1:9" s="25" customFormat="1" ht="20.25" customHeight="1">
      <c r="A92" s="58" t="s">
        <v>30</v>
      </c>
      <c r="B92" s="59" t="s">
        <v>22</v>
      </c>
      <c r="C92" s="58" t="s">
        <v>99</v>
      </c>
      <c r="D92" s="59" t="s">
        <v>1</v>
      </c>
      <c r="E92" s="58">
        <v>720</v>
      </c>
      <c r="F92" s="58">
        <v>72095</v>
      </c>
      <c r="G92" s="58" t="s">
        <v>8</v>
      </c>
      <c r="H92" s="60">
        <f>SUM(H93,H97)</f>
        <v>84967.67</v>
      </c>
      <c r="I92" s="60">
        <f>SUM(I93,I97)</f>
        <v>45498.03</v>
      </c>
    </row>
    <row r="93" spans="1:9" s="25" customFormat="1" ht="24" customHeight="1">
      <c r="A93" s="42"/>
      <c r="B93" s="43" t="s">
        <v>54</v>
      </c>
      <c r="C93" s="42"/>
      <c r="D93" s="43"/>
      <c r="E93" s="42"/>
      <c r="F93" s="42"/>
      <c r="G93" s="42" t="s">
        <v>51</v>
      </c>
      <c r="H93" s="44">
        <f>SUM(H94:H96)</f>
        <v>8397.12</v>
      </c>
      <c r="I93" s="44">
        <f>SUM(I94:I96)</f>
        <v>8397.12</v>
      </c>
    </row>
    <row r="94" spans="1:9" s="25" customFormat="1" ht="12" customHeight="1">
      <c r="A94" s="42"/>
      <c r="B94" s="43" t="s">
        <v>55</v>
      </c>
      <c r="C94" s="42"/>
      <c r="D94" s="43"/>
      <c r="E94" s="42"/>
      <c r="F94" s="42"/>
      <c r="G94" s="45" t="s">
        <v>9</v>
      </c>
      <c r="H94" s="44"/>
      <c r="I94" s="44"/>
    </row>
    <row r="95" spans="1:9" s="25" customFormat="1" ht="21.75" customHeight="1">
      <c r="A95" s="42"/>
      <c r="B95" s="43" t="s">
        <v>57</v>
      </c>
      <c r="C95" s="42"/>
      <c r="D95" s="43"/>
      <c r="E95" s="42"/>
      <c r="F95" s="42"/>
      <c r="G95" s="45" t="s">
        <v>10</v>
      </c>
      <c r="H95" s="44">
        <v>8397.12</v>
      </c>
      <c r="I95" s="44">
        <v>8397.12</v>
      </c>
    </row>
    <row r="96" spans="1:9" s="25" customFormat="1" ht="23.25" customHeight="1">
      <c r="A96" s="98"/>
      <c r="B96" s="98"/>
      <c r="C96" s="98"/>
      <c r="D96" s="98"/>
      <c r="E96" s="98"/>
      <c r="F96" s="98"/>
      <c r="G96" s="46" t="s">
        <v>11</v>
      </c>
      <c r="H96" s="44"/>
      <c r="I96" s="44"/>
    </row>
    <row r="97" spans="1:9" s="25" customFormat="1" ht="12.75">
      <c r="A97" s="42"/>
      <c r="B97" s="42"/>
      <c r="C97" s="42"/>
      <c r="D97" s="42"/>
      <c r="E97" s="42"/>
      <c r="F97" s="42"/>
      <c r="G97" s="42" t="s">
        <v>50</v>
      </c>
      <c r="H97" s="44">
        <f>SUM(H98:H100)</f>
        <v>76570.55</v>
      </c>
      <c r="I97" s="44">
        <f>SUM(I98:I100)</f>
        <v>37100.909999999996</v>
      </c>
    </row>
    <row r="98" spans="1:9" s="25" customFormat="1" ht="12.75" customHeight="1">
      <c r="A98" s="42"/>
      <c r="B98" s="42"/>
      <c r="C98" s="42"/>
      <c r="D98" s="42"/>
      <c r="E98" s="42"/>
      <c r="F98" s="42"/>
      <c r="G98" s="45" t="s">
        <v>9</v>
      </c>
      <c r="H98" s="44">
        <v>11485.58</v>
      </c>
      <c r="I98" s="44">
        <v>5565.13</v>
      </c>
    </row>
    <row r="99" spans="1:9" s="25" customFormat="1" ht="13.5" customHeight="1">
      <c r="A99" s="42"/>
      <c r="B99" s="42"/>
      <c r="C99" s="42"/>
      <c r="D99" s="42"/>
      <c r="E99" s="42"/>
      <c r="F99" s="42"/>
      <c r="G99" s="45" t="s">
        <v>10</v>
      </c>
      <c r="H99" s="44"/>
      <c r="I99" s="44"/>
    </row>
    <row r="100" spans="1:9" s="25" customFormat="1" ht="21" customHeight="1">
      <c r="A100" s="42"/>
      <c r="B100" s="42"/>
      <c r="C100" s="42"/>
      <c r="D100" s="42"/>
      <c r="E100" s="42"/>
      <c r="F100" s="42"/>
      <c r="G100" s="46" t="s">
        <v>11</v>
      </c>
      <c r="H100" s="44">
        <v>65084.97</v>
      </c>
      <c r="I100" s="44">
        <v>31535.78</v>
      </c>
    </row>
    <row r="101" spans="1:9" s="25" customFormat="1" ht="20.25" customHeight="1">
      <c r="A101" s="42"/>
      <c r="B101" s="42"/>
      <c r="C101" s="42"/>
      <c r="D101" s="42"/>
      <c r="E101" s="42"/>
      <c r="F101" s="42"/>
      <c r="G101" s="43" t="s">
        <v>49</v>
      </c>
      <c r="H101" s="44"/>
      <c r="I101" s="44"/>
    </row>
    <row r="102" spans="1:9" s="25" customFormat="1" ht="22.5" customHeight="1">
      <c r="A102" s="58" t="s">
        <v>23</v>
      </c>
      <c r="B102" s="59" t="s">
        <v>22</v>
      </c>
      <c r="C102" s="58" t="s">
        <v>99</v>
      </c>
      <c r="D102" s="59" t="s">
        <v>1</v>
      </c>
      <c r="E102" s="58">
        <v>720</v>
      </c>
      <c r="F102" s="58">
        <v>72095</v>
      </c>
      <c r="G102" s="58" t="s">
        <v>8</v>
      </c>
      <c r="H102" s="60">
        <f>SUM(H103,H107)</f>
        <v>107824.27</v>
      </c>
      <c r="I102" s="60">
        <f>SUM(I103,I107)</f>
        <v>42064.78</v>
      </c>
    </row>
    <row r="103" spans="1:9" s="25" customFormat="1" ht="21.75" customHeight="1">
      <c r="A103" s="42"/>
      <c r="B103" s="43" t="s">
        <v>54</v>
      </c>
      <c r="C103" s="42"/>
      <c r="D103" s="43"/>
      <c r="E103" s="42"/>
      <c r="F103" s="42"/>
      <c r="G103" s="42" t="s">
        <v>51</v>
      </c>
      <c r="H103" s="44">
        <f>SUM(H104:H106)</f>
        <v>2322.71</v>
      </c>
      <c r="I103" s="44">
        <f>SUM(I104:I106)</f>
        <v>2322.71</v>
      </c>
    </row>
    <row r="104" spans="1:9" s="25" customFormat="1" ht="12" customHeight="1">
      <c r="A104" s="42"/>
      <c r="B104" s="43" t="s">
        <v>55</v>
      </c>
      <c r="C104" s="42"/>
      <c r="D104" s="43"/>
      <c r="E104" s="42"/>
      <c r="F104" s="42"/>
      <c r="G104" s="45" t="s">
        <v>9</v>
      </c>
      <c r="H104" s="44">
        <v>2322.71</v>
      </c>
      <c r="I104" s="44">
        <v>2322.71</v>
      </c>
    </row>
    <row r="105" spans="1:9" s="25" customFormat="1" ht="21">
      <c r="A105" s="42"/>
      <c r="B105" s="43" t="s">
        <v>56</v>
      </c>
      <c r="C105" s="98"/>
      <c r="D105" s="43"/>
      <c r="E105" s="42"/>
      <c r="F105" s="42"/>
      <c r="G105" s="45" t="s">
        <v>10</v>
      </c>
      <c r="H105" s="44"/>
      <c r="I105" s="44"/>
    </row>
    <row r="106" spans="1:9" s="25" customFormat="1" ht="21" customHeight="1">
      <c r="A106" s="98"/>
      <c r="B106" s="98"/>
      <c r="C106" s="98"/>
      <c r="D106" s="98"/>
      <c r="E106" s="98"/>
      <c r="F106" s="98"/>
      <c r="G106" s="46" t="s">
        <v>11</v>
      </c>
      <c r="H106" s="44"/>
      <c r="I106" s="44"/>
    </row>
    <row r="107" spans="1:9" s="25" customFormat="1" ht="12.75">
      <c r="A107" s="42"/>
      <c r="B107" s="98"/>
      <c r="C107" s="98"/>
      <c r="D107" s="42"/>
      <c r="E107" s="98"/>
      <c r="F107" s="42"/>
      <c r="G107" s="42" t="s">
        <v>50</v>
      </c>
      <c r="H107" s="101">
        <f>SUM(H108:H110)</f>
        <v>105501.56</v>
      </c>
      <c r="I107" s="44">
        <f>SUM(I108:I110)</f>
        <v>39742.07</v>
      </c>
    </row>
    <row r="108" spans="1:9" s="25" customFormat="1" ht="12.75">
      <c r="A108" s="42"/>
      <c r="B108" s="98"/>
      <c r="C108" s="98"/>
      <c r="D108" s="98"/>
      <c r="E108" s="42"/>
      <c r="F108" s="42"/>
      <c r="G108" s="102" t="s">
        <v>9</v>
      </c>
      <c r="H108" s="101">
        <v>15825.23</v>
      </c>
      <c r="I108" s="44">
        <v>5961.3</v>
      </c>
    </row>
    <row r="109" spans="1:9" s="25" customFormat="1" ht="12.75">
      <c r="A109" s="98"/>
      <c r="B109" s="98"/>
      <c r="C109" s="98"/>
      <c r="D109" s="98"/>
      <c r="E109" s="42"/>
      <c r="F109" s="98"/>
      <c r="G109" s="102" t="s">
        <v>10</v>
      </c>
      <c r="H109" s="101"/>
      <c r="I109" s="44"/>
    </row>
    <row r="110" spans="1:9" s="25" customFormat="1" ht="21">
      <c r="A110" s="98"/>
      <c r="B110" s="98"/>
      <c r="C110" s="98"/>
      <c r="D110" s="98"/>
      <c r="E110" s="42"/>
      <c r="F110" s="98"/>
      <c r="G110" s="103" t="s">
        <v>11</v>
      </c>
      <c r="H110" s="101">
        <v>89676.33</v>
      </c>
      <c r="I110" s="44">
        <v>33780.77</v>
      </c>
    </row>
    <row r="111" spans="1:9" s="25" customFormat="1" ht="21">
      <c r="A111" s="98"/>
      <c r="B111" s="98"/>
      <c r="C111" s="98"/>
      <c r="D111" s="98"/>
      <c r="E111" s="42"/>
      <c r="F111" s="98"/>
      <c r="G111" s="104" t="s">
        <v>49</v>
      </c>
      <c r="H111" s="101"/>
      <c r="I111" s="44"/>
    </row>
    <row r="112" spans="1:9" ht="12" customHeight="1">
      <c r="A112" s="27" t="s">
        <v>32</v>
      </c>
      <c r="B112" s="28" t="s">
        <v>17</v>
      </c>
      <c r="C112" s="27" t="s">
        <v>101</v>
      </c>
      <c r="D112" s="28" t="s">
        <v>18</v>
      </c>
      <c r="E112" s="27">
        <v>853</v>
      </c>
      <c r="F112" s="27">
        <v>85395</v>
      </c>
      <c r="G112" s="27" t="s">
        <v>8</v>
      </c>
      <c r="H112" s="29">
        <f>SUM(H113,H117)</f>
        <v>273056</v>
      </c>
      <c r="I112" s="29">
        <f>SUM(I113,I117)</f>
        <v>108035.72</v>
      </c>
    </row>
    <row r="113" spans="1:9" ht="12.75" customHeight="1">
      <c r="A113" s="30"/>
      <c r="B113" s="31" t="s">
        <v>19</v>
      </c>
      <c r="C113" s="30"/>
      <c r="D113" s="31"/>
      <c r="E113" s="30"/>
      <c r="F113" s="30"/>
      <c r="G113" s="30" t="s">
        <v>51</v>
      </c>
      <c r="H113" s="32">
        <f>SUM(H114:H116)</f>
        <v>273056</v>
      </c>
      <c r="I113" s="32">
        <f>SUM(I114:I116)</f>
        <v>108035.72</v>
      </c>
    </row>
    <row r="114" spans="1:9" ht="32.25" customHeight="1">
      <c r="A114" s="30"/>
      <c r="B114" s="31" t="s">
        <v>47</v>
      </c>
      <c r="C114" s="30"/>
      <c r="D114" s="31"/>
      <c r="E114" s="30"/>
      <c r="F114" s="30"/>
      <c r="G114" s="33" t="s">
        <v>9</v>
      </c>
      <c r="H114" s="32">
        <v>28671</v>
      </c>
      <c r="I114" s="32">
        <v>10815</v>
      </c>
    </row>
    <row r="115" spans="1:9" ht="21.75" customHeight="1">
      <c r="A115" s="30"/>
      <c r="B115" s="31" t="s">
        <v>20</v>
      </c>
      <c r="C115" s="30"/>
      <c r="D115" s="31"/>
      <c r="E115" s="30"/>
      <c r="F115" s="30"/>
      <c r="G115" s="33" t="s">
        <v>10</v>
      </c>
      <c r="H115" s="32">
        <v>12287.4</v>
      </c>
      <c r="I115" s="32">
        <v>4635</v>
      </c>
    </row>
    <row r="116" spans="1:9" ht="22.5" customHeight="1">
      <c r="A116" s="30"/>
      <c r="B116" s="37"/>
      <c r="C116" s="30"/>
      <c r="D116" s="30"/>
      <c r="E116" s="30"/>
      <c r="F116" s="30"/>
      <c r="G116" s="34" t="s">
        <v>11</v>
      </c>
      <c r="H116" s="32">
        <v>232097.6</v>
      </c>
      <c r="I116" s="32">
        <v>92585.72</v>
      </c>
    </row>
    <row r="117" spans="1:9" ht="12.75" customHeight="1">
      <c r="A117" s="30"/>
      <c r="B117" s="30"/>
      <c r="C117" s="30"/>
      <c r="D117" s="30"/>
      <c r="E117" s="30"/>
      <c r="F117" s="30"/>
      <c r="G117" s="30" t="s">
        <v>50</v>
      </c>
      <c r="H117" s="32">
        <v>0</v>
      </c>
      <c r="I117" s="32">
        <f>SUM(I118:I120)</f>
        <v>0</v>
      </c>
    </row>
    <row r="118" spans="1:9" ht="12.75">
      <c r="A118" s="30"/>
      <c r="B118" s="30"/>
      <c r="C118" s="30"/>
      <c r="D118" s="30"/>
      <c r="E118" s="30"/>
      <c r="F118" s="30"/>
      <c r="G118" s="33" t="s">
        <v>9</v>
      </c>
      <c r="H118" s="32"/>
      <c r="I118" s="32"/>
    </row>
    <row r="119" spans="1:9" ht="12.75">
      <c r="A119" s="30"/>
      <c r="B119" s="30"/>
      <c r="C119" s="30"/>
      <c r="D119" s="30"/>
      <c r="E119" s="30"/>
      <c r="F119" s="30"/>
      <c r="G119" s="33" t="s">
        <v>10</v>
      </c>
      <c r="H119" s="32">
        <v>0</v>
      </c>
      <c r="I119" s="32"/>
    </row>
    <row r="120" spans="1:9" ht="21">
      <c r="A120" s="30"/>
      <c r="B120" s="30"/>
      <c r="C120" s="30"/>
      <c r="D120" s="30"/>
      <c r="E120" s="30"/>
      <c r="F120" s="30"/>
      <c r="G120" s="34" t="s">
        <v>11</v>
      </c>
      <c r="H120" s="32">
        <v>0</v>
      </c>
      <c r="I120" s="32"/>
    </row>
    <row r="121" spans="1:9" ht="21.75" customHeight="1">
      <c r="A121" s="38"/>
      <c r="B121" s="38"/>
      <c r="C121" s="38"/>
      <c r="D121" s="38"/>
      <c r="E121" s="38"/>
      <c r="F121" s="38"/>
      <c r="G121" s="39" t="s">
        <v>49</v>
      </c>
      <c r="H121" s="40"/>
      <c r="I121" s="41"/>
    </row>
    <row r="122" spans="1:9" s="25" customFormat="1" ht="12.75" customHeight="1" hidden="1">
      <c r="A122" s="58" t="s">
        <v>32</v>
      </c>
      <c r="B122" s="59" t="s">
        <v>17</v>
      </c>
      <c r="C122" s="71" t="s">
        <v>101</v>
      </c>
      <c r="D122" s="59" t="s">
        <v>18</v>
      </c>
      <c r="E122" s="58">
        <v>853</v>
      </c>
      <c r="F122" s="58">
        <v>85395</v>
      </c>
      <c r="G122" s="58" t="s">
        <v>8</v>
      </c>
      <c r="H122" s="60">
        <f>SUM(H123)</f>
        <v>0</v>
      </c>
      <c r="I122" s="60">
        <f>SUM(I123)</f>
        <v>0</v>
      </c>
    </row>
    <row r="123" spans="1:9" s="25" customFormat="1" ht="11.25" customHeight="1" hidden="1">
      <c r="A123" s="42"/>
      <c r="B123" s="43" t="s">
        <v>19</v>
      </c>
      <c r="C123" s="42"/>
      <c r="D123" s="43"/>
      <c r="E123" s="42"/>
      <c r="F123" s="42"/>
      <c r="G123" s="42" t="s">
        <v>51</v>
      </c>
      <c r="H123" s="44">
        <f>SUM(H124:H126)</f>
        <v>0</v>
      </c>
      <c r="I123" s="44">
        <f>SUM(I124:I126)</f>
        <v>0</v>
      </c>
    </row>
    <row r="124" spans="1:9" s="25" customFormat="1" ht="12.75" customHeight="1" hidden="1">
      <c r="A124" s="42"/>
      <c r="B124" s="158" t="s">
        <v>100</v>
      </c>
      <c r="C124" s="42"/>
      <c r="D124" s="43"/>
      <c r="E124" s="42"/>
      <c r="F124" s="42"/>
      <c r="G124" s="45" t="s">
        <v>9</v>
      </c>
      <c r="H124" s="44"/>
      <c r="I124" s="44"/>
    </row>
    <row r="125" spans="1:9" s="25" customFormat="1" ht="12.75" customHeight="1" hidden="1">
      <c r="A125" s="42"/>
      <c r="B125" s="159"/>
      <c r="C125" s="42"/>
      <c r="D125" s="43"/>
      <c r="E125" s="42"/>
      <c r="F125" s="42"/>
      <c r="G125" s="45" t="s">
        <v>10</v>
      </c>
      <c r="H125" s="44"/>
      <c r="I125" s="44"/>
    </row>
    <row r="126" spans="1:9" s="25" customFormat="1" ht="19.5" customHeight="1" hidden="1">
      <c r="A126" s="42"/>
      <c r="B126" s="159"/>
      <c r="C126" s="42"/>
      <c r="D126" s="42"/>
      <c r="E126" s="42"/>
      <c r="F126" s="42"/>
      <c r="G126" s="46" t="s">
        <v>11</v>
      </c>
      <c r="H126" s="44"/>
      <c r="I126" s="44"/>
    </row>
    <row r="127" spans="1:9" ht="11.25" customHeight="1" hidden="1">
      <c r="A127" s="30"/>
      <c r="B127" s="161" t="s">
        <v>20</v>
      </c>
      <c r="C127" s="30"/>
      <c r="D127" s="30"/>
      <c r="E127" s="30"/>
      <c r="F127" s="30"/>
      <c r="G127" s="30" t="s">
        <v>50</v>
      </c>
      <c r="H127" s="32">
        <v>0</v>
      </c>
      <c r="I127" s="32">
        <f>SUM(I128:I130)</f>
        <v>0</v>
      </c>
    </row>
    <row r="128" spans="1:9" ht="12.75" hidden="1">
      <c r="A128" s="30"/>
      <c r="B128" s="161"/>
      <c r="C128" s="30"/>
      <c r="D128" s="30"/>
      <c r="E128" s="30"/>
      <c r="F128" s="30"/>
      <c r="G128" s="33" t="s">
        <v>9</v>
      </c>
      <c r="H128" s="32"/>
      <c r="I128" s="32"/>
    </row>
    <row r="129" spans="1:9" ht="12.75" hidden="1">
      <c r="A129" s="30"/>
      <c r="B129" s="30"/>
      <c r="C129" s="30"/>
      <c r="D129" s="30"/>
      <c r="E129" s="30"/>
      <c r="F129" s="30"/>
      <c r="G129" s="33" t="s">
        <v>10</v>
      </c>
      <c r="H129" s="32"/>
      <c r="I129" s="32"/>
    </row>
    <row r="130" spans="1:9" ht="21" hidden="1">
      <c r="A130" s="30"/>
      <c r="B130" s="30"/>
      <c r="C130" s="30"/>
      <c r="D130" s="30"/>
      <c r="E130" s="30"/>
      <c r="F130" s="30"/>
      <c r="G130" s="34" t="s">
        <v>11</v>
      </c>
      <c r="H130" s="32"/>
      <c r="I130" s="32"/>
    </row>
    <row r="131" spans="1:9" ht="21" customHeight="1" hidden="1">
      <c r="A131" s="61"/>
      <c r="B131" s="61"/>
      <c r="C131" s="61"/>
      <c r="D131" s="61"/>
      <c r="E131" s="61"/>
      <c r="F131" s="61"/>
      <c r="G131" s="62" t="s">
        <v>49</v>
      </c>
      <c r="H131" s="41"/>
      <c r="I131" s="41"/>
    </row>
    <row r="132" spans="1:9" s="25" customFormat="1" ht="12.75" customHeight="1" hidden="1">
      <c r="A132" s="42" t="s">
        <v>32</v>
      </c>
      <c r="B132" s="43" t="s">
        <v>17</v>
      </c>
      <c r="C132" s="42" t="s">
        <v>61</v>
      </c>
      <c r="D132" s="43" t="s">
        <v>1</v>
      </c>
      <c r="E132" s="42">
        <v>853</v>
      </c>
      <c r="F132" s="42">
        <v>85395</v>
      </c>
      <c r="G132" s="42" t="s">
        <v>8</v>
      </c>
      <c r="H132" s="44">
        <f>SUM(H133)</f>
        <v>0</v>
      </c>
      <c r="I132" s="44">
        <f>SUM(I133)</f>
        <v>0</v>
      </c>
    </row>
    <row r="133" spans="1:9" s="25" customFormat="1" ht="11.25" customHeight="1" hidden="1">
      <c r="A133" s="42"/>
      <c r="B133" s="43" t="s">
        <v>60</v>
      </c>
      <c r="C133" s="42"/>
      <c r="D133" s="43"/>
      <c r="E133" s="42"/>
      <c r="F133" s="42"/>
      <c r="G133" s="42" t="s">
        <v>51</v>
      </c>
      <c r="H133" s="44">
        <f>SUM(H134:H136)</f>
        <v>0</v>
      </c>
      <c r="I133" s="44">
        <f>SUM(I134:I136)</f>
        <v>0</v>
      </c>
    </row>
    <row r="134" spans="1:9" s="25" customFormat="1" ht="12.75" customHeight="1" hidden="1">
      <c r="A134" s="42"/>
      <c r="B134" s="158" t="s">
        <v>73</v>
      </c>
      <c r="C134" s="42"/>
      <c r="D134" s="43"/>
      <c r="E134" s="42"/>
      <c r="F134" s="42"/>
      <c r="G134" s="45" t="s">
        <v>9</v>
      </c>
      <c r="H134" s="44"/>
      <c r="I134" s="44"/>
    </row>
    <row r="135" spans="1:9" s="25" customFormat="1" ht="12.75" customHeight="1" hidden="1">
      <c r="A135" s="42"/>
      <c r="B135" s="159"/>
      <c r="C135" s="42"/>
      <c r="D135" s="43"/>
      <c r="E135" s="42"/>
      <c r="F135" s="42"/>
      <c r="G135" s="45" t="s">
        <v>10</v>
      </c>
      <c r="H135" s="44">
        <v>0</v>
      </c>
      <c r="I135" s="44">
        <v>0</v>
      </c>
    </row>
    <row r="136" spans="1:9" s="25" customFormat="1" ht="19.5" customHeight="1" hidden="1">
      <c r="A136" s="42"/>
      <c r="B136" s="159"/>
      <c r="C136" s="42"/>
      <c r="D136" s="42"/>
      <c r="E136" s="42"/>
      <c r="F136" s="42"/>
      <c r="G136" s="46" t="s">
        <v>11</v>
      </c>
      <c r="H136" s="44">
        <v>0</v>
      </c>
      <c r="I136" s="44">
        <v>0</v>
      </c>
    </row>
    <row r="137" spans="1:9" ht="11.25" customHeight="1" hidden="1">
      <c r="A137" s="30"/>
      <c r="B137" s="43" t="s">
        <v>62</v>
      </c>
      <c r="C137" s="30"/>
      <c r="D137" s="30"/>
      <c r="E137" s="30"/>
      <c r="F137" s="30"/>
      <c r="G137" s="30" t="s">
        <v>50</v>
      </c>
      <c r="H137" s="32">
        <v>0</v>
      </c>
      <c r="I137" s="32">
        <f>SUM(I138:I140)</f>
        <v>0</v>
      </c>
    </row>
    <row r="138" spans="1:9" ht="12.75" hidden="1">
      <c r="A138" s="30"/>
      <c r="B138" s="30"/>
      <c r="C138" s="30"/>
      <c r="D138" s="30"/>
      <c r="E138" s="30"/>
      <c r="F138" s="30"/>
      <c r="G138" s="33" t="s">
        <v>9</v>
      </c>
      <c r="H138" s="32"/>
      <c r="I138" s="32"/>
    </row>
    <row r="139" spans="1:9" ht="12.75" hidden="1">
      <c r="A139" s="30"/>
      <c r="B139" s="30"/>
      <c r="C139" s="30"/>
      <c r="D139" s="30"/>
      <c r="E139" s="30"/>
      <c r="F139" s="30"/>
      <c r="G139" s="33" t="s">
        <v>10</v>
      </c>
      <c r="H139" s="32"/>
      <c r="I139" s="32"/>
    </row>
    <row r="140" spans="1:9" ht="21" hidden="1">
      <c r="A140" s="30"/>
      <c r="B140" s="30"/>
      <c r="C140" s="30"/>
      <c r="D140" s="30"/>
      <c r="E140" s="30"/>
      <c r="F140" s="30"/>
      <c r="G140" s="34" t="s">
        <v>11</v>
      </c>
      <c r="H140" s="32"/>
      <c r="I140" s="32"/>
    </row>
    <row r="141" spans="1:9" ht="21" customHeight="1" hidden="1">
      <c r="A141" s="61"/>
      <c r="B141" s="61"/>
      <c r="C141" s="61"/>
      <c r="D141" s="61"/>
      <c r="E141" s="61"/>
      <c r="F141" s="61"/>
      <c r="G141" s="62" t="s">
        <v>49</v>
      </c>
      <c r="H141" s="41"/>
      <c r="I141" s="41"/>
    </row>
    <row r="142" spans="1:9" s="25" customFormat="1" ht="13.5" customHeight="1" hidden="1">
      <c r="A142" s="42" t="s">
        <v>74</v>
      </c>
      <c r="B142" s="43" t="s">
        <v>17</v>
      </c>
      <c r="C142" s="42" t="s">
        <v>63</v>
      </c>
      <c r="D142" s="43" t="s">
        <v>1</v>
      </c>
      <c r="E142" s="42">
        <v>853</v>
      </c>
      <c r="F142" s="42">
        <v>85395</v>
      </c>
      <c r="G142" s="42" t="s">
        <v>8</v>
      </c>
      <c r="H142" s="44">
        <f>SUM(H143)</f>
        <v>0</v>
      </c>
      <c r="I142" s="44">
        <f>SUM(I143)</f>
        <v>0</v>
      </c>
    </row>
    <row r="143" spans="1:9" s="25" customFormat="1" ht="14.25" customHeight="1" hidden="1">
      <c r="A143" s="42"/>
      <c r="B143" s="43" t="s">
        <v>75</v>
      </c>
      <c r="C143" s="42"/>
      <c r="D143" s="43"/>
      <c r="E143" s="42"/>
      <c r="F143" s="42"/>
      <c r="G143" s="42" t="s">
        <v>51</v>
      </c>
      <c r="H143" s="44">
        <f>SUM(H144:H146)</f>
        <v>0</v>
      </c>
      <c r="I143" s="44">
        <f>SUM(I144:I146)</f>
        <v>0</v>
      </c>
    </row>
    <row r="144" spans="1:9" s="25" customFormat="1" ht="12.75" customHeight="1" hidden="1">
      <c r="A144" s="42"/>
      <c r="B144" s="158" t="s">
        <v>76</v>
      </c>
      <c r="C144" s="42"/>
      <c r="D144" s="43"/>
      <c r="E144" s="42"/>
      <c r="F144" s="42"/>
      <c r="G144" s="45" t="s">
        <v>9</v>
      </c>
      <c r="H144" s="44"/>
      <c r="I144" s="44"/>
    </row>
    <row r="145" spans="1:9" s="25" customFormat="1" ht="12.75" customHeight="1" hidden="1">
      <c r="A145" s="42"/>
      <c r="B145" s="159"/>
      <c r="C145" s="42"/>
      <c r="D145" s="43"/>
      <c r="E145" s="42"/>
      <c r="F145" s="42"/>
      <c r="G145" s="45" t="s">
        <v>10</v>
      </c>
      <c r="H145" s="44">
        <v>0</v>
      </c>
      <c r="I145" s="44">
        <v>0</v>
      </c>
    </row>
    <row r="146" spans="1:9" s="25" customFormat="1" ht="19.5" customHeight="1" hidden="1">
      <c r="A146" s="42"/>
      <c r="B146" s="159"/>
      <c r="C146" s="42"/>
      <c r="D146" s="42"/>
      <c r="E146" s="42"/>
      <c r="F146" s="42"/>
      <c r="G146" s="46" t="s">
        <v>11</v>
      </c>
      <c r="H146" s="44">
        <v>0</v>
      </c>
      <c r="I146" s="44">
        <v>0</v>
      </c>
    </row>
    <row r="147" spans="1:9" ht="19.5" customHeight="1" hidden="1">
      <c r="A147" s="30"/>
      <c r="B147" s="43" t="s">
        <v>77</v>
      </c>
      <c r="C147" s="30"/>
      <c r="D147" s="30"/>
      <c r="E147" s="30"/>
      <c r="F147" s="30"/>
      <c r="G147" s="30" t="s">
        <v>50</v>
      </c>
      <c r="H147" s="32">
        <v>0</v>
      </c>
      <c r="I147" s="32">
        <f>SUM(I148:I150)</f>
        <v>0</v>
      </c>
    </row>
    <row r="148" spans="1:9" ht="12.75" hidden="1">
      <c r="A148" s="30"/>
      <c r="B148" s="43" t="s">
        <v>64</v>
      </c>
      <c r="C148" s="30"/>
      <c r="D148" s="30"/>
      <c r="E148" s="30"/>
      <c r="F148" s="30"/>
      <c r="G148" s="33" t="s">
        <v>9</v>
      </c>
      <c r="H148" s="32"/>
      <c r="I148" s="32"/>
    </row>
    <row r="149" spans="1:9" ht="12.75" hidden="1">
      <c r="A149" s="30"/>
      <c r="B149" s="30"/>
      <c r="C149" s="30"/>
      <c r="D149" s="30"/>
      <c r="E149" s="30"/>
      <c r="F149" s="30"/>
      <c r="G149" s="33" t="s">
        <v>10</v>
      </c>
      <c r="H149" s="32"/>
      <c r="I149" s="32"/>
    </row>
    <row r="150" spans="1:9" ht="21" hidden="1">
      <c r="A150" s="30"/>
      <c r="B150" s="30"/>
      <c r="C150" s="30"/>
      <c r="D150" s="30"/>
      <c r="E150" s="30"/>
      <c r="F150" s="30"/>
      <c r="G150" s="34" t="s">
        <v>11</v>
      </c>
      <c r="H150" s="32"/>
      <c r="I150" s="32"/>
    </row>
    <row r="151" spans="1:9" ht="20.25" customHeight="1" hidden="1">
      <c r="A151" s="30"/>
      <c r="B151" s="30"/>
      <c r="C151" s="30"/>
      <c r="D151" s="30"/>
      <c r="E151" s="30"/>
      <c r="F151" s="30"/>
      <c r="G151" s="31" t="s">
        <v>49</v>
      </c>
      <c r="H151" s="32"/>
      <c r="I151" s="32"/>
    </row>
    <row r="152" spans="1:9" s="12" customFormat="1" ht="12" customHeight="1">
      <c r="A152" s="47"/>
      <c r="B152" s="50" t="s">
        <v>52</v>
      </c>
      <c r="C152" s="50"/>
      <c r="D152" s="50"/>
      <c r="E152" s="50"/>
      <c r="F152" s="50"/>
      <c r="G152" s="50"/>
      <c r="H152" s="51">
        <f aca="true" t="shared" si="0" ref="H152:I161">SUM(H10,H20,H30,H40,H50,H61,H72,H82,H92,H102,H112,H122,H132,H142)</f>
        <v>1694557.94</v>
      </c>
      <c r="I152" s="51">
        <f t="shared" si="0"/>
        <v>1294800.53</v>
      </c>
    </row>
    <row r="153" spans="1:9" ht="11.25" customHeight="1">
      <c r="A153" s="48"/>
      <c r="B153" s="52" t="s">
        <v>51</v>
      </c>
      <c r="C153" s="52"/>
      <c r="D153" s="52"/>
      <c r="E153" s="52"/>
      <c r="F153" s="52"/>
      <c r="G153" s="52"/>
      <c r="H153" s="51">
        <f t="shared" si="0"/>
        <v>283775.83</v>
      </c>
      <c r="I153" s="51">
        <f t="shared" si="0"/>
        <v>118755.55</v>
      </c>
    </row>
    <row r="154" spans="1:9" ht="12.75">
      <c r="A154" s="48"/>
      <c r="B154" s="53" t="s">
        <v>9</v>
      </c>
      <c r="C154" s="52"/>
      <c r="D154" s="52"/>
      <c r="E154" s="52"/>
      <c r="F154" s="52"/>
      <c r="G154" s="52"/>
      <c r="H154" s="51">
        <f t="shared" si="0"/>
        <v>30993.71</v>
      </c>
      <c r="I154" s="51">
        <f t="shared" si="0"/>
        <v>13137.71</v>
      </c>
    </row>
    <row r="155" spans="1:9" ht="12.75">
      <c r="A155" s="48"/>
      <c r="B155" s="53" t="s">
        <v>10</v>
      </c>
      <c r="C155" s="52"/>
      <c r="D155" s="52"/>
      <c r="E155" s="52"/>
      <c r="F155" s="52"/>
      <c r="G155" s="52"/>
      <c r="H155" s="51">
        <f t="shared" si="0"/>
        <v>20684.52</v>
      </c>
      <c r="I155" s="51">
        <f t="shared" si="0"/>
        <v>13032.12</v>
      </c>
    </row>
    <row r="156" spans="1:9" ht="12.75">
      <c r="A156" s="48"/>
      <c r="B156" s="54" t="s">
        <v>11</v>
      </c>
      <c r="C156" s="52"/>
      <c r="D156" s="52"/>
      <c r="E156" s="52"/>
      <c r="F156" s="52"/>
      <c r="G156" s="55"/>
      <c r="H156" s="51">
        <f t="shared" si="0"/>
        <v>232097.6</v>
      </c>
      <c r="I156" s="51">
        <f t="shared" si="0"/>
        <v>92585.72</v>
      </c>
    </row>
    <row r="157" spans="1:9" ht="12.75">
      <c r="A157" s="48"/>
      <c r="B157" s="52" t="s">
        <v>50</v>
      </c>
      <c r="C157" s="52"/>
      <c r="D157" s="52"/>
      <c r="E157" s="52"/>
      <c r="F157" s="52"/>
      <c r="G157" s="52"/>
      <c r="H157" s="51">
        <f t="shared" si="0"/>
        <v>1410782.11</v>
      </c>
      <c r="I157" s="51">
        <f t="shared" si="0"/>
        <v>1176044.98</v>
      </c>
    </row>
    <row r="158" spans="1:9" ht="12.75">
      <c r="A158" s="48"/>
      <c r="B158" s="53" t="s">
        <v>9</v>
      </c>
      <c r="C158" s="52"/>
      <c r="D158" s="52"/>
      <c r="E158" s="52"/>
      <c r="F158" s="52"/>
      <c r="G158" s="52"/>
      <c r="H158" s="51">
        <f t="shared" si="0"/>
        <v>715488.23</v>
      </c>
      <c r="I158" s="51">
        <f t="shared" si="0"/>
        <v>615097.76</v>
      </c>
    </row>
    <row r="159" spans="1:9" ht="12.75">
      <c r="A159" s="48"/>
      <c r="B159" s="53" t="s">
        <v>10</v>
      </c>
      <c r="C159" s="52"/>
      <c r="D159" s="52"/>
      <c r="E159" s="52"/>
      <c r="F159" s="52"/>
      <c r="G159" s="52"/>
      <c r="H159" s="51">
        <f t="shared" si="0"/>
        <v>0</v>
      </c>
      <c r="I159" s="51">
        <f t="shared" si="0"/>
        <v>0</v>
      </c>
    </row>
    <row r="160" spans="1:9" ht="12.75">
      <c r="A160" s="48"/>
      <c r="B160" s="54" t="s">
        <v>11</v>
      </c>
      <c r="C160" s="52"/>
      <c r="D160" s="52"/>
      <c r="E160" s="52"/>
      <c r="F160" s="52"/>
      <c r="G160" s="52"/>
      <c r="H160" s="51">
        <f t="shared" si="0"/>
        <v>695293.88</v>
      </c>
      <c r="I160" s="51">
        <f t="shared" si="0"/>
        <v>560947.22</v>
      </c>
    </row>
    <row r="161" spans="1:9" ht="21" customHeight="1">
      <c r="A161" s="49"/>
      <c r="B161" s="56" t="s">
        <v>49</v>
      </c>
      <c r="C161" s="57"/>
      <c r="D161" s="57"/>
      <c r="E161" s="57"/>
      <c r="F161" s="57"/>
      <c r="G161" s="57"/>
      <c r="H161" s="72">
        <f t="shared" si="0"/>
        <v>441604.59</v>
      </c>
      <c r="I161" s="72">
        <f t="shared" si="0"/>
        <v>441604.59</v>
      </c>
    </row>
  </sheetData>
  <sheetProtection/>
  <mergeCells count="21">
    <mergeCell ref="A5:I5"/>
    <mergeCell ref="A7:A8"/>
    <mergeCell ref="B7:B8"/>
    <mergeCell ref="C7:C8"/>
    <mergeCell ref="D7:D8"/>
    <mergeCell ref="E7:E8"/>
    <mergeCell ref="G7:H7"/>
    <mergeCell ref="B144:B146"/>
    <mergeCell ref="B13:B19"/>
    <mergeCell ref="B54:B60"/>
    <mergeCell ref="B65:B71"/>
    <mergeCell ref="B75:B81"/>
    <mergeCell ref="B127:B128"/>
    <mergeCell ref="B134:B136"/>
    <mergeCell ref="B43:B49"/>
    <mergeCell ref="B85:B91"/>
    <mergeCell ref="B23:B29"/>
    <mergeCell ref="B33:B39"/>
    <mergeCell ref="F7:F8"/>
    <mergeCell ref="B124:B126"/>
    <mergeCell ref="I7:I8"/>
  </mergeCells>
  <printOptions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  <rowBreaks count="2" manualBreakCount="2">
    <brk id="91" max="8" man="1"/>
    <brk id="11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G17" sqref="G17"/>
    </sheetView>
  </sheetViews>
  <sheetFormatPr defaultColWidth="9.00390625" defaultRowHeight="12.75"/>
  <cols>
    <col min="1" max="1" width="5.625" style="1" customWidth="1"/>
    <col min="2" max="2" width="5.125" style="1" customWidth="1"/>
    <col min="3" max="3" width="7.75390625" style="1" customWidth="1"/>
    <col min="4" max="4" width="28.00390625" style="1" customWidth="1"/>
    <col min="5" max="5" width="12.00390625" style="1" hidden="1" customWidth="1"/>
    <col min="6" max="6" width="12.75390625" style="1" customWidth="1"/>
    <col min="7" max="7" width="10.125" style="1" customWidth="1"/>
    <col min="8" max="8" width="10.125" style="15" customWidth="1"/>
    <col min="9" max="9" width="12.75390625" style="15" customWidth="1"/>
    <col min="10" max="10" width="3.125" style="1" customWidth="1"/>
    <col min="11" max="11" width="13.125" style="1" customWidth="1"/>
    <col min="12" max="12" width="14.375" style="1" customWidth="1"/>
    <col min="13" max="13" width="16.75390625" style="1" customWidth="1"/>
    <col min="14" max="16384" width="9.125" style="1" customWidth="1"/>
  </cols>
  <sheetData>
    <row r="1" spans="12:13" ht="15.75" customHeight="1">
      <c r="L1" s="165" t="s">
        <v>123</v>
      </c>
      <c r="M1" s="165"/>
    </row>
    <row r="2" spans="12:13" ht="21" customHeight="1">
      <c r="L2" s="165"/>
      <c r="M2" s="165"/>
    </row>
    <row r="3" spans="12:13" ht="17.25" customHeight="1">
      <c r="L3" s="165"/>
      <c r="M3" s="165"/>
    </row>
    <row r="4" spans="1:13" ht="18">
      <c r="A4" s="164" t="s">
        <v>97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</row>
    <row r="5" spans="1:13" ht="9.75" customHeight="1">
      <c r="A5" s="3"/>
      <c r="B5" s="3"/>
      <c r="C5" s="3"/>
      <c r="D5" s="3"/>
      <c r="E5" s="3"/>
      <c r="F5" s="3"/>
      <c r="G5" s="3"/>
      <c r="H5" s="13"/>
      <c r="I5" s="13"/>
      <c r="J5" s="3"/>
      <c r="K5" s="3"/>
      <c r="L5" s="3"/>
      <c r="M5" s="2" t="s">
        <v>34</v>
      </c>
    </row>
    <row r="6" spans="1:13" s="23" customFormat="1" ht="19.5" customHeight="1">
      <c r="A6" s="171" t="s">
        <v>36</v>
      </c>
      <c r="B6" s="171" t="s">
        <v>24</v>
      </c>
      <c r="C6" s="171" t="s">
        <v>33</v>
      </c>
      <c r="D6" s="172" t="s">
        <v>46</v>
      </c>
      <c r="E6" s="172" t="s">
        <v>37</v>
      </c>
      <c r="F6" s="172" t="s">
        <v>40</v>
      </c>
      <c r="G6" s="172"/>
      <c r="H6" s="172"/>
      <c r="I6" s="172"/>
      <c r="J6" s="172"/>
      <c r="K6" s="172"/>
      <c r="L6" s="172"/>
      <c r="M6" s="172" t="s">
        <v>38</v>
      </c>
    </row>
    <row r="7" spans="1:13" s="23" customFormat="1" ht="19.5" customHeight="1">
      <c r="A7" s="171"/>
      <c r="B7" s="171"/>
      <c r="C7" s="171"/>
      <c r="D7" s="172"/>
      <c r="E7" s="172"/>
      <c r="F7" s="172" t="s">
        <v>106</v>
      </c>
      <c r="G7" s="172" t="s">
        <v>31</v>
      </c>
      <c r="H7" s="172"/>
      <c r="I7" s="172"/>
      <c r="J7" s="172"/>
      <c r="K7" s="172"/>
      <c r="L7" s="172"/>
      <c r="M7" s="172"/>
    </row>
    <row r="8" spans="1:13" s="23" customFormat="1" ht="22.5" customHeight="1">
      <c r="A8" s="171"/>
      <c r="B8" s="171"/>
      <c r="C8" s="171"/>
      <c r="D8" s="172"/>
      <c r="E8" s="172"/>
      <c r="F8" s="172"/>
      <c r="G8" s="172" t="s">
        <v>44</v>
      </c>
      <c r="H8" s="181" t="s">
        <v>41</v>
      </c>
      <c r="I8" s="24" t="s">
        <v>27</v>
      </c>
      <c r="J8" s="173" t="s">
        <v>45</v>
      </c>
      <c r="K8" s="174"/>
      <c r="L8" s="172" t="s">
        <v>42</v>
      </c>
      <c r="M8" s="172"/>
    </row>
    <row r="9" spans="1:13" s="23" customFormat="1" ht="19.5" customHeight="1">
      <c r="A9" s="171"/>
      <c r="B9" s="171"/>
      <c r="C9" s="171"/>
      <c r="D9" s="172"/>
      <c r="E9" s="172"/>
      <c r="F9" s="172"/>
      <c r="G9" s="172"/>
      <c r="H9" s="181"/>
      <c r="I9" s="179" t="s">
        <v>48</v>
      </c>
      <c r="J9" s="175"/>
      <c r="K9" s="176"/>
      <c r="L9" s="172"/>
      <c r="M9" s="172"/>
    </row>
    <row r="10" spans="1:13" s="23" customFormat="1" ht="73.5" customHeight="1">
      <c r="A10" s="171"/>
      <c r="B10" s="171"/>
      <c r="C10" s="171"/>
      <c r="D10" s="172"/>
      <c r="E10" s="172"/>
      <c r="F10" s="172"/>
      <c r="G10" s="172"/>
      <c r="H10" s="181"/>
      <c r="I10" s="180"/>
      <c r="J10" s="177"/>
      <c r="K10" s="178"/>
      <c r="L10" s="172"/>
      <c r="M10" s="172"/>
    </row>
    <row r="11" spans="1:13" ht="12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5</v>
      </c>
      <c r="G11" s="4">
        <v>6</v>
      </c>
      <c r="H11" s="14">
        <v>7</v>
      </c>
      <c r="I11" s="16">
        <v>8</v>
      </c>
      <c r="J11" s="166">
        <v>9</v>
      </c>
      <c r="K11" s="167"/>
      <c r="L11" s="4">
        <v>10</v>
      </c>
      <c r="M11" s="4">
        <v>11</v>
      </c>
    </row>
    <row r="12" spans="1:13" ht="72" customHeight="1">
      <c r="A12" s="107">
        <v>1</v>
      </c>
      <c r="B12" s="108">
        <v>600</v>
      </c>
      <c r="C12" s="108">
        <v>60017</v>
      </c>
      <c r="D12" s="109" t="s">
        <v>108</v>
      </c>
      <c r="E12" s="110"/>
      <c r="F12" s="111">
        <v>40000</v>
      </c>
      <c r="G12" s="111">
        <v>40000</v>
      </c>
      <c r="H12" s="110"/>
      <c r="I12" s="112"/>
      <c r="J12" s="113" t="s">
        <v>39</v>
      </c>
      <c r="K12" s="114"/>
      <c r="L12" s="111">
        <v>0</v>
      </c>
      <c r="M12" s="108" t="s">
        <v>1</v>
      </c>
    </row>
    <row r="13" spans="1:13" ht="45.75" customHeight="1">
      <c r="A13" s="107">
        <v>2</v>
      </c>
      <c r="B13" s="108">
        <v>801</v>
      </c>
      <c r="C13" s="108">
        <v>80101</v>
      </c>
      <c r="D13" s="115" t="s">
        <v>109</v>
      </c>
      <c r="E13" s="110"/>
      <c r="F13" s="111">
        <v>4000</v>
      </c>
      <c r="G13" s="111">
        <v>4000</v>
      </c>
      <c r="H13" s="110"/>
      <c r="I13" s="112"/>
      <c r="J13" s="113" t="s">
        <v>39</v>
      </c>
      <c r="K13" s="114"/>
      <c r="L13" s="111">
        <v>0</v>
      </c>
      <c r="M13" s="108" t="s">
        <v>1</v>
      </c>
    </row>
    <row r="14" spans="1:13" ht="46.5" customHeight="1">
      <c r="A14" s="107">
        <v>3</v>
      </c>
      <c r="B14" s="116">
        <v>801</v>
      </c>
      <c r="C14" s="117">
        <v>80101</v>
      </c>
      <c r="D14" s="118" t="s">
        <v>102</v>
      </c>
      <c r="E14" s="110"/>
      <c r="F14" s="111">
        <v>50000</v>
      </c>
      <c r="G14" s="111">
        <v>50000</v>
      </c>
      <c r="H14" s="110"/>
      <c r="I14" s="112"/>
      <c r="J14" s="113" t="s">
        <v>39</v>
      </c>
      <c r="K14" s="114"/>
      <c r="L14" s="111">
        <v>0</v>
      </c>
      <c r="M14" s="108" t="s">
        <v>1</v>
      </c>
    </row>
    <row r="15" spans="1:13" ht="49.5" customHeight="1">
      <c r="A15" s="107">
        <v>4</v>
      </c>
      <c r="B15" s="116">
        <v>900</v>
      </c>
      <c r="C15" s="117">
        <v>90095</v>
      </c>
      <c r="D15" s="118" t="s">
        <v>107</v>
      </c>
      <c r="E15" s="110"/>
      <c r="F15" s="111">
        <v>15000</v>
      </c>
      <c r="G15" s="111">
        <v>15000</v>
      </c>
      <c r="H15" s="110"/>
      <c r="I15" s="112"/>
      <c r="J15" s="113" t="s">
        <v>39</v>
      </c>
      <c r="K15" s="114"/>
      <c r="L15" s="111">
        <v>0</v>
      </c>
      <c r="M15" s="108" t="s">
        <v>1</v>
      </c>
    </row>
    <row r="16" spans="1:13" ht="75.75" customHeight="1">
      <c r="A16" s="107">
        <v>5</v>
      </c>
      <c r="B16" s="116">
        <v>921</v>
      </c>
      <c r="C16" s="117">
        <v>92109</v>
      </c>
      <c r="D16" s="119" t="s">
        <v>125</v>
      </c>
      <c r="E16" s="110"/>
      <c r="F16" s="111">
        <v>119851</v>
      </c>
      <c r="G16" s="111">
        <v>65830</v>
      </c>
      <c r="H16" s="110"/>
      <c r="I16" s="112"/>
      <c r="J16" s="113" t="s">
        <v>39</v>
      </c>
      <c r="K16" s="114"/>
      <c r="L16" s="111">
        <v>54021</v>
      </c>
      <c r="M16" s="108" t="s">
        <v>1</v>
      </c>
    </row>
    <row r="17" spans="1:13" s="68" customFormat="1" ht="59.25" customHeight="1">
      <c r="A17" s="107">
        <v>6</v>
      </c>
      <c r="B17" s="108">
        <v>926</v>
      </c>
      <c r="C17" s="108">
        <v>92695</v>
      </c>
      <c r="D17" s="100" t="s">
        <v>117</v>
      </c>
      <c r="E17" s="110"/>
      <c r="F17" s="111">
        <v>5000</v>
      </c>
      <c r="G17" s="111">
        <v>5000</v>
      </c>
      <c r="H17" s="110"/>
      <c r="I17" s="112"/>
      <c r="J17" s="113" t="s">
        <v>39</v>
      </c>
      <c r="K17" s="114"/>
      <c r="L17" s="111">
        <v>0</v>
      </c>
      <c r="M17" s="108" t="s">
        <v>1</v>
      </c>
    </row>
    <row r="18" spans="1:13" s="5" customFormat="1" ht="87" customHeight="1">
      <c r="A18" s="120">
        <v>7</v>
      </c>
      <c r="B18" s="121">
        <v>926</v>
      </c>
      <c r="C18" s="121">
        <v>92695</v>
      </c>
      <c r="D18" s="122" t="s">
        <v>116</v>
      </c>
      <c r="E18" s="120"/>
      <c r="F18" s="123">
        <v>12500</v>
      </c>
      <c r="G18" s="124">
        <v>12500</v>
      </c>
      <c r="H18" s="125"/>
      <c r="I18" s="125"/>
      <c r="J18" s="113" t="s">
        <v>39</v>
      </c>
      <c r="K18" s="126"/>
      <c r="L18" s="111">
        <v>0</v>
      </c>
      <c r="M18" s="108" t="s">
        <v>1</v>
      </c>
    </row>
    <row r="19" spans="1:13" ht="72" customHeight="1">
      <c r="A19" s="107">
        <v>8</v>
      </c>
      <c r="B19" s="116">
        <v>926</v>
      </c>
      <c r="C19" s="117">
        <v>92695</v>
      </c>
      <c r="D19" s="118" t="s">
        <v>110</v>
      </c>
      <c r="E19" s="110"/>
      <c r="F19" s="111">
        <v>16000</v>
      </c>
      <c r="G19" s="111">
        <v>16000</v>
      </c>
      <c r="H19" s="110"/>
      <c r="I19" s="112"/>
      <c r="J19" s="113" t="s">
        <v>39</v>
      </c>
      <c r="K19" s="114"/>
      <c r="L19" s="111">
        <v>0</v>
      </c>
      <c r="M19" s="108" t="s">
        <v>1</v>
      </c>
    </row>
    <row r="20" spans="1:13" ht="86.25" customHeight="1">
      <c r="A20" s="107">
        <v>9</v>
      </c>
      <c r="B20" s="116">
        <v>926</v>
      </c>
      <c r="C20" s="117">
        <v>92695</v>
      </c>
      <c r="D20" s="127" t="s">
        <v>111</v>
      </c>
      <c r="E20" s="110"/>
      <c r="F20" s="111">
        <v>10810</v>
      </c>
      <c r="G20" s="111">
        <v>10810</v>
      </c>
      <c r="H20" s="110"/>
      <c r="I20" s="112"/>
      <c r="J20" s="113" t="s">
        <v>39</v>
      </c>
      <c r="K20" s="114"/>
      <c r="L20" s="111">
        <v>0</v>
      </c>
      <c r="M20" s="108" t="s">
        <v>1</v>
      </c>
    </row>
    <row r="21" spans="1:13" ht="49.5" customHeight="1">
      <c r="A21" s="107">
        <v>10</v>
      </c>
      <c r="B21" s="116">
        <v>750</v>
      </c>
      <c r="C21" s="128">
        <v>75023</v>
      </c>
      <c r="D21" s="129" t="s">
        <v>115</v>
      </c>
      <c r="E21" s="130"/>
      <c r="F21" s="131">
        <v>15000</v>
      </c>
      <c r="G21" s="131">
        <v>15000</v>
      </c>
      <c r="H21" s="130"/>
      <c r="I21" s="132"/>
      <c r="J21" s="118" t="s">
        <v>39</v>
      </c>
      <c r="K21" s="122"/>
      <c r="L21" s="131">
        <v>0</v>
      </c>
      <c r="M21" s="133" t="s">
        <v>1</v>
      </c>
    </row>
    <row r="22" spans="1:13" s="68" customFormat="1" ht="48" customHeight="1">
      <c r="A22" s="107">
        <v>11</v>
      </c>
      <c r="B22" s="116">
        <v>900</v>
      </c>
      <c r="C22" s="128">
        <v>90015</v>
      </c>
      <c r="D22" s="134" t="s">
        <v>118</v>
      </c>
      <c r="E22" s="130"/>
      <c r="F22" s="131">
        <v>30000</v>
      </c>
      <c r="G22" s="131">
        <v>30000</v>
      </c>
      <c r="H22" s="130"/>
      <c r="I22" s="132"/>
      <c r="J22" s="118" t="s">
        <v>39</v>
      </c>
      <c r="K22" s="122"/>
      <c r="L22" s="131">
        <v>0</v>
      </c>
      <c r="M22" s="133" t="s">
        <v>1</v>
      </c>
    </row>
    <row r="23" spans="1:13" s="68" customFormat="1" ht="70.5" customHeight="1">
      <c r="A23" s="107">
        <v>12</v>
      </c>
      <c r="B23" s="116">
        <v>926</v>
      </c>
      <c r="C23" s="128">
        <v>92695</v>
      </c>
      <c r="D23" s="134" t="s">
        <v>120</v>
      </c>
      <c r="E23" s="130"/>
      <c r="F23" s="131">
        <v>5000</v>
      </c>
      <c r="G23" s="131">
        <v>5000</v>
      </c>
      <c r="H23" s="130"/>
      <c r="I23" s="132"/>
      <c r="J23" s="118" t="s">
        <v>39</v>
      </c>
      <c r="K23" s="122"/>
      <c r="L23" s="131">
        <v>0</v>
      </c>
      <c r="M23" s="133" t="s">
        <v>1</v>
      </c>
    </row>
    <row r="24" spans="1:13" ht="15.75" customHeight="1">
      <c r="A24" s="168" t="s">
        <v>43</v>
      </c>
      <c r="B24" s="169"/>
      <c r="C24" s="169"/>
      <c r="D24" s="170"/>
      <c r="E24" s="135">
        <f>SUM(E12:E23)</f>
        <v>0</v>
      </c>
      <c r="F24" s="136">
        <f>SUM(F12:F23)</f>
        <v>323161</v>
      </c>
      <c r="G24" s="136">
        <f>SUM(G12:G23)</f>
        <v>269140</v>
      </c>
      <c r="H24" s="136">
        <f>SUM(H12:H23)</f>
        <v>0</v>
      </c>
      <c r="I24" s="136">
        <f>SUM(I12:I23)</f>
        <v>0</v>
      </c>
      <c r="J24" s="135"/>
      <c r="K24" s="136">
        <f>SUM(K12:K23)</f>
        <v>0</v>
      </c>
      <c r="L24" s="136">
        <f>SUM(L12:L23)</f>
        <v>54021</v>
      </c>
      <c r="M24" s="137" t="s">
        <v>35</v>
      </c>
    </row>
    <row r="25" spans="1:12" s="8" customFormat="1" ht="10.5" customHeight="1">
      <c r="A25" s="8" t="s">
        <v>12</v>
      </c>
      <c r="F25" s="9"/>
      <c r="H25" s="9"/>
      <c r="I25" s="9"/>
      <c r="L25" s="8" t="s">
        <v>2</v>
      </c>
    </row>
    <row r="26" spans="1:9" s="8" customFormat="1" ht="11.25">
      <c r="A26" s="8" t="s">
        <v>13</v>
      </c>
      <c r="F26" s="9"/>
      <c r="H26" s="9"/>
      <c r="I26" s="9"/>
    </row>
    <row r="27" spans="1:9" s="8" customFormat="1" ht="11.25">
      <c r="A27" s="8" t="s">
        <v>14</v>
      </c>
      <c r="F27" s="9"/>
      <c r="H27" s="9"/>
      <c r="I27" s="9"/>
    </row>
    <row r="28" spans="1:9" s="8" customFormat="1" ht="11.25">
      <c r="A28" s="8" t="s">
        <v>15</v>
      </c>
      <c r="F28" s="9"/>
      <c r="H28" s="9"/>
      <c r="I28" s="9"/>
    </row>
    <row r="29" spans="1:9" s="8" customFormat="1" ht="11.25">
      <c r="A29" s="8" t="s">
        <v>16</v>
      </c>
      <c r="F29" s="9"/>
      <c r="H29" s="9"/>
      <c r="I29" s="9"/>
    </row>
  </sheetData>
  <sheetProtection/>
  <mergeCells count="18">
    <mergeCell ref="L1:M3"/>
    <mergeCell ref="E6:E10"/>
    <mergeCell ref="F7:F10"/>
    <mergeCell ref="L8:L10"/>
    <mergeCell ref="G7:L7"/>
    <mergeCell ref="J8:K10"/>
    <mergeCell ref="I9:I10"/>
    <mergeCell ref="H8:H10"/>
    <mergeCell ref="M6:M10"/>
    <mergeCell ref="J11:K11"/>
    <mergeCell ref="A24:D24"/>
    <mergeCell ref="A4:M4"/>
    <mergeCell ref="A6:A10"/>
    <mergeCell ref="B6:B10"/>
    <mergeCell ref="C6:C10"/>
    <mergeCell ref="D6:D10"/>
    <mergeCell ref="F6:L6"/>
    <mergeCell ref="G8:G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85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2015-06-17T10:42:46Z</cp:lastPrinted>
  <dcterms:created xsi:type="dcterms:W3CDTF">1998-12-09T13:02:10Z</dcterms:created>
  <dcterms:modified xsi:type="dcterms:W3CDTF">2015-06-19T09:04:27Z</dcterms:modified>
  <cp:category/>
  <cp:version/>
  <cp:contentType/>
  <cp:contentStatus/>
</cp:coreProperties>
</file>