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2"/>
  </bookViews>
  <sheets>
    <sheet name="ZAŁ 8_6" sheetId="1" r:id="rId1"/>
    <sheet name="ZAŁ 9_7" sheetId="2" r:id="rId2"/>
    <sheet name="ZAŁ 12_10" sheetId="3" r:id="rId3"/>
    <sheet name="ZAŁ 5_5" sheetId="4" r:id="rId4"/>
    <sheet name="ZAL 10_8" sheetId="5" r:id="rId5"/>
    <sheet name="ZAŁ 3 _3" sheetId="6" r:id="rId6"/>
    <sheet name="ZAŁ 11_9" sheetId="7" r:id="rId7"/>
    <sheet name="ZAŁ 4_4" sheetId="8" r:id="rId8"/>
    <sheet name="Arkusz1" sheetId="9" state="hidden" r:id="rId9"/>
  </sheets>
  <definedNames>
    <definedName name="_xlnm.Print_Area" localSheetId="4">'ZAL 10_8'!$A$2:$F$30</definedName>
    <definedName name="_xlnm.Print_Titles" localSheetId="6">'ZAŁ 11_9'!$3:$4</definedName>
    <definedName name="_xlnm.Print_Titles" localSheetId="2">'ZAŁ 12_10'!$2:$5</definedName>
    <definedName name="_xlnm.Print_Titles" localSheetId="5">'ZAŁ 3 _3'!$6:$12</definedName>
    <definedName name="_xlnm.Print_Titles" localSheetId="3">'ZAŁ 5_5'!$5:$9</definedName>
    <definedName name="_xlnm.Print_Titles" localSheetId="1">'ZAŁ 9_7'!$4:$8</definedName>
  </definedNames>
  <calcPr fullCalcOnLoad="1"/>
</workbook>
</file>

<file path=xl/sharedStrings.xml><?xml version="1.0" encoding="utf-8"?>
<sst xmlns="http://schemas.openxmlformats.org/spreadsheetml/2006/main" count="750" uniqueCount="293">
  <si>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</si>
  <si>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</si>
  <si>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</si>
  <si>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</si>
  <si>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</si>
  <si>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</si>
  <si>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</si>
  <si>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</si>
  <si>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</si>
  <si>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</si>
  <si>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</si>
  <si>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</si>
  <si>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</si>
  <si>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</si>
  <si>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</si>
  <si>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</si>
  <si>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</si>
  <si>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</si>
  <si>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</si>
  <si>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</si>
  <si>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</si>
  <si>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</si>
  <si>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</si>
  <si>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</si>
  <si>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</si>
  <si>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</si>
  <si>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</si>
  <si>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</si>
  <si>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</si>
  <si>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</si>
  <si>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</si>
  <si>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</si>
  <si>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</si>
  <si>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A.</t>
  </si>
  <si>
    <t>B.</t>
  </si>
  <si>
    <t>C.</t>
  </si>
  <si>
    <t>D.</t>
  </si>
  <si>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</si>
  <si>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</si>
  <si>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</si>
  <si>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</si>
  <si>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</si>
  <si>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</si>
  <si>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</si>
  <si>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</si>
  <si>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</si>
  <si>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5.</t>
  </si>
  <si>
    <t>6.</t>
  </si>
  <si>
    <t>Rozdz.</t>
  </si>
  <si>
    <t>w złotych</t>
  </si>
  <si>
    <t>Nazwa zadania</t>
  </si>
  <si>
    <t>Kwota dotacji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</si>
  <si>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</si>
  <si>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</si>
  <si>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</si>
  <si>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</si>
  <si>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</si>
  <si>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</si>
  <si>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</si>
  <si>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</si>
  <si>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</si>
  <si>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</si>
  <si>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</si>
  <si>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</si>
  <si>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</si>
  <si>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</si>
  <si>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</si>
  <si>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</si>
  <si>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</si>
  <si>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</si>
  <si>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</si>
  <si>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</si>
  <si>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>w tym: kredyty i pożyczki zaciągane na wydatki refundowane ze środków UE</t>
  </si>
  <si>
    <t>Wydatki majątkowe:</t>
  </si>
  <si>
    <t>Wydatki bieżące:</t>
  </si>
  <si>
    <t>Ogółem wydatki</t>
  </si>
  <si>
    <t>Załącznik Nr 5</t>
  </si>
  <si>
    <t>Rady Gminy Skarżysko Kościelne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</si>
  <si>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</si>
  <si>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</si>
  <si>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</si>
  <si>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</si>
  <si>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Nazwa jednostki otrzymujacej dotacje 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</si>
  <si>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</si>
  <si>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</si>
  <si>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</si>
  <si>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Sołectwo: Lipowe Pole Plebańskie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</si>
  <si>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</si>
  <si>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</si>
  <si>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</si>
  <si>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</si>
  <si>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Projekt: "e- świętokrzyskie Budowa Systemu Informacji Przestrzennej Województwa Świętokrzyskiego"</t>
  </si>
  <si>
    <t>Ogółem Wydatki Bieżące</t>
  </si>
  <si>
    <t>WYDATKI MAJĄTKOWE</t>
  </si>
  <si>
    <t>Konserwacja oświetlenia ulicznego</t>
  </si>
  <si>
    <t>OGÓŁEM WYDATKI BIEŻĄCE I MAJĄTKOWE</t>
  </si>
  <si>
    <t>Sołectwo: Skarżysko Kościelne I</t>
  </si>
  <si>
    <t>Utrzymanie porządku w sołectwie</t>
  </si>
  <si>
    <t>kredyty i pożyczki podlegające zwrotowi ze środków art.. 5ust. 1 pkt 2 u.f.p.</t>
  </si>
  <si>
    <t>1.1</t>
  </si>
  <si>
    <t>2.1</t>
  </si>
  <si>
    <t>3.1</t>
  </si>
  <si>
    <t>2.2</t>
  </si>
  <si>
    <t>2.3</t>
  </si>
  <si>
    <t>Oświetlenie uliczne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</si>
  <si>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</si>
  <si>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</si>
  <si>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</si>
  <si>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</si>
  <si>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</si>
  <si>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</si>
  <si>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</si>
  <si>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</si>
  <si>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</si>
  <si>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</si>
  <si>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</si>
  <si>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</si>
  <si>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</si>
  <si>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</si>
  <si>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</si>
  <si>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</si>
  <si>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</si>
  <si>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</si>
  <si>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</si>
  <si>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</si>
  <si>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</si>
  <si>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Działanie: 321:Podstawowe usługi dla gospodarki i ludności wiejskiej</t>
  </si>
  <si>
    <t>Oś 3 Jakość życia na obszarach wiejskich i różnicowanie gospodarki wiejskiej</t>
  </si>
  <si>
    <t>Priorytet V. Dobre rządzenie</t>
  </si>
  <si>
    <t>2012-2014</t>
  </si>
  <si>
    <t>Projekt: "LIDER w samorządzie"</t>
  </si>
  <si>
    <t>7.</t>
  </si>
  <si>
    <t>2012-2013</t>
  </si>
  <si>
    <t>Projekt: "Uczymy się i rozwijamy z indywidualizacją"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</si>
  <si>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</si>
  <si>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</si>
  <si>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</si>
  <si>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</si>
  <si>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</si>
  <si>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</si>
  <si>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</si>
  <si>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</si>
  <si>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Projekt: " Zagospodarowanie przestrzeni publicznej poprzez utworzenie centrum kulturalno-rekreacyjnego w miejscowości Świerczek"</t>
  </si>
  <si>
    <t>2.5</t>
  </si>
  <si>
    <t xml:space="preserve">Utrzymanie czystości i porządku w sołectwie oraz aktywizacja mieszkańców </t>
  </si>
  <si>
    <t>2.6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</si>
  <si>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</si>
  <si>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Projekt: "Budowa sieci kanalizacji sanitarnej z przykanalikami do granic nieruchomości  w miejscowości Grzybowa Góra i w miejscowości Skarżysko Kościelne" - ulice  Słoneczna, Spokojna, Południowa.</t>
  </si>
  <si>
    <t>Oś 4- "Leader"</t>
  </si>
  <si>
    <t>Działanie 413: "Wdrażanie lokalnych strategii rozwoju" w ramach działania "Odnowa i rozwój wsi"</t>
  </si>
  <si>
    <t>Projekt: " Zagospodarowanie przestrzeni publicznej poprzez uporzadkowanie terenu wokół oczka wodnego oraz wykonanie deptaku w ciagu ulicy Urzędniczej w miejscowości Skarżysko  Kościelne"</t>
  </si>
  <si>
    <t>Oś 4 - "Leader"</t>
  </si>
  <si>
    <t>Działanie 413: Wdrażanie lokalnych strategii rozwoju dla małych projektów</t>
  </si>
  <si>
    <t>Projekt: "Rekreacyjno sportowy plac zabaw w Lipowym Polu Skarbowym"</t>
  </si>
  <si>
    <t xml:space="preserve">Działanie 5.2. Wzmocnienie potencjału administracji samorządowej                                                                                                                                                                                                                                        </t>
  </si>
  <si>
    <t>10.</t>
  </si>
  <si>
    <t>Priorytet IX. Rozwój wykształcenia i kompetencji w regionach</t>
  </si>
  <si>
    <t xml:space="preserve">Działanie 9.1. Wyrównywanie szans edukacyjnych i zapewnienie wysokiej jakości usług edukacyjnych świadczonych w systemie oświaty,                                                                                                                                                                                                                                     </t>
  </si>
  <si>
    <t>Poddziałanie 9.1.2. Wyrównanie szans edukacyjnych uczniów z grup o utrudnionym dostępie do edukacji oraz zmniejszanie różnic w jakości usług edukacyjnych.</t>
  </si>
  <si>
    <t>2011-2014</t>
  </si>
  <si>
    <t>WYDATKI BIEŻĄCE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</si>
  <si>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</si>
  <si>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</si>
  <si>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</si>
  <si>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</si>
  <si>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</si>
  <si>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</si>
  <si>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</si>
  <si>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</si>
  <si>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>Paragraf</t>
  </si>
  <si>
    <t>Grupa wydatków</t>
  </si>
  <si>
    <t xml:space="preserve">Kwota </t>
  </si>
  <si>
    <t xml:space="preserve">Pobudzanie aktywności obywatelskiej oraz upowszechnienie idei samorządowej                   </t>
  </si>
  <si>
    <t>Utrzymanie czystości i porządku w sołectwie</t>
  </si>
  <si>
    <t>Sołectwo: Skarzysko Kościelne II</t>
  </si>
  <si>
    <t xml:space="preserve">Utrzymanie boiska koło "Leśniczówki" oraz wspieranie młodych talentów 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</si>
  <si>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Skarżysko Koscielne (ul. Polna) i  Grzybowa Góra (ul. Sosnowa)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</si>
  <si>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Michałów "Rudka"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</si>
  <si>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 w miejscowości Majków (ul. Św. Anny) Gmina Skarżysko Kościelne.</t>
  </si>
  <si>
    <t>Budowa drogi gminnej w miejscowosci Grzybowa Góra , ul. Słoneczna</t>
  </si>
  <si>
    <t>Promocje tradycji i zwyczajów lokalnych związanych z obrzędami i zwyczajami charakterystycznymi dla naszego regionu</t>
  </si>
  <si>
    <t>bieżące</t>
  </si>
  <si>
    <t>majątkowe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</si>
  <si>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</si>
  <si>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</si>
  <si>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</t>
  </si>
  <si>
    <t>2012-2015</t>
  </si>
  <si>
    <t xml:space="preserve">Opieka nad bezdomnymi zwierzętami- odłów, transport, opieka weterynaryjna i przetrzymywanie zwierząt </t>
  </si>
  <si>
    <t>Zadania jednostek pomocniczych w ramach funduszu sołeckiego w 2015 roku</t>
  </si>
  <si>
    <t xml:space="preserve">Naprawa ogrodzenia boiska </t>
  </si>
  <si>
    <t xml:space="preserve">Wykonanie i montaż piłkochwytów na boiskach przy Centrum Kulturalno - Oświatowym i Sportowym w Kierzu Niedźwiedzim  </t>
  </si>
  <si>
    <t>Działalność sportowa i rekreacyjna w sołectwie Kierz Niedźwiedzi</t>
  </si>
  <si>
    <t xml:space="preserve">Wsparcie świetlicy środowiskowej </t>
  </si>
  <si>
    <t>Utrzymanie zieleni i przystanków autobusowych</t>
  </si>
  <si>
    <t>Przystosowanie i wyposażenie pomieszczeń świetlicy wiejskiej dla potrzeb spotkań mieszkańców sołectwa</t>
  </si>
  <si>
    <t>Doposażenie placu gminnego w Michałowie - Stanicy</t>
  </si>
  <si>
    <t>7.3</t>
  </si>
  <si>
    <t>Utrzymanie porządku, czystości i zieleni w sołectwie</t>
  </si>
  <si>
    <t>926</t>
  </si>
  <si>
    <t>92695</t>
  </si>
  <si>
    <t>Utrzymanie czystości w sołectwie oraz utrzymanie przystanków autobusowych</t>
  </si>
  <si>
    <t>Kultywowanie tradycji historycznych na terenie sołectwa</t>
  </si>
  <si>
    <t>w  złotych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</si>
  <si>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</si>
  <si>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</si>
  <si>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</si>
  <si>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</si>
  <si>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</si>
  <si>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</si>
  <si>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</si>
  <si>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</si>
  <si>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</si>
  <si>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</si>
  <si>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</si>
  <si>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</si>
  <si>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</si>
  <si>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</si>
  <si>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</si>
  <si>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</si>
  <si>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</si>
  <si>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</si>
  <si>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II. Dochody i wydatki związane z realizacją zadań przejętych przez Gminę  do realizacji w drodze umowy lub porozumienia</t>
  </si>
  <si>
    <t>III. Dochody i wydatki związane z pomocą rzeczową lub finansową realizowaną na podstawie porozumień między j.s.t.</t>
  </si>
  <si>
    <t xml:space="preserve">Przebudowa drogi dojazdowej do gruntów rolnych ul. Krótka w m. Skarżysko Kościelne </t>
  </si>
  <si>
    <t>Budowa zasilania w energię elektryczną i oświetlenie placu w miejsciowości Świerczek</t>
  </si>
  <si>
    <t>Dochody i wydatki związane z realizacją zadań realizowanych na podstawie porozumień (umów) między jednostkami samorządu terytorialnego w 2015 r.</t>
  </si>
  <si>
    <t>Zadania inwestycyjne roczne w 2015 r.</t>
  </si>
  <si>
    <t>Wydatki na programy i projekty realizowane ze środków pochodzących z budżetu Unii Europejskiej oraz innych źródeł zagranicznych, niepodlegających zwrotowi na 2015 rok</t>
  </si>
  <si>
    <t>Limity wydatków na wieloletnie przedsięwzięcia  planowane do poniesienia  w  2015 roku</t>
  </si>
  <si>
    <t>Dotacje podmiotowe w 2015 r.</t>
  </si>
  <si>
    <t xml:space="preserve">Dotacja celowa na pomoc finansową udzielaną między jednostkami samorządu terytorialnego na dofinansowanie własnych zadań inwestycyjnych i zakupów inwestycyjnych na zadanie „Rozbudowa ciągu dróg powiatowych nr 0575T ( ul. Staffa w m. Majków, Gmina Skarżysko Kościelne, pow. skarżyski ) i nr 0575T (ul. Młyńska, Gmina Wąchock, pow. starachowicki”. </t>
  </si>
  <si>
    <t>Dotacje celowe  w 2015 r.</t>
  </si>
  <si>
    <t>Oświetlenie i doposażenie nowego boiska w miejscowości Grzybowa Góra</t>
  </si>
  <si>
    <t>Pielegnacja terenów zielonych, porządkowanie, utrzymanie czystości w sołectwie, konserwacja sprzętu, przystanku</t>
  </si>
  <si>
    <t xml:space="preserve">Integracja społeczna </t>
  </si>
  <si>
    <t>Doposażenie "Centrum Rekreacyjno-Sportowego"</t>
  </si>
  <si>
    <t xml:space="preserve">Festyn sportowo - rekreacyjny </t>
  </si>
  <si>
    <t>2010-2015</t>
  </si>
  <si>
    <t xml:space="preserve">Działanie 7.1 Rozwój i upowszechnianie aktywnej integracji, Poddziałanie 7.1.1. Rozwój i upowszechnianie aktywnej integracji przez ośrodki pomocy społecznej                                                                                                                                                                                                                                     </t>
  </si>
  <si>
    <t>2014-2015</t>
  </si>
  <si>
    <t>Utrzymanie i pielęgnacja zieleni w sołectwie oraz konserwacja tablic ogloszeniowych</t>
  </si>
  <si>
    <t xml:space="preserve">Konserwacja konstrukcji drewnianych elementów na placu zabaw wraz z wymianą piasku przy Centrum Kulturalno - Oświatowym i Sportowym </t>
  </si>
  <si>
    <r>
      <t xml:space="preserve">Uporządkowanie i zagospodarowanie przestrzeni publicznej </t>
    </r>
    <r>
      <rPr>
        <sz val="10"/>
        <rFont val="Arial CE"/>
        <family val="0"/>
      </rPr>
      <t>w miejscowości Kierz Niedźwiedzi</t>
    </r>
  </si>
  <si>
    <t xml:space="preserve">Przebudowa drogi dojazdowej do gruntów rolnych w miejscowości Lipowe Pole Plebańskie ( nr 483)  </t>
  </si>
  <si>
    <t>Rozbudowa drogi gminnej w msc. Skarżysko Kościelne I, ul. Spacerowa (379003T)</t>
  </si>
  <si>
    <t>Rozbudowa drogi gminnej w msc. Skarżysko Kościelne I, ul. Leśna (379004T)</t>
  </si>
  <si>
    <t>8.4</t>
  </si>
  <si>
    <t xml:space="preserve">Doposażenia świetlicy wiejskiej </t>
  </si>
  <si>
    <t xml:space="preserve">Budowa oświetlenia ul. Południowej </t>
  </si>
  <si>
    <t>Rozbudowa drogi gminnej w msc. Skarżysko Kościelne I, ul. Spacerowa (379003T) - zadanie dofinansowane z funduszu sołeckiego sołectwa Skarżysko Kościelne  I</t>
  </si>
  <si>
    <t>Rozbudowa drogi gminnej w msc. Skarżysko Kościelne I, ul. Leśna (379004T) - zadanie dofinansowane z funduszu sołeckiego sołectwa Skarżysko Kościelne  I</t>
  </si>
  <si>
    <t>Budowa oświetlenia w części ul. Południowej    - zadanie dofinansowane z funduszu sołeckiego sołectwa Skarżysko Kościelne II</t>
  </si>
  <si>
    <t>Przebudowa kotłowni w Szkole Podstawowej w Lipowym Polu Skarbowym</t>
  </si>
  <si>
    <t>Dotacja  dla SPZOZ na realizację programu "Zapobieganie chorobom zakaźnym- bezpłatne  szczepienia ochronne u pacjentów SPZOZ powyżej 60 roku życia przeciwko grypie"</t>
  </si>
  <si>
    <t>Dowóz uczniów do gimnazjum w Skarżysku Kościelnym w latach 2014-2017</t>
  </si>
  <si>
    <t>Wydatki w roku budżetowym 2015</t>
  </si>
  <si>
    <t>rok budżetowy 2015 (7+8+10+11)</t>
  </si>
  <si>
    <t>Działanie 313: Odnowa i rozwój wsi</t>
  </si>
  <si>
    <t>Projekt: "Adaptacja pomieszczeń i naprawa dachu świetlicy wiejskiej w Lipowym Polu Skarbowym oraz zagospodarowanie terenu wokół świetlicy z wykonaniem grilla z zadaszeniem"</t>
  </si>
  <si>
    <t>rok budżetowy 2015 (6+7+9+10)</t>
  </si>
  <si>
    <t>Od marginalizacji do aktywizacji- eliminowanie wykluczenia społecznego w Gminie Skarżysko Koscielne</t>
  </si>
  <si>
    <t>Opracowanie planów zagospodarownia przestrzennego</t>
  </si>
  <si>
    <t>Budowa wiat przystankowych</t>
  </si>
  <si>
    <t>Zmiana studium uwarunkowań i kierunków zagospodarowania przestrzennego Gminy Skarżysko Kościelne</t>
  </si>
  <si>
    <t>Pomoc finansowa dla powiatu skarżyskiego na dofinansowanie zadania pn: „Rozbudowa ciągu dróg powiatowych nr 0575T (ul. Staffa w m. Majków, Gmina Skarżysko Kościelne, pow. skarżyski ) i nr 0575T (ul. Młyńska, Gmina Wąchock, pow. starachowicki)”</t>
  </si>
  <si>
    <t>Wniesienie wkładów do MPWiK Sp. z o.o. w Skarżysku-Kamiennej na realizację zadania "Budowa i modernizacja kanalizacji sanitarnej w Skarżysku-Kamiennej i Skarżysku Kościelnym"</t>
  </si>
  <si>
    <t>Przebudowa drogi dojazdowej do  gruntów rolnych w miejscowości Lipowe Pole Plebańskie (nr 483) - zadanie dofinansowane z funduszu sołeckiego sołectwa Lipowe Pole Plebańskie</t>
  </si>
  <si>
    <t>Wykonanie instalacji odgromowej na budynku Szkoły Podstawowej w Grzybowej Górze</t>
  </si>
  <si>
    <t>Adaptacja pomieszczeń i naprawa dachu świetlicy wiejskiej w Lipowym Polu Skarbowym oraz zagospodarowanie terenu wokół swietlicy z wykonaniem  grilla z zadaszeniem</t>
  </si>
  <si>
    <t>Oświetlenie i doposażenie nowego boiska w miejscowości Grzybowa Góra - zadanie finansowane z funduszu sołeckiego sołectwa Grzybowa Góra</t>
  </si>
  <si>
    <t>Wykonanie i montaż piłkochwytów na boiskach przy Centrum Kulturalno - Oświatowym i Sportowym w Kierzu Niedźwiedzim- zadanie finansowane z funduszu sołeckiego sołectwa Kierz Niedźwiedzi</t>
  </si>
  <si>
    <t>„Rozbudowa ciągu dróg powiatowych nr 0575T (ul. Staffa w m. Majków, Gmina Skarżysko Kościelne, pow. skarżyski) i nr 0575T (ul. Młyńska, Gmina Wąchock, pow. starachowicki)”</t>
  </si>
  <si>
    <t>Dochody i wydatki związane z realizacją zadań z zakresu administracji rządowej i innych zadań zleconych odrębnymi ustawami w 2015r.</t>
  </si>
  <si>
    <t>Dotacje ogółem</t>
  </si>
  <si>
    <t>wniesienie wkładów do spółek prawa handlowego</t>
  </si>
  <si>
    <t>Budowa przyłącza kanalizacyjnego  budynku Urzędu Gminy do zbiorczej sieci kanalizacji sanitarnej.</t>
  </si>
  <si>
    <t>Mała architektura placu zabaw - zadanie finansowane z  funduszu sołeckiego sołectwa Majków w ramach zadania "Pobudzanie aktywności obywatelskiej oraz upowszechnianie idei samorządowej"</t>
  </si>
  <si>
    <t>11.</t>
  </si>
  <si>
    <t>do Uchwały Nr V/.../2015</t>
  </si>
  <si>
    <t>Załącznik Nr 6</t>
  </si>
  <si>
    <t>do Uchwały Nr V/../2015</t>
  </si>
  <si>
    <t>Rady  Gminy Skarżysko Kościelne</t>
  </si>
  <si>
    <t>Zakup nagłośnienia - w ramach zadania z funduszu sołeckiego sołectwa Michałów  "Doposażenie placu gminnego w Michałowie Stanicy"</t>
  </si>
  <si>
    <t>z dnia  30 marca 2015 r.</t>
  </si>
  <si>
    <t>Załącznik Nr 7
do Uchwały Nr V/.../2015                    Rady Gminy Skarżysko Kościelne
z dnia 30 marca 2015 r.</t>
  </si>
  <si>
    <t>Załącznik Nr 10
do Uchwały Nr V/.../2015                                                                                Rady Gminy Skarżysko Kościelne 
z dnia 30 marca 2015 r.</t>
  </si>
  <si>
    <t>z dnia 30 marca 2015 r.</t>
  </si>
  <si>
    <t>Załącznik Nr 8                                                               
do Uchwały Nr V/.../2015                                                                                                                                             Rady Gminy Skarżysko Kościelne
z dnia 30 marca 2015 r.</t>
  </si>
  <si>
    <t>Załącznik Nr 3                                                                       do Uchwały Nr V/.../2015                                    Rady Gminy Skarżysko Kościelne                                              z dnia 30 marca 2015 r.</t>
  </si>
  <si>
    <t>Załącznik Nr 9                                                                                                                 do Uchwały Nr V/.../2015                                                                                            Rady Gminy Skarżysko Kościelne                                                                                                z dnia 30 marca 2015 r.</t>
  </si>
  <si>
    <t>Załącznik Nr 4                                           do Uchwały Nr V/../2015                      Rady Gminy Skarżysko Kościelne              z dnia  30 marca 2015 r.</t>
  </si>
  <si>
    <t>Budowa zasilania w energię elektryczną i oświetlenia placu w miejscowości Michałów.</t>
  </si>
  <si>
    <t>Budowa parkingu do 9 miejsc parkingowych w miejscowości Majków na działce nr 659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</si>
</sst>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6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6"/>
      <name val="Times New Roman CE"/>
      <family val="1"/>
    </font>
    <font>
      <b/>
      <sz val="8"/>
      <name val="Times New Roman"/>
      <family val="1"/>
    </font>
    <font>
      <sz val="7"/>
      <name val="Arial CE"/>
      <family val="0"/>
    </font>
    <font>
      <sz val="7"/>
      <name val="Times New Roman CE"/>
      <family val="1"/>
    </font>
    <font>
      <b/>
      <sz val="7"/>
      <name val="Times New Roman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9"/>
      <color indexed="10"/>
      <name val="Arial CE"/>
      <family val="0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6.5"/>
      <name val="Arial CE"/>
      <family val="2"/>
    </font>
    <font>
      <sz val="6.5"/>
      <name val="Arial CE"/>
      <family val="2"/>
    </font>
    <font>
      <sz val="10"/>
      <color indexed="10"/>
      <name val="Times New Roman CE"/>
      <family val="1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5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12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31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12" xfId="0" applyNumberFormat="1" applyFont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1" fillId="0" borderId="15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2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3" fontId="10" fillId="0" borderId="10" xfId="0" applyNumberFormat="1" applyFont="1" applyBorder="1" applyAlignment="1">
      <alignment vertical="center" wrapText="1"/>
    </xf>
    <xf numFmtId="169" fontId="13" fillId="0" borderId="10" xfId="0" applyNumberFormat="1" applyFont="1" applyBorder="1" applyAlignment="1">
      <alignment vertical="center"/>
    </xf>
    <xf numFmtId="168" fontId="13" fillId="0" borderId="10" xfId="0" applyNumberFormat="1" applyFont="1" applyBorder="1" applyAlignment="1">
      <alignment vertical="center"/>
    </xf>
    <xf numFmtId="4" fontId="13" fillId="0" borderId="0" xfId="0" applyNumberFormat="1" applyFont="1" applyAlignment="1">
      <alignment horizontal="center" vertical="center" wrapText="1"/>
    </xf>
    <xf numFmtId="4" fontId="37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3" fontId="37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9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4" fontId="37" fillId="0" borderId="10" xfId="0" applyNumberFormat="1" applyFont="1" applyFill="1" applyBorder="1" applyAlignment="1">
      <alignment vertical="center"/>
    </xf>
    <xf numFmtId="3" fontId="37" fillId="0" borderId="10" xfId="0" applyNumberFormat="1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1" fillId="0" borderId="10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wrapText="1"/>
    </xf>
    <xf numFmtId="4" fontId="39" fillId="0" borderId="12" xfId="0" applyNumberFormat="1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6" xfId="0" applyFont="1" applyBorder="1" applyAlignment="1">
      <alignment wrapText="1"/>
    </xf>
    <xf numFmtId="4" fontId="39" fillId="0" borderId="16" xfId="0" applyNumberFormat="1" applyFont="1" applyBorder="1" applyAlignment="1">
      <alignment/>
    </xf>
    <xf numFmtId="0" fontId="39" fillId="0" borderId="16" xfId="0" applyFont="1" applyBorder="1" applyAlignment="1" quotePrefix="1">
      <alignment/>
    </xf>
    <xf numFmtId="0" fontId="39" fillId="0" borderId="16" xfId="0" applyFont="1" applyBorder="1" applyAlignment="1" quotePrefix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8" xfId="0" applyFont="1" applyBorder="1" applyAlignment="1">
      <alignment wrapText="1"/>
    </xf>
    <xf numFmtId="4" fontId="39" fillId="0" borderId="18" xfId="0" applyNumberFormat="1" applyFont="1" applyBorder="1" applyAlignment="1">
      <alignment/>
    </xf>
    <xf numFmtId="4" fontId="39" fillId="0" borderId="14" xfId="0" applyNumberFormat="1" applyFont="1" applyBorder="1" applyAlignment="1">
      <alignment/>
    </xf>
    <xf numFmtId="0" fontId="39" fillId="0" borderId="16" xfId="0" applyFont="1" applyFill="1" applyBorder="1" applyAlignment="1">
      <alignment/>
    </xf>
    <xf numFmtId="0" fontId="39" fillId="0" borderId="16" xfId="0" applyFont="1" applyFill="1" applyBorder="1" applyAlignment="1">
      <alignment wrapText="1"/>
    </xf>
    <xf numFmtId="4" fontId="39" fillId="0" borderId="16" xfId="0" applyNumberFormat="1" applyFont="1" applyFill="1" applyBorder="1" applyAlignment="1">
      <alignment/>
    </xf>
    <xf numFmtId="0" fontId="39" fillId="0" borderId="16" xfId="0" applyFont="1" applyFill="1" applyBorder="1" applyAlignment="1" quotePrefix="1">
      <alignment/>
    </xf>
    <xf numFmtId="0" fontId="39" fillId="0" borderId="16" xfId="0" applyFont="1" applyFill="1" applyBorder="1" applyAlignment="1" quotePrefix="1">
      <alignment wrapText="1"/>
    </xf>
    <xf numFmtId="0" fontId="40" fillId="0" borderId="12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4" xfId="0" applyFont="1" applyBorder="1" applyAlignment="1">
      <alignment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6" xfId="0" applyFont="1" applyBorder="1" applyAlignment="1" quotePrefix="1">
      <alignment/>
    </xf>
    <xf numFmtId="0" fontId="11" fillId="0" borderId="16" xfId="0" applyFont="1" applyBorder="1" applyAlignment="1" quotePrefix="1">
      <alignment wrapText="1"/>
    </xf>
    <xf numFmtId="0" fontId="11" fillId="0" borderId="19" xfId="0" applyFont="1" applyBorder="1" applyAlignment="1">
      <alignment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2" xfId="0" applyFont="1" applyFill="1" applyBorder="1" applyAlignment="1">
      <alignment wrapText="1"/>
    </xf>
    <xf numFmtId="4" fontId="39" fillId="0" borderId="12" xfId="0" applyNumberFormat="1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39" fillId="0" borderId="14" xfId="0" applyFont="1" applyBorder="1" applyAlignment="1">
      <alignment/>
    </xf>
    <xf numFmtId="0" fontId="39" fillId="0" borderId="14" xfId="0" applyFont="1" applyBorder="1" applyAlignment="1">
      <alignment wrapText="1"/>
    </xf>
    <xf numFmtId="169" fontId="0" fillId="0" borderId="11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169" fontId="39" fillId="0" borderId="12" xfId="0" applyNumberFormat="1" applyFont="1" applyBorder="1" applyAlignment="1">
      <alignment/>
    </xf>
    <xf numFmtId="168" fontId="39" fillId="0" borderId="12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4" fontId="37" fillId="0" borderId="14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168" fontId="13" fillId="0" borderId="14" xfId="0" applyNumberFormat="1" applyFont="1" applyBorder="1" applyAlignment="1">
      <alignment vertical="center"/>
    </xf>
    <xf numFmtId="169" fontId="39" fillId="0" borderId="16" xfId="0" applyNumberFormat="1" applyFont="1" applyBorder="1" applyAlignment="1">
      <alignment/>
    </xf>
    <xf numFmtId="168" fontId="39" fillId="0" borderId="16" xfId="0" applyNumberFormat="1" applyFont="1" applyBorder="1" applyAlignment="1">
      <alignment/>
    </xf>
    <xf numFmtId="0" fontId="13" fillId="0" borderId="14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 wrapText="1"/>
    </xf>
    <xf numFmtId="169" fontId="13" fillId="0" borderId="14" xfId="0" applyNumberFormat="1" applyFont="1" applyBorder="1" applyAlignment="1">
      <alignment vertical="center"/>
    </xf>
    <xf numFmtId="0" fontId="10" fillId="0" borderId="12" xfId="0" applyFont="1" applyBorder="1" applyAlignment="1">
      <alignment wrapText="1"/>
    </xf>
    <xf numFmtId="0" fontId="41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/>
    </xf>
    <xf numFmtId="0" fontId="5" fillId="24" borderId="10" xfId="0" applyFont="1" applyFill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4" fontId="42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35" fillId="0" borderId="14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3" fontId="42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42" fillId="0" borderId="0" xfId="0" applyFont="1" applyAlignment="1">
      <alignment/>
    </xf>
    <xf numFmtId="4" fontId="0" fillId="0" borderId="0" xfId="0" applyNumberFormat="1" applyAlignment="1">
      <alignment/>
    </xf>
    <xf numFmtId="0" fontId="35" fillId="0" borderId="0" xfId="0" applyFont="1" applyAlignment="1">
      <alignment horizontal="right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4" fontId="42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3" fontId="41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46" fillId="0" borderId="21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46" fillId="0" borderId="0" xfId="0" applyFont="1" applyFill="1" applyAlignment="1">
      <alignment/>
    </xf>
    <xf numFmtId="0" fontId="44" fillId="0" borderId="14" xfId="0" applyFont="1" applyBorder="1" applyAlignment="1">
      <alignment horizontal="center" vertical="center" wrapText="1"/>
    </xf>
    <xf numFmtId="0" fontId="34" fillId="0" borderId="23" xfId="0" applyFont="1" applyBorder="1" applyAlignment="1">
      <alignment vertical="top" wrapText="1"/>
    </xf>
    <xf numFmtId="0" fontId="46" fillId="0" borderId="24" xfId="0" applyFont="1" applyBorder="1" applyAlignment="1">
      <alignment horizontal="right" vertical="center" wrapText="1"/>
    </xf>
    <xf numFmtId="0" fontId="34" fillId="0" borderId="10" xfId="0" applyFont="1" applyBorder="1" applyAlignment="1">
      <alignment vertical="top" wrapText="1"/>
    </xf>
    <xf numFmtId="169" fontId="34" fillId="0" borderId="10" xfId="0" applyNumberFormat="1" applyFont="1" applyBorder="1" applyAlignment="1">
      <alignment vertical="center" wrapText="1"/>
    </xf>
    <xf numFmtId="168" fontId="34" fillId="0" borderId="10" xfId="0" applyNumberFormat="1" applyFont="1" applyBorder="1" applyAlignment="1">
      <alignment vertical="center" wrapText="1"/>
    </xf>
    <xf numFmtId="0" fontId="34" fillId="0" borderId="10" xfId="0" applyFont="1" applyBorder="1" applyAlignment="1">
      <alignment horizontal="right" vertical="center" wrapText="1"/>
    </xf>
    <xf numFmtId="0" fontId="48" fillId="0" borderId="0" xfId="0" applyFont="1" applyAlignment="1">
      <alignment/>
    </xf>
    <xf numFmtId="0" fontId="32" fillId="0" borderId="17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3" fontId="35" fillId="0" borderId="12" xfId="0" applyNumberFormat="1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39" fillId="0" borderId="12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" fontId="46" fillId="0" borderId="25" xfId="0" applyNumberFormat="1" applyFont="1" applyBorder="1" applyAlignment="1">
      <alignment horizontal="right" vertical="center" wrapText="1"/>
    </xf>
    <xf numFmtId="4" fontId="46" fillId="0" borderId="23" xfId="0" applyNumberFormat="1" applyFont="1" applyBorder="1" applyAlignment="1">
      <alignment vertical="top" wrapText="1"/>
    </xf>
    <xf numFmtId="4" fontId="46" fillId="0" borderId="23" xfId="0" applyNumberFormat="1" applyFont="1" applyBorder="1" applyAlignment="1">
      <alignment/>
    </xf>
    <xf numFmtId="4" fontId="46" fillId="0" borderId="10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50" fillId="0" borderId="10" xfId="0" applyNumberFormat="1" applyFont="1" applyBorder="1" applyAlignment="1">
      <alignment horizontal="right" vertical="center"/>
    </xf>
    <xf numFmtId="4" fontId="37" fillId="0" borderId="10" xfId="0" applyNumberFormat="1" applyFont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4" fontId="55" fillId="0" borderId="0" xfId="0" applyNumberFormat="1" applyFont="1" applyAlignment="1">
      <alignment horizontal="center" vertical="center"/>
    </xf>
    <xf numFmtId="4" fontId="34" fillId="0" borderId="0" xfId="0" applyNumberFormat="1" applyFont="1" applyAlignment="1">
      <alignment vertical="center"/>
    </xf>
    <xf numFmtId="4" fontId="34" fillId="0" borderId="0" xfId="0" applyNumberFormat="1" applyFont="1" applyAlignment="1">
      <alignment/>
    </xf>
    <xf numFmtId="4" fontId="34" fillId="0" borderId="0" xfId="0" applyNumberFormat="1" applyFont="1" applyAlignment="1">
      <alignment horizontal="right"/>
    </xf>
    <xf numFmtId="4" fontId="45" fillId="0" borderId="17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Alignment="1">
      <alignment horizontal="center" vertical="center"/>
    </xf>
    <xf numFmtId="4" fontId="56" fillId="0" borderId="0" xfId="0" applyNumberFormat="1" applyFont="1" applyAlignment="1">
      <alignment horizontal="center"/>
    </xf>
    <xf numFmtId="4" fontId="45" fillId="0" borderId="14" xfId="0" applyNumberFormat="1" applyFont="1" applyFill="1" applyBorder="1" applyAlignment="1">
      <alignment horizontal="center" vertical="center" wrapText="1"/>
    </xf>
    <xf numFmtId="1" fontId="44" fillId="0" borderId="14" xfId="0" applyNumberFormat="1" applyFont="1" applyBorder="1" applyAlignment="1">
      <alignment horizontal="center" vertical="center" wrapText="1"/>
    </xf>
    <xf numFmtId="1" fontId="34" fillId="0" borderId="0" xfId="0" applyNumberFormat="1" applyFont="1" applyAlignment="1">
      <alignment/>
    </xf>
    <xf numFmtId="0" fontId="37" fillId="0" borderId="11" xfId="0" applyFont="1" applyBorder="1" applyAlignment="1">
      <alignment vertical="top" wrapText="1"/>
    </xf>
    <xf numFmtId="4" fontId="37" fillId="0" borderId="11" xfId="0" applyNumberFormat="1" applyFont="1" applyBorder="1" applyAlignment="1">
      <alignment vertical="top" wrapText="1"/>
    </xf>
    <xf numFmtId="0" fontId="32" fillId="0" borderId="0" xfId="0" applyFont="1" applyAlignment="1">
      <alignment/>
    </xf>
    <xf numFmtId="0" fontId="46" fillId="0" borderId="26" xfId="0" applyFont="1" applyBorder="1" applyAlignment="1">
      <alignment vertical="top" wrapText="1"/>
    </xf>
    <xf numFmtId="4" fontId="46" fillId="0" borderId="26" xfId="0" applyNumberFormat="1" applyFont="1" applyBorder="1" applyAlignment="1">
      <alignment vertical="top" wrapText="1"/>
    </xf>
    <xf numFmtId="4" fontId="46" fillId="0" borderId="26" xfId="0" applyNumberFormat="1" applyFont="1" applyBorder="1" applyAlignment="1">
      <alignment/>
    </xf>
    <xf numFmtId="0" fontId="46" fillId="0" borderId="23" xfId="0" applyFont="1" applyBorder="1" applyAlignment="1">
      <alignment vertical="top" wrapText="1"/>
    </xf>
    <xf numFmtId="0" fontId="46" fillId="0" borderId="25" xfId="0" applyFont="1" applyBorder="1" applyAlignment="1">
      <alignment vertical="top" wrapText="1"/>
    </xf>
    <xf numFmtId="4" fontId="46" fillId="0" borderId="25" xfId="0" applyNumberFormat="1" applyFont="1" applyBorder="1" applyAlignment="1">
      <alignment vertical="top" wrapText="1"/>
    </xf>
    <xf numFmtId="4" fontId="46" fillId="0" borderId="25" xfId="0" applyNumberFormat="1" applyFont="1" applyBorder="1" applyAlignment="1">
      <alignment/>
    </xf>
    <xf numFmtId="4" fontId="50" fillId="0" borderId="25" xfId="0" applyNumberFormat="1" applyFont="1" applyBorder="1" applyAlignment="1">
      <alignment vertical="top" wrapText="1"/>
    </xf>
    <xf numFmtId="4" fontId="37" fillId="0" borderId="10" xfId="0" applyNumberFormat="1" applyFont="1" applyBorder="1" applyAlignment="1">
      <alignment vertical="top" wrapText="1"/>
    </xf>
    <xf numFmtId="4" fontId="37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right" vertical="center"/>
    </xf>
    <xf numFmtId="4" fontId="57" fillId="0" borderId="27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39" fillId="0" borderId="19" xfId="0" applyFont="1" applyFill="1" applyBorder="1" applyAlignment="1">
      <alignment/>
    </xf>
    <xf numFmtId="4" fontId="39" fillId="0" borderId="19" xfId="0" applyNumberFormat="1" applyFont="1" applyFill="1" applyBorder="1" applyAlignment="1">
      <alignment/>
    </xf>
    <xf numFmtId="0" fontId="39" fillId="0" borderId="19" xfId="0" applyFont="1" applyFill="1" applyBorder="1" applyAlignment="1" quotePrefix="1">
      <alignment/>
    </xf>
    <xf numFmtId="0" fontId="39" fillId="0" borderId="19" xfId="0" applyFont="1" applyFill="1" applyBorder="1" applyAlignment="1" quotePrefix="1">
      <alignment wrapText="1"/>
    </xf>
    <xf numFmtId="0" fontId="39" fillId="0" borderId="19" xfId="0" applyFont="1" applyFill="1" applyBorder="1" applyAlignment="1">
      <alignment wrapText="1"/>
    </xf>
    <xf numFmtId="0" fontId="59" fillId="0" borderId="0" xfId="0" applyFont="1" applyAlignment="1">
      <alignment/>
    </xf>
    <xf numFmtId="168" fontId="35" fillId="0" borderId="11" xfId="0" applyNumberFormat="1" applyFont="1" applyBorder="1" applyAlignment="1">
      <alignment vertical="center"/>
    </xf>
    <xf numFmtId="3" fontId="35" fillId="0" borderId="11" xfId="0" applyNumberFormat="1" applyFont="1" applyBorder="1" applyAlignment="1">
      <alignment vertical="center"/>
    </xf>
    <xf numFmtId="4" fontId="35" fillId="0" borderId="11" xfId="0" applyNumberFormat="1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5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169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0" fillId="0" borderId="12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169" fontId="13" fillId="0" borderId="12" xfId="0" applyNumberFormat="1" applyFont="1" applyBorder="1" applyAlignment="1">
      <alignment horizontal="center" vertical="center"/>
    </xf>
    <xf numFmtId="3" fontId="37" fillId="0" borderId="15" xfId="0" applyNumberFormat="1" applyFont="1" applyBorder="1" applyAlignment="1">
      <alignment vertical="center" wrapText="1"/>
    </xf>
    <xf numFmtId="3" fontId="37" fillId="0" borderId="15" xfId="0" applyNumberFormat="1" applyFont="1" applyBorder="1" applyAlignment="1">
      <alignment vertical="center" wrapText="1"/>
    </xf>
    <xf numFmtId="168" fontId="13" fillId="0" borderId="12" xfId="0" applyNumberFormat="1" applyFont="1" applyBorder="1" applyAlignment="1">
      <alignment horizontal="center" vertical="center"/>
    </xf>
    <xf numFmtId="4" fontId="37" fillId="0" borderId="14" xfId="0" applyNumberFormat="1" applyFont="1" applyFill="1" applyBorder="1" applyAlignment="1">
      <alignment vertical="center"/>
    </xf>
    <xf numFmtId="0" fontId="47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right" vertical="center" wrapText="1"/>
    </xf>
    <xf numFmtId="0" fontId="60" fillId="0" borderId="0" xfId="53" applyNumberFormat="1" applyFont="1" applyAlignment="1">
      <alignment vertical="center" wrapText="1"/>
      <protection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34" fillId="0" borderId="0" xfId="0" applyFont="1" applyAlignment="1">
      <alignment horizontal="right" wrapText="1"/>
    </xf>
    <xf numFmtId="0" fontId="34" fillId="0" borderId="0" xfId="0" applyFont="1" applyAlignment="1">
      <alignment horizontal="right"/>
    </xf>
    <xf numFmtId="0" fontId="52" fillId="0" borderId="29" xfId="0" applyFont="1" applyBorder="1" applyAlignment="1">
      <alignment horizontal="right"/>
    </xf>
    <xf numFmtId="0" fontId="49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7" fillId="0" borderId="24" xfId="0" applyFont="1" applyBorder="1" applyAlignment="1">
      <alignment vertical="center" wrapText="1"/>
    </xf>
    <xf numFmtId="0" fontId="47" fillId="0" borderId="30" xfId="0" applyFont="1" applyBorder="1" applyAlignment="1">
      <alignment vertical="center" wrapText="1"/>
    </xf>
    <xf numFmtId="0" fontId="47" fillId="0" borderId="31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7" fillId="0" borderId="32" xfId="0" applyFont="1" applyBorder="1" applyAlignment="1">
      <alignment vertical="center" wrapText="1"/>
    </xf>
    <xf numFmtId="0" fontId="47" fillId="0" borderId="22" xfId="0" applyFont="1" applyBorder="1" applyAlignment="1">
      <alignment vertical="center" wrapText="1"/>
    </xf>
    <xf numFmtId="0" fontId="47" fillId="0" borderId="19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4" fontId="34" fillId="0" borderId="0" xfId="0" applyNumberFormat="1" applyFont="1" applyAlignment="1">
      <alignment horizontal="right"/>
    </xf>
    <xf numFmtId="4" fontId="45" fillId="0" borderId="12" xfId="0" applyNumberFormat="1" applyFont="1" applyFill="1" applyBorder="1" applyAlignment="1">
      <alignment horizontal="center" vertical="center" wrapText="1"/>
    </xf>
    <xf numFmtId="4" fontId="45" fillId="0" borderId="16" xfId="0" applyNumberFormat="1" applyFont="1" applyFill="1" applyBorder="1" applyAlignment="1">
      <alignment horizontal="center" vertical="center" wrapText="1"/>
    </xf>
    <xf numFmtId="4" fontId="45" fillId="0" borderId="14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4" fontId="45" fillId="0" borderId="15" xfId="0" applyNumberFormat="1" applyFont="1" applyFill="1" applyBorder="1" applyAlignment="1">
      <alignment horizontal="center" vertical="center" wrapText="1"/>
    </xf>
    <xf numFmtId="4" fontId="45" fillId="0" borderId="28" xfId="0" applyNumberFormat="1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4" fontId="51" fillId="0" borderId="15" xfId="0" applyNumberFormat="1" applyFont="1" applyFill="1" applyBorder="1" applyAlignment="1">
      <alignment horizontal="center" vertical="center"/>
    </xf>
    <xf numFmtId="4" fontId="51" fillId="0" borderId="28" xfId="0" applyNumberFormat="1" applyFont="1" applyFill="1" applyBorder="1" applyAlignment="1">
      <alignment horizontal="center" vertical="center"/>
    </xf>
    <xf numFmtId="4" fontId="51" fillId="0" borderId="17" xfId="0" applyNumberFormat="1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5" fillId="0" borderId="12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39" fillId="0" borderId="16" xfId="0" applyFont="1" applyBorder="1" applyAlignment="1">
      <alignment vertical="top" wrapText="1"/>
    </xf>
    <xf numFmtId="0" fontId="38" fillId="0" borderId="16" xfId="0" applyFont="1" applyBorder="1" applyAlignment="1">
      <alignment vertical="top"/>
    </xf>
    <xf numFmtId="0" fontId="11" fillId="0" borderId="10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vertical="top" wrapText="1"/>
    </xf>
    <xf numFmtId="0" fontId="38" fillId="0" borderId="16" xfId="0" applyFont="1" applyFill="1" applyBorder="1" applyAlignment="1">
      <alignment vertical="top"/>
    </xf>
    <xf numFmtId="0" fontId="39" fillId="0" borderId="16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28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left" vertical="center"/>
    </xf>
    <xf numFmtId="2" fontId="3" fillId="0" borderId="28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" fontId="37" fillId="0" borderId="12" xfId="0" applyNumberFormat="1" applyFont="1" applyBorder="1" applyAlignment="1">
      <alignment vertical="center"/>
    </xf>
    <xf numFmtId="4" fontId="37" fillId="0" borderId="16" xfId="0" applyNumberFormat="1" applyFont="1" applyBorder="1" applyAlignment="1">
      <alignment vertical="center"/>
    </xf>
    <xf numFmtId="4" fontId="37" fillId="0" borderId="14" xfId="0" applyNumberFormat="1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9" fontId="13" fillId="0" borderId="12" xfId="0" applyNumberFormat="1" applyFont="1" applyBorder="1" applyAlignment="1">
      <alignment horizontal="center" vertical="center"/>
    </xf>
    <xf numFmtId="169" fontId="13" fillId="0" borderId="16" xfId="0" applyNumberFormat="1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1" fontId="6" fillId="0" borderId="15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" fontId="37" fillId="0" borderId="35" xfId="0" applyNumberFormat="1" applyFont="1" applyBorder="1" applyAlignment="1">
      <alignment vertical="center"/>
    </xf>
    <xf numFmtId="4" fontId="37" fillId="0" borderId="24" xfId="0" applyNumberFormat="1" applyFont="1" applyBorder="1" applyAlignment="1">
      <alignment vertical="center"/>
    </xf>
    <xf numFmtId="4" fontId="37" fillId="0" borderId="13" xfId="0" applyNumberFormat="1" applyFont="1" applyBorder="1" applyAlignment="1">
      <alignment vertical="center"/>
    </xf>
    <xf numFmtId="0" fontId="57" fillId="0" borderId="15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right" vertical="center" wrapText="1"/>
    </xf>
    <xf numFmtId="4" fontId="37" fillId="0" borderId="16" xfId="0" applyNumberFormat="1" applyFont="1" applyBorder="1" applyAlignment="1">
      <alignment horizontal="right" vertical="center" wrapText="1"/>
    </xf>
    <xf numFmtId="4" fontId="37" fillId="0" borderId="14" xfId="0" applyNumberFormat="1" applyFont="1" applyBorder="1" applyAlignment="1">
      <alignment horizontal="right" vertical="center" wrapText="1"/>
    </xf>
    <xf numFmtId="0" fontId="13" fillId="0" borderId="15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168" fontId="13" fillId="0" borderId="12" xfId="0" applyNumberFormat="1" applyFont="1" applyBorder="1" applyAlignment="1">
      <alignment vertical="center"/>
    </xf>
    <xf numFmtId="168" fontId="13" fillId="0" borderId="16" xfId="0" applyNumberFormat="1" applyFont="1" applyBorder="1" applyAlignment="1">
      <alignment vertical="center"/>
    </xf>
    <xf numFmtId="168" fontId="13" fillId="0" borderId="14" xfId="0" applyNumberFormat="1" applyFont="1" applyBorder="1" applyAlignment="1">
      <alignment vertical="center"/>
    </xf>
    <xf numFmtId="0" fontId="37" fillId="0" borderId="12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4" fontId="57" fillId="0" borderId="17" xfId="0" applyNumberFormat="1" applyFont="1" applyFill="1" applyBorder="1" applyAlignment="1">
      <alignment horizontal="center" vertical="center" wrapText="1"/>
    </xf>
    <xf numFmtId="4" fontId="57" fillId="0" borderId="12" xfId="0" applyNumberFormat="1" applyFont="1" applyFill="1" applyBorder="1" applyAlignment="1">
      <alignment horizontal="center" vertical="center" wrapText="1"/>
    </xf>
    <xf numFmtId="4" fontId="57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zalaczniki  na 201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M4" sqref="M4:P4"/>
    </sheetView>
  </sheetViews>
  <sheetFormatPr defaultColWidth="9.00390625" defaultRowHeight="12.75"/>
  <cols>
    <col min="1" max="1" width="3.375" style="44" customWidth="1"/>
    <col min="2" max="2" width="5.00390625" style="44" customWidth="1"/>
    <col min="3" max="3" width="4.375" style="44" customWidth="1"/>
    <col min="4" max="4" width="10.625" style="246" customWidth="1"/>
    <col min="5" max="5" width="10.25390625" style="246" customWidth="1"/>
    <col min="6" max="6" width="10.00390625" style="246" customWidth="1"/>
    <col min="7" max="7" width="9.75390625" style="246" customWidth="1"/>
    <col min="8" max="8" width="9.00390625" style="246" customWidth="1"/>
    <col min="9" max="9" width="6.875" style="246" customWidth="1"/>
    <col min="10" max="10" width="11.00390625" style="246" customWidth="1"/>
    <col min="11" max="11" width="10.375" style="247" customWidth="1"/>
    <col min="12" max="12" width="6.75390625" style="247" customWidth="1"/>
    <col min="13" max="13" width="7.875" style="247" customWidth="1"/>
    <col min="14" max="14" width="9.875" style="247" customWidth="1"/>
    <col min="15" max="15" width="7.875" style="247" customWidth="1"/>
    <col min="16" max="16" width="9.625" style="247" customWidth="1"/>
    <col min="17" max="16384" width="9.125" style="45" customWidth="1"/>
  </cols>
  <sheetData>
    <row r="1" spans="1:16" ht="12" customHeight="1">
      <c r="A1" s="244"/>
      <c r="B1" s="244"/>
      <c r="C1" s="244"/>
      <c r="D1" s="245"/>
      <c r="E1" s="245"/>
      <c r="F1" s="245"/>
      <c r="G1" s="245"/>
      <c r="M1" s="248"/>
      <c r="N1" s="340" t="s">
        <v>279</v>
      </c>
      <c r="O1" s="340"/>
      <c r="P1" s="340"/>
    </row>
    <row r="2" spans="1:16" ht="12" customHeight="1">
      <c r="A2" s="244"/>
      <c r="B2" s="244"/>
      <c r="C2" s="244"/>
      <c r="D2" s="245"/>
      <c r="E2" s="245"/>
      <c r="F2" s="245"/>
      <c r="G2" s="245"/>
      <c r="M2" s="340" t="s">
        <v>280</v>
      </c>
      <c r="N2" s="340"/>
      <c r="O2" s="340"/>
      <c r="P2" s="340"/>
    </row>
    <row r="3" spans="1:16" ht="11.25" customHeight="1">
      <c r="A3" s="244"/>
      <c r="B3" s="244"/>
      <c r="C3" s="244"/>
      <c r="D3" s="245"/>
      <c r="E3" s="245"/>
      <c r="F3" s="245"/>
      <c r="G3" s="245"/>
      <c r="M3" s="340" t="s">
        <v>281</v>
      </c>
      <c r="N3" s="340"/>
      <c r="O3" s="340"/>
      <c r="P3" s="340"/>
    </row>
    <row r="4" spans="1:16" ht="10.5" customHeight="1">
      <c r="A4" s="244"/>
      <c r="B4" s="244"/>
      <c r="C4" s="244"/>
      <c r="D4" s="245"/>
      <c r="E4" s="245"/>
      <c r="F4" s="245"/>
      <c r="G4" s="245"/>
      <c r="M4" s="340" t="s">
        <v>283</v>
      </c>
      <c r="N4" s="340"/>
      <c r="O4" s="340"/>
      <c r="P4" s="340"/>
    </row>
    <row r="5" spans="1:16" ht="17.25" customHeight="1">
      <c r="A5" s="345" t="s">
        <v>272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</row>
    <row r="6" spans="1:16" ht="11.25" customHeight="1">
      <c r="A6" s="196"/>
      <c r="B6" s="196"/>
      <c r="C6" s="196"/>
      <c r="D6" s="250"/>
      <c r="E6" s="250"/>
      <c r="F6" s="250"/>
      <c r="K6" s="246"/>
      <c r="P6" s="251" t="s">
        <v>202</v>
      </c>
    </row>
    <row r="7" spans="1:16" s="197" customFormat="1" ht="9" customHeight="1">
      <c r="A7" s="349" t="s">
        <v>38</v>
      </c>
      <c r="B7" s="349" t="s">
        <v>39</v>
      </c>
      <c r="C7" s="349" t="s">
        <v>40</v>
      </c>
      <c r="D7" s="341" t="s">
        <v>273</v>
      </c>
      <c r="E7" s="341" t="s">
        <v>204</v>
      </c>
      <c r="F7" s="346" t="s">
        <v>205</v>
      </c>
      <c r="G7" s="347"/>
      <c r="H7" s="347"/>
      <c r="I7" s="347"/>
      <c r="J7" s="347"/>
      <c r="K7" s="347"/>
      <c r="L7" s="347"/>
      <c r="M7" s="347"/>
      <c r="N7" s="347"/>
      <c r="O7" s="347"/>
      <c r="P7" s="348"/>
    </row>
    <row r="8" spans="1:16" s="197" customFormat="1" ht="8.25" customHeight="1">
      <c r="A8" s="350"/>
      <c r="B8" s="350"/>
      <c r="C8" s="350"/>
      <c r="D8" s="342"/>
      <c r="E8" s="342"/>
      <c r="F8" s="341" t="s">
        <v>206</v>
      </c>
      <c r="G8" s="344" t="s">
        <v>205</v>
      </c>
      <c r="H8" s="344"/>
      <c r="I8" s="344"/>
      <c r="J8" s="344"/>
      <c r="K8" s="344"/>
      <c r="L8" s="341" t="s">
        <v>207</v>
      </c>
      <c r="M8" s="353" t="s">
        <v>205</v>
      </c>
      <c r="N8" s="354"/>
      <c r="O8" s="354"/>
      <c r="P8" s="355"/>
    </row>
    <row r="9" spans="1:16" s="197" customFormat="1" ht="11.25" customHeight="1">
      <c r="A9" s="350"/>
      <c r="B9" s="350"/>
      <c r="C9" s="350"/>
      <c r="D9" s="342"/>
      <c r="E9" s="342"/>
      <c r="F9" s="342"/>
      <c r="G9" s="346" t="s">
        <v>208</v>
      </c>
      <c r="H9" s="348"/>
      <c r="I9" s="341" t="s">
        <v>209</v>
      </c>
      <c r="J9" s="341" t="s">
        <v>210</v>
      </c>
      <c r="K9" s="341" t="s">
        <v>211</v>
      </c>
      <c r="L9" s="342"/>
      <c r="M9" s="344" t="s">
        <v>214</v>
      </c>
      <c r="N9" s="249" t="s">
        <v>41</v>
      </c>
      <c r="O9" s="344" t="s">
        <v>215</v>
      </c>
      <c r="P9" s="344" t="s">
        <v>274</v>
      </c>
    </row>
    <row r="10" spans="1:16" s="197" customFormat="1" ht="69" customHeight="1">
      <c r="A10" s="351"/>
      <c r="B10" s="351"/>
      <c r="C10" s="351"/>
      <c r="D10" s="343"/>
      <c r="E10" s="343"/>
      <c r="F10" s="343"/>
      <c r="G10" s="252" t="s">
        <v>217</v>
      </c>
      <c r="H10" s="252" t="s">
        <v>218</v>
      </c>
      <c r="I10" s="343"/>
      <c r="J10" s="343"/>
      <c r="K10" s="343"/>
      <c r="L10" s="343"/>
      <c r="M10" s="344"/>
      <c r="N10" s="249" t="s">
        <v>219</v>
      </c>
      <c r="O10" s="344"/>
      <c r="P10" s="344"/>
    </row>
    <row r="11" spans="1:16" s="254" customFormat="1" ht="6.75" customHeight="1">
      <c r="A11" s="253">
        <v>1</v>
      </c>
      <c r="B11" s="253">
        <v>2</v>
      </c>
      <c r="C11" s="253">
        <v>3</v>
      </c>
      <c r="D11" s="253">
        <v>4</v>
      </c>
      <c r="E11" s="253">
        <v>5</v>
      </c>
      <c r="F11" s="253">
        <v>6</v>
      </c>
      <c r="G11" s="253">
        <v>7</v>
      </c>
      <c r="H11" s="253">
        <v>8</v>
      </c>
      <c r="I11" s="253">
        <v>9</v>
      </c>
      <c r="J11" s="253">
        <v>10</v>
      </c>
      <c r="K11" s="253">
        <v>11</v>
      </c>
      <c r="L11" s="253">
        <v>12</v>
      </c>
      <c r="M11" s="253">
        <v>13</v>
      </c>
      <c r="N11" s="253">
        <v>14</v>
      </c>
      <c r="O11" s="253">
        <v>15</v>
      </c>
      <c r="P11" s="253">
        <v>16</v>
      </c>
    </row>
    <row r="12" spans="1:16" s="257" customFormat="1" ht="12.75">
      <c r="A12" s="255">
        <v>750</v>
      </c>
      <c r="B12" s="255"/>
      <c r="C12" s="255"/>
      <c r="D12" s="256">
        <f aca="true" t="shared" si="0" ref="D12:P12">SUM(D13)</f>
        <v>55866</v>
      </c>
      <c r="E12" s="256">
        <f t="shared" si="0"/>
        <v>55866</v>
      </c>
      <c r="F12" s="256">
        <f t="shared" si="0"/>
        <v>55866</v>
      </c>
      <c r="G12" s="256">
        <f t="shared" si="0"/>
        <v>50278</v>
      </c>
      <c r="H12" s="256">
        <f t="shared" si="0"/>
        <v>5588</v>
      </c>
      <c r="I12" s="256">
        <f t="shared" si="0"/>
        <v>0</v>
      </c>
      <c r="J12" s="256">
        <f t="shared" si="0"/>
        <v>0</v>
      </c>
      <c r="K12" s="256">
        <f t="shared" si="0"/>
        <v>0</v>
      </c>
      <c r="L12" s="256">
        <f t="shared" si="0"/>
        <v>0</v>
      </c>
      <c r="M12" s="256">
        <f t="shared" si="0"/>
        <v>0</v>
      </c>
      <c r="N12" s="256">
        <f t="shared" si="0"/>
        <v>0</v>
      </c>
      <c r="O12" s="256">
        <f t="shared" si="0"/>
        <v>0</v>
      </c>
      <c r="P12" s="256">
        <f t="shared" si="0"/>
        <v>0</v>
      </c>
    </row>
    <row r="13" spans="1:16" ht="12.75">
      <c r="A13" s="258"/>
      <c r="B13" s="258">
        <v>75011</v>
      </c>
      <c r="C13" s="258"/>
      <c r="D13" s="259">
        <f>SUM(D14)</f>
        <v>55866</v>
      </c>
      <c r="E13" s="259">
        <f>SUM(E15:E25)</f>
        <v>55866</v>
      </c>
      <c r="F13" s="259">
        <f>SUM(F15:F25)</f>
        <v>55866</v>
      </c>
      <c r="G13" s="259">
        <f>SUM(G15:G25)</f>
        <v>50278</v>
      </c>
      <c r="H13" s="259">
        <f>SUM(H15:H25)</f>
        <v>5588</v>
      </c>
      <c r="I13" s="259">
        <f aca="true" t="shared" si="1" ref="I13:P13">SUM(I15:I25)</f>
        <v>0</v>
      </c>
      <c r="J13" s="259">
        <f t="shared" si="1"/>
        <v>0</v>
      </c>
      <c r="K13" s="259">
        <f t="shared" si="1"/>
        <v>0</v>
      </c>
      <c r="L13" s="259">
        <f t="shared" si="1"/>
        <v>0</v>
      </c>
      <c r="M13" s="259">
        <f t="shared" si="1"/>
        <v>0</v>
      </c>
      <c r="N13" s="259">
        <f t="shared" si="1"/>
        <v>0</v>
      </c>
      <c r="O13" s="259">
        <f t="shared" si="1"/>
        <v>0</v>
      </c>
      <c r="P13" s="259">
        <f t="shared" si="1"/>
        <v>0</v>
      </c>
    </row>
    <row r="14" spans="1:16" ht="12.75">
      <c r="A14" s="258"/>
      <c r="B14" s="258"/>
      <c r="C14" s="258">
        <v>2010</v>
      </c>
      <c r="D14" s="259">
        <v>55866</v>
      </c>
      <c r="E14" s="259"/>
      <c r="F14" s="259"/>
      <c r="G14" s="259"/>
      <c r="H14" s="259"/>
      <c r="I14" s="259"/>
      <c r="J14" s="259"/>
      <c r="K14" s="259"/>
      <c r="L14" s="260"/>
      <c r="M14" s="260"/>
      <c r="N14" s="260"/>
      <c r="O14" s="260"/>
      <c r="P14" s="260"/>
    </row>
    <row r="15" spans="1:16" ht="12.75">
      <c r="A15" s="261"/>
      <c r="B15" s="261"/>
      <c r="C15" s="261">
        <v>4010</v>
      </c>
      <c r="D15" s="224"/>
      <c r="E15" s="224">
        <v>41474</v>
      </c>
      <c r="F15" s="224">
        <v>41474</v>
      </c>
      <c r="G15" s="224">
        <v>41474</v>
      </c>
      <c r="H15" s="224"/>
      <c r="I15" s="224"/>
      <c r="J15" s="224"/>
      <c r="K15" s="224"/>
      <c r="L15" s="225"/>
      <c r="M15" s="225"/>
      <c r="N15" s="225"/>
      <c r="O15" s="225"/>
      <c r="P15" s="225"/>
    </row>
    <row r="16" spans="1:16" ht="12.75" hidden="1">
      <c r="A16" s="261"/>
      <c r="B16" s="261"/>
      <c r="C16" s="261">
        <v>4040</v>
      </c>
      <c r="D16" s="224"/>
      <c r="E16" s="224">
        <v>0</v>
      </c>
      <c r="F16" s="224">
        <v>0</v>
      </c>
      <c r="G16" s="224">
        <v>0</v>
      </c>
      <c r="H16" s="224"/>
      <c r="I16" s="224"/>
      <c r="J16" s="224"/>
      <c r="K16" s="224"/>
      <c r="L16" s="225"/>
      <c r="M16" s="225"/>
      <c r="N16" s="225"/>
      <c r="O16" s="225"/>
      <c r="P16" s="225"/>
    </row>
    <row r="17" spans="1:16" ht="12.75">
      <c r="A17" s="261"/>
      <c r="B17" s="261"/>
      <c r="C17" s="261">
        <v>4110</v>
      </c>
      <c r="D17" s="224"/>
      <c r="E17" s="224">
        <v>7750</v>
      </c>
      <c r="F17" s="224">
        <v>7750</v>
      </c>
      <c r="G17" s="224">
        <v>7750</v>
      </c>
      <c r="H17" s="224"/>
      <c r="I17" s="224"/>
      <c r="J17" s="224"/>
      <c r="K17" s="224"/>
      <c r="L17" s="225"/>
      <c r="M17" s="225"/>
      <c r="N17" s="225"/>
      <c r="O17" s="225"/>
      <c r="P17" s="225"/>
    </row>
    <row r="18" spans="1:16" ht="12.75">
      <c r="A18" s="261"/>
      <c r="B18" s="261"/>
      <c r="C18" s="261">
        <v>4120</v>
      </c>
      <c r="D18" s="224"/>
      <c r="E18" s="224">
        <v>1054</v>
      </c>
      <c r="F18" s="224">
        <v>1054</v>
      </c>
      <c r="G18" s="224">
        <v>1054</v>
      </c>
      <c r="H18" s="224"/>
      <c r="I18" s="224"/>
      <c r="J18" s="224"/>
      <c r="K18" s="224"/>
      <c r="L18" s="225"/>
      <c r="M18" s="225"/>
      <c r="N18" s="225"/>
      <c r="O18" s="225"/>
      <c r="P18" s="225"/>
    </row>
    <row r="19" spans="1:16" ht="12.75">
      <c r="A19" s="261"/>
      <c r="B19" s="261"/>
      <c r="C19" s="261">
        <v>4210</v>
      </c>
      <c r="D19" s="224"/>
      <c r="E19" s="224">
        <v>2000</v>
      </c>
      <c r="F19" s="224">
        <v>2000</v>
      </c>
      <c r="G19" s="224"/>
      <c r="H19" s="224">
        <v>2000</v>
      </c>
      <c r="I19" s="224"/>
      <c r="J19" s="224"/>
      <c r="K19" s="224"/>
      <c r="L19" s="225"/>
      <c r="M19" s="225"/>
      <c r="N19" s="225"/>
      <c r="O19" s="225"/>
      <c r="P19" s="225"/>
    </row>
    <row r="20" spans="1:16" ht="12.75" hidden="1">
      <c r="A20" s="261"/>
      <c r="B20" s="261"/>
      <c r="C20" s="261">
        <v>4260</v>
      </c>
      <c r="D20" s="224"/>
      <c r="E20" s="224">
        <v>0</v>
      </c>
      <c r="F20" s="224">
        <v>0</v>
      </c>
      <c r="G20" s="224">
        <v>0</v>
      </c>
      <c r="H20" s="224">
        <v>0</v>
      </c>
      <c r="I20" s="224"/>
      <c r="J20" s="224"/>
      <c r="K20" s="224"/>
      <c r="L20" s="225"/>
      <c r="M20" s="225"/>
      <c r="N20" s="225"/>
      <c r="O20" s="225"/>
      <c r="P20" s="225"/>
    </row>
    <row r="21" spans="1:16" ht="12.75">
      <c r="A21" s="261"/>
      <c r="B21" s="261"/>
      <c r="C21" s="261">
        <v>4300</v>
      </c>
      <c r="D21" s="224"/>
      <c r="E21" s="224">
        <v>1000</v>
      </c>
      <c r="F21" s="224">
        <v>1000</v>
      </c>
      <c r="G21" s="224"/>
      <c r="H21" s="224">
        <v>1000</v>
      </c>
      <c r="I21" s="224"/>
      <c r="J21" s="224"/>
      <c r="K21" s="224"/>
      <c r="L21" s="225"/>
      <c r="M21" s="225"/>
      <c r="N21" s="225"/>
      <c r="O21" s="225"/>
      <c r="P21" s="225"/>
    </row>
    <row r="22" spans="1:16" ht="12.75" hidden="1">
      <c r="A22" s="261"/>
      <c r="B22" s="261"/>
      <c r="C22" s="261">
        <v>4370</v>
      </c>
      <c r="D22" s="224"/>
      <c r="E22" s="224">
        <v>0</v>
      </c>
      <c r="F22" s="224">
        <v>0</v>
      </c>
      <c r="G22" s="224"/>
      <c r="H22" s="224">
        <v>0</v>
      </c>
      <c r="I22" s="224"/>
      <c r="J22" s="224"/>
      <c r="K22" s="224"/>
      <c r="L22" s="225"/>
      <c r="M22" s="225"/>
      <c r="N22" s="225"/>
      <c r="O22" s="225"/>
      <c r="P22" s="225"/>
    </row>
    <row r="23" spans="1:16" ht="12.75">
      <c r="A23" s="261"/>
      <c r="B23" s="261"/>
      <c r="C23" s="261">
        <v>4410</v>
      </c>
      <c r="D23" s="224"/>
      <c r="E23" s="224">
        <v>100</v>
      </c>
      <c r="F23" s="224">
        <v>100</v>
      </c>
      <c r="G23" s="224"/>
      <c r="H23" s="224">
        <v>100</v>
      </c>
      <c r="I23" s="224"/>
      <c r="J23" s="224"/>
      <c r="K23" s="224"/>
      <c r="L23" s="225"/>
      <c r="M23" s="225"/>
      <c r="N23" s="225"/>
      <c r="O23" s="225"/>
      <c r="P23" s="225"/>
    </row>
    <row r="24" spans="1:16" ht="12.75">
      <c r="A24" s="261"/>
      <c r="B24" s="261"/>
      <c r="C24" s="261">
        <v>4440</v>
      </c>
      <c r="D24" s="224"/>
      <c r="E24" s="224">
        <v>2188</v>
      </c>
      <c r="F24" s="224">
        <v>2188</v>
      </c>
      <c r="G24" s="224"/>
      <c r="H24" s="224">
        <v>2188</v>
      </c>
      <c r="I24" s="224"/>
      <c r="J24" s="224"/>
      <c r="K24" s="224"/>
      <c r="L24" s="225"/>
      <c r="M24" s="225"/>
      <c r="N24" s="225"/>
      <c r="O24" s="225"/>
      <c r="P24" s="225"/>
    </row>
    <row r="25" spans="1:16" ht="12.75">
      <c r="A25" s="262"/>
      <c r="B25" s="262"/>
      <c r="C25" s="262">
        <v>4700</v>
      </c>
      <c r="D25" s="263"/>
      <c r="E25" s="263">
        <v>300</v>
      </c>
      <c r="F25" s="263">
        <v>300</v>
      </c>
      <c r="G25" s="263"/>
      <c r="H25" s="263">
        <v>300</v>
      </c>
      <c r="I25" s="263"/>
      <c r="J25" s="263"/>
      <c r="K25" s="263"/>
      <c r="L25" s="264"/>
      <c r="M25" s="264"/>
      <c r="N25" s="264"/>
      <c r="O25" s="264"/>
      <c r="P25" s="264"/>
    </row>
    <row r="26" spans="1:16" s="257" customFormat="1" ht="12.75">
      <c r="A26" s="255">
        <v>751</v>
      </c>
      <c r="B26" s="255"/>
      <c r="C26" s="255"/>
      <c r="D26" s="256">
        <f>SUM(D27,D31)</f>
        <v>11809</v>
      </c>
      <c r="E26" s="256">
        <f aca="true" t="shared" si="2" ref="E26:P26">SUM(E27,E31)</f>
        <v>11809</v>
      </c>
      <c r="F26" s="256">
        <f t="shared" si="2"/>
        <v>11809</v>
      </c>
      <c r="G26" s="256">
        <f t="shared" si="2"/>
        <v>5782.5</v>
      </c>
      <c r="H26" s="256">
        <f t="shared" si="2"/>
        <v>6026.5</v>
      </c>
      <c r="I26" s="256">
        <f t="shared" si="2"/>
        <v>0</v>
      </c>
      <c r="J26" s="256">
        <f t="shared" si="2"/>
        <v>0</v>
      </c>
      <c r="K26" s="256">
        <f t="shared" si="2"/>
        <v>0</v>
      </c>
      <c r="L26" s="256">
        <f t="shared" si="2"/>
        <v>0</v>
      </c>
      <c r="M26" s="256">
        <f t="shared" si="2"/>
        <v>0</v>
      </c>
      <c r="N26" s="256">
        <f t="shared" si="2"/>
        <v>0</v>
      </c>
      <c r="O26" s="256">
        <f t="shared" si="2"/>
        <v>0</v>
      </c>
      <c r="P26" s="256">
        <f t="shared" si="2"/>
        <v>0</v>
      </c>
    </row>
    <row r="27" spans="1:16" ht="12.75">
      <c r="A27" s="258"/>
      <c r="B27" s="258">
        <v>75101</v>
      </c>
      <c r="C27" s="258"/>
      <c r="D27" s="259">
        <f>SUM(D28)</f>
        <v>1114</v>
      </c>
      <c r="E27" s="259">
        <f>SUM(E29:E30)</f>
        <v>1114</v>
      </c>
      <c r="F27" s="259">
        <f>SUM(F29:F30)</f>
        <v>1114</v>
      </c>
      <c r="G27" s="259">
        <f>SUM(G29:G30)</f>
        <v>0</v>
      </c>
      <c r="H27" s="259">
        <f>SUM(H29:H30)</f>
        <v>1114</v>
      </c>
      <c r="I27" s="259">
        <f aca="true" t="shared" si="3" ref="I27:P27">SUM(I29:I30)</f>
        <v>0</v>
      </c>
      <c r="J27" s="259">
        <f t="shared" si="3"/>
        <v>0</v>
      </c>
      <c r="K27" s="259">
        <f t="shared" si="3"/>
        <v>0</v>
      </c>
      <c r="L27" s="259">
        <f t="shared" si="3"/>
        <v>0</v>
      </c>
      <c r="M27" s="259">
        <f t="shared" si="3"/>
        <v>0</v>
      </c>
      <c r="N27" s="259">
        <f t="shared" si="3"/>
        <v>0</v>
      </c>
      <c r="O27" s="259">
        <f t="shared" si="3"/>
        <v>0</v>
      </c>
      <c r="P27" s="259">
        <f t="shared" si="3"/>
        <v>0</v>
      </c>
    </row>
    <row r="28" spans="1:16" ht="12.75">
      <c r="A28" s="258"/>
      <c r="B28" s="258"/>
      <c r="C28" s="258">
        <v>2010</v>
      </c>
      <c r="D28" s="259">
        <v>1114</v>
      </c>
      <c r="E28" s="259"/>
      <c r="F28" s="259"/>
      <c r="G28" s="259"/>
      <c r="H28" s="259"/>
      <c r="I28" s="259"/>
      <c r="J28" s="259"/>
      <c r="K28" s="259"/>
      <c r="L28" s="260"/>
      <c r="M28" s="260"/>
      <c r="N28" s="260"/>
      <c r="O28" s="260"/>
      <c r="P28" s="260"/>
    </row>
    <row r="29" spans="1:16" ht="12.75">
      <c r="A29" s="261"/>
      <c r="B29" s="261"/>
      <c r="C29" s="261">
        <v>4300</v>
      </c>
      <c r="D29" s="224"/>
      <c r="E29" s="224">
        <v>800</v>
      </c>
      <c r="F29" s="224">
        <v>800</v>
      </c>
      <c r="G29" s="224"/>
      <c r="H29" s="224">
        <v>800</v>
      </c>
      <c r="I29" s="224"/>
      <c r="J29" s="224"/>
      <c r="K29" s="224"/>
      <c r="L29" s="225"/>
      <c r="M29" s="225"/>
      <c r="N29" s="225"/>
      <c r="O29" s="225"/>
      <c r="P29" s="225"/>
    </row>
    <row r="30" spans="1:16" ht="12.75">
      <c r="A30" s="261"/>
      <c r="B30" s="261"/>
      <c r="C30" s="261">
        <v>4360</v>
      </c>
      <c r="D30" s="224"/>
      <c r="E30" s="224">
        <v>314</v>
      </c>
      <c r="F30" s="224">
        <v>314</v>
      </c>
      <c r="G30" s="224"/>
      <c r="H30" s="224">
        <v>314</v>
      </c>
      <c r="I30" s="224"/>
      <c r="J30" s="224"/>
      <c r="K30" s="224"/>
      <c r="L30" s="225"/>
      <c r="M30" s="225"/>
      <c r="N30" s="225"/>
      <c r="O30" s="225"/>
      <c r="P30" s="225"/>
    </row>
    <row r="31" spans="1:16" ht="12.75">
      <c r="A31" s="258"/>
      <c r="B31" s="258">
        <v>75107</v>
      </c>
      <c r="C31" s="258"/>
      <c r="D31" s="259">
        <f>SUM(D32)</f>
        <v>10695</v>
      </c>
      <c r="E31" s="259">
        <f>SUM(E33:E38)</f>
        <v>10695</v>
      </c>
      <c r="F31" s="259">
        <f aca="true" t="shared" si="4" ref="F31:P31">SUM(F33:F38)</f>
        <v>10695</v>
      </c>
      <c r="G31" s="259">
        <f t="shared" si="4"/>
        <v>5782.5</v>
      </c>
      <c r="H31" s="259">
        <f t="shared" si="4"/>
        <v>4912.5</v>
      </c>
      <c r="I31" s="259">
        <f t="shared" si="4"/>
        <v>0</v>
      </c>
      <c r="J31" s="259">
        <f t="shared" si="4"/>
        <v>0</v>
      </c>
      <c r="K31" s="259">
        <f t="shared" si="4"/>
        <v>0</v>
      </c>
      <c r="L31" s="259">
        <f t="shared" si="4"/>
        <v>0</v>
      </c>
      <c r="M31" s="259">
        <f t="shared" si="4"/>
        <v>0</v>
      </c>
      <c r="N31" s="259">
        <f t="shared" si="4"/>
        <v>0</v>
      </c>
      <c r="O31" s="259">
        <f t="shared" si="4"/>
        <v>0</v>
      </c>
      <c r="P31" s="259">
        <f t="shared" si="4"/>
        <v>0</v>
      </c>
    </row>
    <row r="32" spans="1:16" ht="12.75">
      <c r="A32" s="258"/>
      <c r="B32" s="258"/>
      <c r="C32" s="258">
        <v>2010</v>
      </c>
      <c r="D32" s="259">
        <v>10695</v>
      </c>
      <c r="E32" s="259"/>
      <c r="F32" s="259"/>
      <c r="G32" s="259"/>
      <c r="H32" s="259"/>
      <c r="I32" s="259"/>
      <c r="J32" s="259"/>
      <c r="K32" s="259"/>
      <c r="L32" s="260"/>
      <c r="M32" s="260"/>
      <c r="N32" s="260"/>
      <c r="O32" s="260"/>
      <c r="P32" s="260"/>
    </row>
    <row r="33" spans="1:16" ht="12.75">
      <c r="A33" s="261"/>
      <c r="B33" s="261"/>
      <c r="C33" s="261">
        <v>4110</v>
      </c>
      <c r="D33" s="224"/>
      <c r="E33" s="224">
        <v>827.14</v>
      </c>
      <c r="F33" s="224">
        <v>827.14</v>
      </c>
      <c r="G33" s="224">
        <v>827.14</v>
      </c>
      <c r="H33" s="224"/>
      <c r="I33" s="224"/>
      <c r="J33" s="224"/>
      <c r="K33" s="224"/>
      <c r="L33" s="225"/>
      <c r="M33" s="225"/>
      <c r="N33" s="225"/>
      <c r="O33" s="225"/>
      <c r="P33" s="225"/>
    </row>
    <row r="34" spans="1:16" ht="12.75">
      <c r="A34" s="261"/>
      <c r="B34" s="261"/>
      <c r="C34" s="261">
        <v>4120</v>
      </c>
      <c r="D34" s="224"/>
      <c r="E34" s="224">
        <v>118.49</v>
      </c>
      <c r="F34" s="224">
        <v>118.49</v>
      </c>
      <c r="G34" s="224">
        <v>118.49</v>
      </c>
      <c r="H34" s="224"/>
      <c r="I34" s="224"/>
      <c r="J34" s="224"/>
      <c r="K34" s="224"/>
      <c r="L34" s="225"/>
      <c r="M34" s="225"/>
      <c r="N34" s="225"/>
      <c r="O34" s="225"/>
      <c r="P34" s="225"/>
    </row>
    <row r="35" spans="1:16" ht="12.75">
      <c r="A35" s="261"/>
      <c r="B35" s="261"/>
      <c r="C35" s="261">
        <v>4170</v>
      </c>
      <c r="D35" s="224"/>
      <c r="E35" s="224">
        <v>4836.87</v>
      </c>
      <c r="F35" s="224">
        <v>4836.87</v>
      </c>
      <c r="G35" s="224">
        <v>4836.87</v>
      </c>
      <c r="H35" s="224"/>
      <c r="I35" s="224"/>
      <c r="J35" s="224"/>
      <c r="K35" s="224"/>
      <c r="L35" s="225"/>
      <c r="M35" s="225"/>
      <c r="N35" s="225"/>
      <c r="O35" s="225"/>
      <c r="P35" s="225"/>
    </row>
    <row r="36" spans="1:16" ht="12.75">
      <c r="A36" s="261"/>
      <c r="B36" s="261"/>
      <c r="C36" s="261">
        <v>4210</v>
      </c>
      <c r="D36" s="224"/>
      <c r="E36" s="224">
        <v>4375</v>
      </c>
      <c r="F36" s="224">
        <v>4375</v>
      </c>
      <c r="G36" s="224"/>
      <c r="H36" s="224">
        <v>4375</v>
      </c>
      <c r="I36" s="224"/>
      <c r="J36" s="224"/>
      <c r="K36" s="224"/>
      <c r="L36" s="225"/>
      <c r="M36" s="225"/>
      <c r="N36" s="225"/>
      <c r="O36" s="225"/>
      <c r="P36" s="225"/>
    </row>
    <row r="37" spans="1:16" ht="12.75">
      <c r="A37" s="261"/>
      <c r="B37" s="261"/>
      <c r="C37" s="261">
        <v>4300</v>
      </c>
      <c r="D37" s="224"/>
      <c r="E37" s="224">
        <v>187.5</v>
      </c>
      <c r="F37" s="224">
        <v>187.5</v>
      </c>
      <c r="G37" s="224"/>
      <c r="H37" s="224">
        <v>187.5</v>
      </c>
      <c r="I37" s="224"/>
      <c r="J37" s="224"/>
      <c r="K37" s="224"/>
      <c r="L37" s="225"/>
      <c r="M37" s="225"/>
      <c r="N37" s="225"/>
      <c r="O37" s="225"/>
      <c r="P37" s="225"/>
    </row>
    <row r="38" spans="1:16" ht="12.75">
      <c r="A38" s="261"/>
      <c r="B38" s="261"/>
      <c r="C38" s="261">
        <v>4410</v>
      </c>
      <c r="D38" s="224"/>
      <c r="E38" s="224">
        <v>350</v>
      </c>
      <c r="F38" s="224">
        <v>350</v>
      </c>
      <c r="G38" s="224"/>
      <c r="H38" s="224">
        <v>350</v>
      </c>
      <c r="I38" s="224"/>
      <c r="J38" s="224"/>
      <c r="K38" s="224"/>
      <c r="L38" s="225"/>
      <c r="M38" s="225"/>
      <c r="N38" s="225"/>
      <c r="O38" s="225"/>
      <c r="P38" s="225"/>
    </row>
    <row r="39" spans="1:16" s="257" customFormat="1" ht="12.75">
      <c r="A39" s="255">
        <v>852</v>
      </c>
      <c r="B39" s="255"/>
      <c r="C39" s="255"/>
      <c r="D39" s="256">
        <f>SUM(D40,D58,D61,D64)</f>
        <v>1842145</v>
      </c>
      <c r="E39" s="256">
        <f aca="true" t="shared" si="5" ref="E39:P39">SUM(E40,E58,E61,E64)</f>
        <v>1842145</v>
      </c>
      <c r="F39" s="256">
        <f t="shared" si="5"/>
        <v>1842145</v>
      </c>
      <c r="G39" s="256">
        <f t="shared" si="5"/>
        <v>71244</v>
      </c>
      <c r="H39" s="256">
        <f t="shared" si="5"/>
        <v>10235</v>
      </c>
      <c r="I39" s="256">
        <f t="shared" si="5"/>
        <v>0</v>
      </c>
      <c r="J39" s="256">
        <f t="shared" si="5"/>
        <v>1760666</v>
      </c>
      <c r="K39" s="256">
        <f t="shared" si="5"/>
        <v>0</v>
      </c>
      <c r="L39" s="256">
        <f t="shared" si="5"/>
        <v>0</v>
      </c>
      <c r="M39" s="256">
        <f t="shared" si="5"/>
        <v>0</v>
      </c>
      <c r="N39" s="256">
        <f t="shared" si="5"/>
        <v>0</v>
      </c>
      <c r="O39" s="256">
        <f t="shared" si="5"/>
        <v>0</v>
      </c>
      <c r="P39" s="256">
        <f t="shared" si="5"/>
        <v>0</v>
      </c>
    </row>
    <row r="40" spans="1:16" ht="12.75">
      <c r="A40" s="261"/>
      <c r="B40" s="261">
        <v>85212</v>
      </c>
      <c r="C40" s="261"/>
      <c r="D40" s="224">
        <f>SUM(D41)</f>
        <v>1835696</v>
      </c>
      <c r="E40" s="224">
        <f>SUM(E42:E57)</f>
        <v>1835696</v>
      </c>
      <c r="F40" s="224">
        <f>SUM(F42:F57)</f>
        <v>1835696</v>
      </c>
      <c r="G40" s="224">
        <f>SUM(G42:G57)</f>
        <v>71244</v>
      </c>
      <c r="H40" s="224">
        <f>SUM(H42:H57)</f>
        <v>4358</v>
      </c>
      <c r="I40" s="224">
        <f aca="true" t="shared" si="6" ref="I40:P40">SUM(I42:I57)</f>
        <v>0</v>
      </c>
      <c r="J40" s="224">
        <f t="shared" si="6"/>
        <v>1760094</v>
      </c>
      <c r="K40" s="224">
        <f t="shared" si="6"/>
        <v>0</v>
      </c>
      <c r="L40" s="224">
        <f t="shared" si="6"/>
        <v>0</v>
      </c>
      <c r="M40" s="224">
        <f t="shared" si="6"/>
        <v>0</v>
      </c>
      <c r="N40" s="224">
        <f t="shared" si="6"/>
        <v>0</v>
      </c>
      <c r="O40" s="224">
        <f t="shared" si="6"/>
        <v>0</v>
      </c>
      <c r="P40" s="224">
        <f t="shared" si="6"/>
        <v>0</v>
      </c>
    </row>
    <row r="41" spans="1:16" ht="12.75">
      <c r="A41" s="261"/>
      <c r="B41" s="261"/>
      <c r="C41" s="261">
        <v>2010</v>
      </c>
      <c r="D41" s="224">
        <v>1835696</v>
      </c>
      <c r="E41" s="224"/>
      <c r="F41" s="224"/>
      <c r="G41" s="224"/>
      <c r="H41" s="224"/>
      <c r="I41" s="224"/>
      <c r="J41" s="224"/>
      <c r="K41" s="224"/>
      <c r="L41" s="225"/>
      <c r="M41" s="225"/>
      <c r="N41" s="225"/>
      <c r="O41" s="225"/>
      <c r="P41" s="225"/>
    </row>
    <row r="42" spans="1:16" ht="12.75">
      <c r="A42" s="261"/>
      <c r="B42" s="261"/>
      <c r="C42" s="261">
        <v>3110</v>
      </c>
      <c r="D42" s="224"/>
      <c r="E42" s="224">
        <v>1760094</v>
      </c>
      <c r="F42" s="224">
        <v>1760094</v>
      </c>
      <c r="G42" s="224"/>
      <c r="H42" s="224"/>
      <c r="I42" s="224"/>
      <c r="J42" s="224">
        <v>1760094</v>
      </c>
      <c r="K42" s="224"/>
      <c r="L42" s="225"/>
      <c r="M42" s="225"/>
      <c r="N42" s="225"/>
      <c r="O42" s="225"/>
      <c r="P42" s="225"/>
    </row>
    <row r="43" spans="1:16" ht="12.75">
      <c r="A43" s="261"/>
      <c r="B43" s="261"/>
      <c r="C43" s="261">
        <v>4010</v>
      </c>
      <c r="D43" s="224"/>
      <c r="E43" s="224">
        <v>54198</v>
      </c>
      <c r="F43" s="224">
        <v>54198</v>
      </c>
      <c r="G43" s="224">
        <v>54198</v>
      </c>
      <c r="H43" s="224"/>
      <c r="I43" s="224"/>
      <c r="J43" s="224"/>
      <c r="K43" s="224"/>
      <c r="L43" s="225"/>
      <c r="M43" s="225"/>
      <c r="N43" s="225"/>
      <c r="O43" s="225"/>
      <c r="P43" s="225"/>
    </row>
    <row r="44" spans="1:16" ht="12.75">
      <c r="A44" s="261"/>
      <c r="B44" s="261"/>
      <c r="C44" s="261">
        <v>4040</v>
      </c>
      <c r="D44" s="224"/>
      <c r="E44" s="224">
        <v>4498</v>
      </c>
      <c r="F44" s="224">
        <v>4498</v>
      </c>
      <c r="G44" s="224">
        <v>4498</v>
      </c>
      <c r="H44" s="224"/>
      <c r="I44" s="224"/>
      <c r="J44" s="224"/>
      <c r="K44" s="224"/>
      <c r="L44" s="225"/>
      <c r="M44" s="225"/>
      <c r="N44" s="225"/>
      <c r="O44" s="225"/>
      <c r="P44" s="225"/>
    </row>
    <row r="45" spans="1:16" ht="12.75">
      <c r="A45" s="261"/>
      <c r="B45" s="261"/>
      <c r="C45" s="261">
        <v>4110</v>
      </c>
      <c r="D45" s="224"/>
      <c r="E45" s="224">
        <v>10108</v>
      </c>
      <c r="F45" s="224">
        <v>10108</v>
      </c>
      <c r="G45" s="224">
        <v>10108</v>
      </c>
      <c r="H45" s="224"/>
      <c r="I45" s="224"/>
      <c r="J45" s="224"/>
      <c r="K45" s="224"/>
      <c r="L45" s="225"/>
      <c r="M45" s="225"/>
      <c r="N45" s="225"/>
      <c r="O45" s="225"/>
      <c r="P45" s="225"/>
    </row>
    <row r="46" spans="1:16" ht="12.75">
      <c r="A46" s="261"/>
      <c r="B46" s="261"/>
      <c r="C46" s="261">
        <v>4120</v>
      </c>
      <c r="D46" s="224"/>
      <c r="E46" s="224">
        <v>1440</v>
      </c>
      <c r="F46" s="224">
        <v>1440</v>
      </c>
      <c r="G46" s="224">
        <v>1440</v>
      </c>
      <c r="H46" s="224"/>
      <c r="I46" s="224"/>
      <c r="J46" s="224"/>
      <c r="K46" s="224"/>
      <c r="L46" s="225"/>
      <c r="M46" s="225"/>
      <c r="N46" s="225"/>
      <c r="O46" s="225"/>
      <c r="P46" s="225"/>
    </row>
    <row r="47" spans="1:16" ht="12.75">
      <c r="A47" s="261"/>
      <c r="B47" s="261"/>
      <c r="C47" s="261">
        <v>4170</v>
      </c>
      <c r="D47" s="224"/>
      <c r="E47" s="224">
        <v>1000</v>
      </c>
      <c r="F47" s="224">
        <v>1000</v>
      </c>
      <c r="G47" s="224">
        <v>1000</v>
      </c>
      <c r="H47" s="224"/>
      <c r="I47" s="224"/>
      <c r="J47" s="224"/>
      <c r="K47" s="224"/>
      <c r="L47" s="225"/>
      <c r="M47" s="225"/>
      <c r="N47" s="225"/>
      <c r="O47" s="225"/>
      <c r="P47" s="225"/>
    </row>
    <row r="48" spans="1:16" ht="12.75" hidden="1">
      <c r="A48" s="261"/>
      <c r="B48" s="261"/>
      <c r="C48" s="261">
        <v>4210</v>
      </c>
      <c r="D48" s="224"/>
      <c r="E48" s="224"/>
      <c r="F48" s="224"/>
      <c r="G48" s="224"/>
      <c r="H48" s="224"/>
      <c r="I48" s="224"/>
      <c r="J48" s="224"/>
      <c r="K48" s="224"/>
      <c r="L48" s="225"/>
      <c r="M48" s="225"/>
      <c r="N48" s="225"/>
      <c r="O48" s="225"/>
      <c r="P48" s="225"/>
    </row>
    <row r="49" spans="1:16" ht="12.75" hidden="1">
      <c r="A49" s="261"/>
      <c r="B49" s="261"/>
      <c r="C49" s="261">
        <v>4280</v>
      </c>
      <c r="D49" s="224"/>
      <c r="E49" s="224"/>
      <c r="F49" s="224"/>
      <c r="G49" s="224"/>
      <c r="H49" s="224"/>
      <c r="I49" s="224"/>
      <c r="J49" s="224"/>
      <c r="K49" s="224"/>
      <c r="L49" s="225"/>
      <c r="M49" s="225"/>
      <c r="N49" s="225"/>
      <c r="O49" s="225"/>
      <c r="P49" s="225"/>
    </row>
    <row r="50" spans="1:16" ht="12.75">
      <c r="A50" s="261"/>
      <c r="B50" s="261"/>
      <c r="C50" s="261">
        <v>4210</v>
      </c>
      <c r="D50" s="224"/>
      <c r="E50" s="224">
        <v>500</v>
      </c>
      <c r="F50" s="224">
        <v>500</v>
      </c>
      <c r="G50" s="224"/>
      <c r="H50" s="224">
        <v>500</v>
      </c>
      <c r="I50" s="224"/>
      <c r="J50" s="224"/>
      <c r="K50" s="224"/>
      <c r="L50" s="225"/>
      <c r="M50" s="225"/>
      <c r="N50" s="225"/>
      <c r="O50" s="225"/>
      <c r="P50" s="225"/>
    </row>
    <row r="51" spans="1:16" ht="12.75">
      <c r="A51" s="261"/>
      <c r="B51" s="261"/>
      <c r="C51" s="261">
        <v>4300</v>
      </c>
      <c r="D51" s="224"/>
      <c r="E51" s="224">
        <v>500</v>
      </c>
      <c r="F51" s="224">
        <v>500</v>
      </c>
      <c r="G51" s="224"/>
      <c r="H51" s="224">
        <v>500</v>
      </c>
      <c r="I51" s="224"/>
      <c r="J51" s="224"/>
      <c r="K51" s="224"/>
      <c r="L51" s="225"/>
      <c r="M51" s="225"/>
      <c r="N51" s="225"/>
      <c r="O51" s="225"/>
      <c r="P51" s="225"/>
    </row>
    <row r="52" spans="1:16" ht="12.75" hidden="1">
      <c r="A52" s="261"/>
      <c r="B52" s="261"/>
      <c r="C52" s="261">
        <v>4350</v>
      </c>
      <c r="D52" s="224"/>
      <c r="E52" s="224"/>
      <c r="F52" s="224"/>
      <c r="G52" s="224"/>
      <c r="H52" s="224"/>
      <c r="I52" s="224"/>
      <c r="J52" s="224"/>
      <c r="K52" s="224"/>
      <c r="L52" s="225"/>
      <c r="M52" s="225"/>
      <c r="N52" s="225"/>
      <c r="O52" s="225"/>
      <c r="P52" s="225"/>
    </row>
    <row r="53" spans="1:16" ht="12.75" hidden="1">
      <c r="A53" s="261"/>
      <c r="B53" s="261"/>
      <c r="C53" s="261">
        <v>4370</v>
      </c>
      <c r="D53" s="224"/>
      <c r="E53" s="224"/>
      <c r="F53" s="224"/>
      <c r="G53" s="224"/>
      <c r="H53" s="224"/>
      <c r="I53" s="224"/>
      <c r="J53" s="224"/>
      <c r="K53" s="224"/>
      <c r="L53" s="225"/>
      <c r="M53" s="225"/>
      <c r="N53" s="225"/>
      <c r="O53" s="225"/>
      <c r="P53" s="225"/>
    </row>
    <row r="54" spans="1:16" ht="12.75" hidden="1">
      <c r="A54" s="261"/>
      <c r="B54" s="261"/>
      <c r="C54" s="261">
        <v>4410</v>
      </c>
      <c r="D54" s="224"/>
      <c r="E54" s="224"/>
      <c r="F54" s="224"/>
      <c r="G54" s="224"/>
      <c r="H54" s="224"/>
      <c r="I54" s="224"/>
      <c r="J54" s="224"/>
      <c r="K54" s="224"/>
      <c r="L54" s="225"/>
      <c r="M54" s="225"/>
      <c r="N54" s="225"/>
      <c r="O54" s="225"/>
      <c r="P54" s="225"/>
    </row>
    <row r="55" spans="1:16" ht="12.75">
      <c r="A55" s="261"/>
      <c r="B55" s="261"/>
      <c r="C55" s="261">
        <v>4440</v>
      </c>
      <c r="D55" s="224"/>
      <c r="E55" s="224">
        <v>3008</v>
      </c>
      <c r="F55" s="224">
        <v>3008</v>
      </c>
      <c r="G55" s="224"/>
      <c r="H55" s="224">
        <v>3008</v>
      </c>
      <c r="I55" s="224"/>
      <c r="J55" s="224"/>
      <c r="K55" s="224"/>
      <c r="L55" s="225"/>
      <c r="M55" s="225"/>
      <c r="N55" s="225"/>
      <c r="O55" s="225"/>
      <c r="P55" s="225"/>
    </row>
    <row r="56" spans="1:16" ht="12.75" hidden="1">
      <c r="A56" s="261"/>
      <c r="B56" s="261"/>
      <c r="C56" s="261">
        <v>4700</v>
      </c>
      <c r="D56" s="224"/>
      <c r="E56" s="224"/>
      <c r="F56" s="224"/>
      <c r="G56" s="224"/>
      <c r="H56" s="224"/>
      <c r="I56" s="224"/>
      <c r="J56" s="224"/>
      <c r="K56" s="224"/>
      <c r="L56" s="225"/>
      <c r="M56" s="225"/>
      <c r="N56" s="225"/>
      <c r="O56" s="225"/>
      <c r="P56" s="225"/>
    </row>
    <row r="57" spans="1:16" ht="12.75">
      <c r="A57" s="261"/>
      <c r="B57" s="261"/>
      <c r="C57" s="261">
        <v>4700</v>
      </c>
      <c r="D57" s="224"/>
      <c r="E57" s="224">
        <v>350</v>
      </c>
      <c r="F57" s="224">
        <v>350</v>
      </c>
      <c r="G57" s="224"/>
      <c r="H57" s="224">
        <v>350</v>
      </c>
      <c r="I57" s="224"/>
      <c r="J57" s="224"/>
      <c r="K57" s="224"/>
      <c r="L57" s="225"/>
      <c r="M57" s="225"/>
      <c r="N57" s="225"/>
      <c r="O57" s="225"/>
      <c r="P57" s="225"/>
    </row>
    <row r="58" spans="1:16" ht="12.75">
      <c r="A58" s="261"/>
      <c r="B58" s="261">
        <v>85213</v>
      </c>
      <c r="C58" s="261"/>
      <c r="D58" s="224">
        <f>SUM(D59)</f>
        <v>5877</v>
      </c>
      <c r="E58" s="224">
        <f>SUM(E60)</f>
        <v>5877</v>
      </c>
      <c r="F58" s="224">
        <f>SUM(F60)</f>
        <v>5877</v>
      </c>
      <c r="G58" s="224">
        <f>SUM(G60)</f>
        <v>0</v>
      </c>
      <c r="H58" s="224">
        <f>SUM(H60)</f>
        <v>5877</v>
      </c>
      <c r="I58" s="224">
        <f aca="true" t="shared" si="7" ref="I58:P58">SUM(I60)</f>
        <v>0</v>
      </c>
      <c r="J58" s="224">
        <f t="shared" si="7"/>
        <v>0</v>
      </c>
      <c r="K58" s="224">
        <f t="shared" si="7"/>
        <v>0</v>
      </c>
      <c r="L58" s="224">
        <f t="shared" si="7"/>
        <v>0</v>
      </c>
      <c r="M58" s="224">
        <f t="shared" si="7"/>
        <v>0</v>
      </c>
      <c r="N58" s="224">
        <f t="shared" si="7"/>
        <v>0</v>
      </c>
      <c r="O58" s="224">
        <f t="shared" si="7"/>
        <v>0</v>
      </c>
      <c r="P58" s="224">
        <f t="shared" si="7"/>
        <v>0</v>
      </c>
    </row>
    <row r="59" spans="1:16" ht="12.75">
      <c r="A59" s="261"/>
      <c r="B59" s="261"/>
      <c r="C59" s="261">
        <v>2010</v>
      </c>
      <c r="D59" s="224">
        <v>5877</v>
      </c>
      <c r="E59" s="224"/>
      <c r="F59" s="224"/>
      <c r="G59" s="224"/>
      <c r="H59" s="224"/>
      <c r="I59" s="224"/>
      <c r="J59" s="224"/>
      <c r="K59" s="224"/>
      <c r="L59" s="225"/>
      <c r="M59" s="225"/>
      <c r="N59" s="225"/>
      <c r="O59" s="225"/>
      <c r="P59" s="225"/>
    </row>
    <row r="60" spans="1:16" ht="12.75">
      <c r="A60" s="262"/>
      <c r="B60" s="262"/>
      <c r="C60" s="262">
        <v>4130</v>
      </c>
      <c r="D60" s="263"/>
      <c r="E60" s="263">
        <v>5877</v>
      </c>
      <c r="F60" s="263">
        <v>5877</v>
      </c>
      <c r="G60" s="263">
        <v>0</v>
      </c>
      <c r="H60" s="263">
        <v>5877</v>
      </c>
      <c r="I60" s="265"/>
      <c r="J60" s="224"/>
      <c r="K60" s="263"/>
      <c r="L60" s="264"/>
      <c r="M60" s="264"/>
      <c r="N60" s="264"/>
      <c r="O60" s="264"/>
      <c r="P60" s="264"/>
    </row>
    <row r="61" spans="1:16" ht="12.75" hidden="1">
      <c r="A61" s="261"/>
      <c r="B61" s="261">
        <v>85219</v>
      </c>
      <c r="C61" s="261"/>
      <c r="D61" s="224">
        <f>SUM(D62)</f>
        <v>0</v>
      </c>
      <c r="E61" s="224">
        <f>SUM(E63)</f>
        <v>0</v>
      </c>
      <c r="F61" s="224">
        <f>SUM(F63)</f>
        <v>0</v>
      </c>
      <c r="G61" s="224"/>
      <c r="H61" s="224"/>
      <c r="I61" s="224"/>
      <c r="J61" s="224">
        <f>SUM(J63)</f>
        <v>0</v>
      </c>
      <c r="K61" s="224"/>
      <c r="L61" s="225"/>
      <c r="M61" s="225"/>
      <c r="N61" s="225"/>
      <c r="O61" s="225"/>
      <c r="P61" s="225"/>
    </row>
    <row r="62" spans="1:16" ht="12.75" hidden="1">
      <c r="A62" s="261"/>
      <c r="B62" s="261"/>
      <c r="C62" s="261">
        <v>2010</v>
      </c>
      <c r="D62" s="224">
        <v>0</v>
      </c>
      <c r="E62" s="224"/>
      <c r="F62" s="224"/>
      <c r="G62" s="224"/>
      <c r="H62" s="224"/>
      <c r="I62" s="224"/>
      <c r="J62" s="224"/>
      <c r="K62" s="224"/>
      <c r="L62" s="225"/>
      <c r="M62" s="225"/>
      <c r="N62" s="225"/>
      <c r="O62" s="225"/>
      <c r="P62" s="225"/>
    </row>
    <row r="63" spans="1:16" ht="12.75" hidden="1">
      <c r="A63" s="262"/>
      <c r="B63" s="262"/>
      <c r="C63" s="262">
        <v>3030</v>
      </c>
      <c r="D63" s="263"/>
      <c r="E63" s="263">
        <v>0</v>
      </c>
      <c r="F63" s="263">
        <v>0</v>
      </c>
      <c r="G63" s="263"/>
      <c r="H63" s="263"/>
      <c r="I63" s="263"/>
      <c r="J63" s="263">
        <v>0</v>
      </c>
      <c r="K63" s="263"/>
      <c r="L63" s="264"/>
      <c r="M63" s="264"/>
      <c r="N63" s="264"/>
      <c r="O63" s="264"/>
      <c r="P63" s="264"/>
    </row>
    <row r="64" spans="1:16" ht="12.75">
      <c r="A64" s="261"/>
      <c r="B64" s="261">
        <v>85295</v>
      </c>
      <c r="C64" s="261"/>
      <c r="D64" s="224">
        <f>SUM(D65)</f>
        <v>572</v>
      </c>
      <c r="E64" s="224">
        <f>SUM(E66)</f>
        <v>572</v>
      </c>
      <c r="F64" s="224">
        <f>SUM(F66)</f>
        <v>572</v>
      </c>
      <c r="G64" s="224"/>
      <c r="H64" s="224"/>
      <c r="I64" s="224"/>
      <c r="J64" s="224">
        <f>SUM(J66)</f>
        <v>572</v>
      </c>
      <c r="K64" s="224"/>
      <c r="L64" s="225"/>
      <c r="M64" s="225"/>
      <c r="N64" s="225"/>
      <c r="O64" s="225"/>
      <c r="P64" s="225"/>
    </row>
    <row r="65" spans="1:16" ht="12.75">
      <c r="A65" s="261"/>
      <c r="B65" s="261"/>
      <c r="C65" s="261">
        <v>2010</v>
      </c>
      <c r="D65" s="224">
        <v>572</v>
      </c>
      <c r="E65" s="224"/>
      <c r="F65" s="224"/>
      <c r="G65" s="224"/>
      <c r="H65" s="224"/>
      <c r="I65" s="224"/>
      <c r="J65" s="224"/>
      <c r="K65" s="224"/>
      <c r="L65" s="225"/>
      <c r="M65" s="225"/>
      <c r="N65" s="225"/>
      <c r="O65" s="225"/>
      <c r="P65" s="225"/>
    </row>
    <row r="66" spans="1:16" ht="12.75">
      <c r="A66" s="262"/>
      <c r="B66" s="262"/>
      <c r="C66" s="262">
        <v>3110</v>
      </c>
      <c r="D66" s="263"/>
      <c r="E66" s="263">
        <v>572</v>
      </c>
      <c r="F66" s="263">
        <v>572</v>
      </c>
      <c r="G66" s="263"/>
      <c r="H66" s="263"/>
      <c r="I66" s="263"/>
      <c r="J66" s="263">
        <v>572</v>
      </c>
      <c r="K66" s="263"/>
      <c r="L66" s="264"/>
      <c r="M66" s="264"/>
      <c r="N66" s="264"/>
      <c r="O66" s="264"/>
      <c r="P66" s="264"/>
    </row>
    <row r="67" spans="1:16" s="257" customFormat="1" ht="12.75" customHeight="1">
      <c r="A67" s="352" t="s">
        <v>60</v>
      </c>
      <c r="B67" s="352"/>
      <c r="C67" s="352"/>
      <c r="D67" s="266">
        <f aca="true" t="shared" si="8" ref="D67:P67">SUM(D12,D26,D39)</f>
        <v>1909820</v>
      </c>
      <c r="E67" s="266">
        <f t="shared" si="8"/>
        <v>1909820</v>
      </c>
      <c r="F67" s="266">
        <f t="shared" si="8"/>
        <v>1909820</v>
      </c>
      <c r="G67" s="266">
        <f t="shared" si="8"/>
        <v>127304.5</v>
      </c>
      <c r="H67" s="266">
        <f t="shared" si="8"/>
        <v>21849.5</v>
      </c>
      <c r="I67" s="266">
        <f t="shared" si="8"/>
        <v>0</v>
      </c>
      <c r="J67" s="266">
        <f t="shared" si="8"/>
        <v>1760666</v>
      </c>
      <c r="K67" s="266">
        <f t="shared" si="8"/>
        <v>0</v>
      </c>
      <c r="L67" s="266">
        <f t="shared" si="8"/>
        <v>0</v>
      </c>
      <c r="M67" s="266">
        <f t="shared" si="8"/>
        <v>0</v>
      </c>
      <c r="N67" s="266">
        <f t="shared" si="8"/>
        <v>0</v>
      </c>
      <c r="O67" s="266">
        <f t="shared" si="8"/>
        <v>0</v>
      </c>
      <c r="P67" s="266">
        <f t="shared" si="8"/>
        <v>0</v>
      </c>
    </row>
  </sheetData>
  <sheetProtection/>
  <mergeCells count="23">
    <mergeCell ref="E7:E10"/>
    <mergeCell ref="M9:M10"/>
    <mergeCell ref="A67:C67"/>
    <mergeCell ref="M8:P8"/>
    <mergeCell ref="G9:H9"/>
    <mergeCell ref="I9:I10"/>
    <mergeCell ref="J9:J10"/>
    <mergeCell ref="A7:A10"/>
    <mergeCell ref="B7:B10"/>
    <mergeCell ref="L8:L10"/>
    <mergeCell ref="K9:K10"/>
    <mergeCell ref="O9:O10"/>
    <mergeCell ref="A5:P5"/>
    <mergeCell ref="F7:P7"/>
    <mergeCell ref="C7:C10"/>
    <mergeCell ref="P9:P10"/>
    <mergeCell ref="F8:F10"/>
    <mergeCell ref="G8:K8"/>
    <mergeCell ref="D7:D10"/>
    <mergeCell ref="N1:P1"/>
    <mergeCell ref="M2:P2"/>
    <mergeCell ref="M3:P3"/>
    <mergeCell ref="M4:P4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6" sqref="A16:IV16"/>
    </sheetView>
  </sheetViews>
  <sheetFormatPr defaultColWidth="9.00390625" defaultRowHeight="12.75"/>
  <cols>
    <col min="1" max="1" width="15.75390625" style="44" customWidth="1"/>
    <col min="2" max="2" width="3.875" style="44" customWidth="1"/>
    <col min="3" max="3" width="5.875" style="44" customWidth="1"/>
    <col min="4" max="4" width="4.625" style="44" customWidth="1"/>
    <col min="5" max="5" width="5.625" style="44" customWidth="1"/>
    <col min="6" max="6" width="8.875" style="44" customWidth="1"/>
    <col min="7" max="7" width="5.375" style="44" customWidth="1"/>
    <col min="8" max="8" width="6.25390625" style="44" customWidth="1"/>
    <col min="9" max="9" width="7.375" style="44" customWidth="1"/>
    <col min="10" max="10" width="6.00390625" style="44" customWidth="1"/>
    <col min="11" max="11" width="6.375" style="44" customWidth="1"/>
    <col min="12" max="12" width="6.75390625" style="44" customWidth="1"/>
    <col min="13" max="13" width="6.375" style="44" customWidth="1"/>
    <col min="14" max="14" width="6.625" style="44" customWidth="1"/>
    <col min="15" max="15" width="8.75390625" style="44" customWidth="1"/>
    <col min="16" max="16" width="8.75390625" style="45" customWidth="1"/>
    <col min="17" max="17" width="6.875" style="45" customWidth="1"/>
    <col min="18" max="18" width="6.125" style="45" customWidth="1"/>
    <col min="19" max="19" width="7.125" style="45" customWidth="1"/>
    <col min="20" max="16384" width="9.125" style="45" customWidth="1"/>
  </cols>
  <sheetData>
    <row r="1" spans="16:19" ht="51" customHeight="1">
      <c r="P1" s="316" t="s">
        <v>284</v>
      </c>
      <c r="Q1" s="317"/>
      <c r="R1" s="317"/>
      <c r="S1" s="317"/>
    </row>
    <row r="2" spans="1:19" ht="12" customHeight="1">
      <c r="A2" s="319" t="s">
        <v>225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1.25" customHeight="1">
      <c r="A3" s="196"/>
      <c r="B3" s="196"/>
      <c r="C3" s="196"/>
      <c r="D3" s="196"/>
      <c r="E3" s="196"/>
      <c r="F3" s="196"/>
      <c r="G3" s="196"/>
      <c r="Q3" s="318" t="s">
        <v>202</v>
      </c>
      <c r="R3" s="318"/>
      <c r="S3" s="318"/>
    </row>
    <row r="4" spans="1:19" s="197" customFormat="1" ht="11.25">
      <c r="A4" s="349" t="s">
        <v>50</v>
      </c>
      <c r="B4" s="349" t="s">
        <v>38</v>
      </c>
      <c r="C4" s="349" t="s">
        <v>39</v>
      </c>
      <c r="D4" s="349" t="s">
        <v>40</v>
      </c>
      <c r="E4" s="349" t="s">
        <v>203</v>
      </c>
      <c r="F4" s="349" t="s">
        <v>204</v>
      </c>
      <c r="G4" s="359" t="s">
        <v>205</v>
      </c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60"/>
    </row>
    <row r="5" spans="1:19" s="197" customFormat="1" ht="11.25">
      <c r="A5" s="350"/>
      <c r="B5" s="350"/>
      <c r="C5" s="350"/>
      <c r="D5" s="350"/>
      <c r="E5" s="350"/>
      <c r="F5" s="350"/>
      <c r="G5" s="349" t="s">
        <v>206</v>
      </c>
      <c r="H5" s="327" t="s">
        <v>205</v>
      </c>
      <c r="I5" s="327"/>
      <c r="J5" s="327"/>
      <c r="K5" s="327"/>
      <c r="L5" s="327"/>
      <c r="M5" s="327"/>
      <c r="N5" s="327"/>
      <c r="O5" s="349" t="s">
        <v>207</v>
      </c>
      <c r="P5" s="328" t="s">
        <v>205</v>
      </c>
      <c r="Q5" s="329"/>
      <c r="R5" s="329"/>
      <c r="S5" s="330"/>
    </row>
    <row r="6" spans="1:19" s="197" customFormat="1" ht="21.75" customHeight="1">
      <c r="A6" s="350"/>
      <c r="B6" s="350"/>
      <c r="C6" s="350"/>
      <c r="D6" s="350"/>
      <c r="E6" s="350"/>
      <c r="F6" s="350"/>
      <c r="G6" s="350"/>
      <c r="H6" s="359" t="s">
        <v>208</v>
      </c>
      <c r="I6" s="360"/>
      <c r="J6" s="349" t="s">
        <v>209</v>
      </c>
      <c r="K6" s="349" t="s">
        <v>210</v>
      </c>
      <c r="L6" s="349" t="s">
        <v>211</v>
      </c>
      <c r="M6" s="349" t="s">
        <v>212</v>
      </c>
      <c r="N6" s="349" t="s">
        <v>213</v>
      </c>
      <c r="O6" s="350"/>
      <c r="P6" s="359" t="s">
        <v>214</v>
      </c>
      <c r="Q6" s="230" t="s">
        <v>41</v>
      </c>
      <c r="R6" s="327" t="s">
        <v>215</v>
      </c>
      <c r="S6" s="327" t="s">
        <v>216</v>
      </c>
    </row>
    <row r="7" spans="1:19" s="197" customFormat="1" ht="87.75">
      <c r="A7" s="351"/>
      <c r="B7" s="351"/>
      <c r="C7" s="351"/>
      <c r="D7" s="351"/>
      <c r="E7" s="351"/>
      <c r="F7" s="351"/>
      <c r="G7" s="351"/>
      <c r="H7" s="231" t="s">
        <v>217</v>
      </c>
      <c r="I7" s="231" t="s">
        <v>218</v>
      </c>
      <c r="J7" s="351"/>
      <c r="K7" s="351"/>
      <c r="L7" s="351"/>
      <c r="M7" s="351"/>
      <c r="N7" s="351"/>
      <c r="O7" s="351"/>
      <c r="P7" s="327"/>
      <c r="Q7" s="230" t="s">
        <v>219</v>
      </c>
      <c r="R7" s="327"/>
      <c r="S7" s="327"/>
    </row>
    <row r="8" spans="1:19" ht="6" customHeight="1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198">
        <v>12</v>
      </c>
      <c r="M8" s="198">
        <v>13</v>
      </c>
      <c r="N8" s="198">
        <v>14</v>
      </c>
      <c r="O8" s="198">
        <v>15</v>
      </c>
      <c r="P8" s="198">
        <v>16</v>
      </c>
      <c r="Q8" s="198">
        <v>17</v>
      </c>
      <c r="R8" s="198">
        <v>18</v>
      </c>
      <c r="S8" s="198">
        <v>19</v>
      </c>
    </row>
    <row r="9" spans="1:19" ht="36.75" customHeight="1">
      <c r="A9" s="361" t="s">
        <v>220</v>
      </c>
      <c r="B9" s="336"/>
      <c r="C9" s="337"/>
      <c r="D9" s="195"/>
      <c r="E9" s="223">
        <f aca="true" t="shared" si="0" ref="E9:S9">SUM(E10:E11)</f>
        <v>0</v>
      </c>
      <c r="F9" s="223">
        <f t="shared" si="0"/>
        <v>0</v>
      </c>
      <c r="G9" s="223">
        <f t="shared" si="0"/>
        <v>0</v>
      </c>
      <c r="H9" s="223">
        <f t="shared" si="0"/>
        <v>0</v>
      </c>
      <c r="I9" s="223">
        <f t="shared" si="0"/>
        <v>0</v>
      </c>
      <c r="J9" s="223">
        <f t="shared" si="0"/>
        <v>0</v>
      </c>
      <c r="K9" s="223">
        <f t="shared" si="0"/>
        <v>0</v>
      </c>
      <c r="L9" s="223">
        <f t="shared" si="0"/>
        <v>0</v>
      </c>
      <c r="M9" s="223">
        <f t="shared" si="0"/>
        <v>0</v>
      </c>
      <c r="N9" s="223">
        <f t="shared" si="0"/>
        <v>0</v>
      </c>
      <c r="O9" s="223">
        <f t="shared" si="0"/>
        <v>0</v>
      </c>
      <c r="P9" s="223">
        <f t="shared" si="0"/>
        <v>0</v>
      </c>
      <c r="Q9" s="223">
        <f t="shared" si="0"/>
        <v>0</v>
      </c>
      <c r="R9" s="223">
        <f t="shared" si="0"/>
        <v>0</v>
      </c>
      <c r="S9" s="223">
        <f t="shared" si="0"/>
        <v>0</v>
      </c>
    </row>
    <row r="10" spans="1:19" ht="6" customHeight="1">
      <c r="A10" s="199"/>
      <c r="B10" s="199"/>
      <c r="C10" s="199"/>
      <c r="D10" s="199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5"/>
      <c r="Q10" s="225"/>
      <c r="R10" s="225"/>
      <c r="S10" s="225"/>
    </row>
    <row r="11" spans="1:19" ht="5.25" customHeight="1">
      <c r="A11" s="199"/>
      <c r="B11" s="199"/>
      <c r="C11" s="199"/>
      <c r="D11" s="199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5"/>
      <c r="Q11" s="225"/>
      <c r="R11" s="225"/>
      <c r="S11" s="225"/>
    </row>
    <row r="12" spans="1:19" ht="36.75" customHeight="1">
      <c r="A12" s="332" t="s">
        <v>221</v>
      </c>
      <c r="B12" s="333"/>
      <c r="C12" s="334"/>
      <c r="D12" s="194"/>
      <c r="E12" s="223">
        <f aca="true" t="shared" si="1" ref="E12:S12">SUM(E13:E14)</f>
        <v>0</v>
      </c>
      <c r="F12" s="223">
        <f t="shared" si="1"/>
        <v>0</v>
      </c>
      <c r="G12" s="223">
        <f t="shared" si="1"/>
        <v>0</v>
      </c>
      <c r="H12" s="223">
        <f t="shared" si="1"/>
        <v>0</v>
      </c>
      <c r="I12" s="223">
        <f t="shared" si="1"/>
        <v>0</v>
      </c>
      <c r="J12" s="223">
        <f t="shared" si="1"/>
        <v>0</v>
      </c>
      <c r="K12" s="223">
        <f t="shared" si="1"/>
        <v>0</v>
      </c>
      <c r="L12" s="223">
        <f t="shared" si="1"/>
        <v>0</v>
      </c>
      <c r="M12" s="223">
        <f t="shared" si="1"/>
        <v>0</v>
      </c>
      <c r="N12" s="223">
        <f t="shared" si="1"/>
        <v>0</v>
      </c>
      <c r="O12" s="223">
        <f t="shared" si="1"/>
        <v>0</v>
      </c>
      <c r="P12" s="223">
        <f t="shared" si="1"/>
        <v>0</v>
      </c>
      <c r="Q12" s="223">
        <f t="shared" si="1"/>
        <v>0</v>
      </c>
      <c r="R12" s="223">
        <f t="shared" si="1"/>
        <v>0</v>
      </c>
      <c r="S12" s="223">
        <f t="shared" si="1"/>
        <v>0</v>
      </c>
    </row>
    <row r="13" spans="1:19" ht="5.25" customHeight="1">
      <c r="A13" s="199"/>
      <c r="B13" s="199"/>
      <c r="C13" s="199"/>
      <c r="D13" s="199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  <row r="14" spans="1:19" ht="5.25" customHeight="1">
      <c r="A14" s="199"/>
      <c r="B14" s="199"/>
      <c r="C14" s="199"/>
      <c r="D14" s="199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5"/>
      <c r="Q14" s="225"/>
      <c r="R14" s="225"/>
      <c r="S14" s="225"/>
    </row>
    <row r="15" spans="1:19" ht="36.75" customHeight="1">
      <c r="A15" s="338" t="s">
        <v>222</v>
      </c>
      <c r="B15" s="339"/>
      <c r="C15" s="331"/>
      <c r="D15" s="200"/>
      <c r="E15" s="223">
        <f aca="true" t="shared" si="2" ref="E15:S15">SUM(E16:E18)</f>
        <v>0</v>
      </c>
      <c r="F15" s="223">
        <f t="shared" si="2"/>
        <v>550000</v>
      </c>
      <c r="G15" s="223">
        <f t="shared" si="2"/>
        <v>0</v>
      </c>
      <c r="H15" s="223">
        <f t="shared" si="2"/>
        <v>0</v>
      </c>
      <c r="I15" s="223">
        <f t="shared" si="2"/>
        <v>0</v>
      </c>
      <c r="J15" s="223">
        <f t="shared" si="2"/>
        <v>0</v>
      </c>
      <c r="K15" s="223">
        <f t="shared" si="2"/>
        <v>0</v>
      </c>
      <c r="L15" s="223">
        <f t="shared" si="2"/>
        <v>0</v>
      </c>
      <c r="M15" s="223">
        <f t="shared" si="2"/>
        <v>0</v>
      </c>
      <c r="N15" s="223">
        <f t="shared" si="2"/>
        <v>0</v>
      </c>
      <c r="O15" s="223">
        <f t="shared" si="2"/>
        <v>550000</v>
      </c>
      <c r="P15" s="223">
        <f t="shared" si="2"/>
        <v>550000</v>
      </c>
      <c r="Q15" s="223">
        <f t="shared" si="2"/>
        <v>0</v>
      </c>
      <c r="R15" s="223">
        <f t="shared" si="2"/>
        <v>0</v>
      </c>
      <c r="S15" s="223">
        <f t="shared" si="2"/>
        <v>0</v>
      </c>
    </row>
    <row r="16" spans="1:19" ht="75.75" customHeight="1">
      <c r="A16" s="300" t="s">
        <v>271</v>
      </c>
      <c r="B16" s="301">
        <v>600</v>
      </c>
      <c r="C16" s="301">
        <v>60014</v>
      </c>
      <c r="D16" s="302">
        <v>6300</v>
      </c>
      <c r="E16" s="226">
        <v>0</v>
      </c>
      <c r="F16" s="226">
        <v>550000</v>
      </c>
      <c r="G16" s="226">
        <v>0</v>
      </c>
      <c r="H16" s="226"/>
      <c r="I16" s="226">
        <v>0</v>
      </c>
      <c r="J16" s="226"/>
      <c r="K16" s="226"/>
      <c r="L16" s="226"/>
      <c r="M16" s="226"/>
      <c r="N16" s="226"/>
      <c r="O16" s="226">
        <v>550000</v>
      </c>
      <c r="P16" s="227">
        <v>550000</v>
      </c>
      <c r="Q16" s="227"/>
      <c r="R16" s="227"/>
      <c r="S16" s="227"/>
    </row>
    <row r="17" spans="1:19" s="205" customFormat="1" ht="91.5" customHeight="1" hidden="1">
      <c r="A17" s="201" t="s">
        <v>223</v>
      </c>
      <c r="B17" s="202">
        <v>600</v>
      </c>
      <c r="C17" s="203">
        <v>60017</v>
      </c>
      <c r="D17" s="204">
        <v>6300</v>
      </c>
      <c r="E17" s="226">
        <v>0</v>
      </c>
      <c r="F17" s="226">
        <v>0</v>
      </c>
      <c r="G17" s="226"/>
      <c r="H17" s="226"/>
      <c r="I17" s="226"/>
      <c r="J17" s="226"/>
      <c r="K17" s="226"/>
      <c r="L17" s="226"/>
      <c r="M17" s="226"/>
      <c r="N17" s="226"/>
      <c r="O17" s="226">
        <v>0</v>
      </c>
      <c r="P17" s="227">
        <v>0</v>
      </c>
      <c r="Q17" s="228"/>
      <c r="R17" s="228"/>
      <c r="S17" s="228"/>
    </row>
    <row r="18" spans="1:19" s="205" customFormat="1" ht="76.5" customHeight="1" hidden="1">
      <c r="A18" s="201" t="s">
        <v>224</v>
      </c>
      <c r="B18" s="202">
        <v>926</v>
      </c>
      <c r="C18" s="203">
        <v>92695</v>
      </c>
      <c r="D18" s="204">
        <v>6300</v>
      </c>
      <c r="E18" s="226">
        <v>0</v>
      </c>
      <c r="F18" s="226">
        <v>0</v>
      </c>
      <c r="G18" s="226"/>
      <c r="H18" s="226"/>
      <c r="I18" s="226"/>
      <c r="J18" s="226"/>
      <c r="K18" s="226"/>
      <c r="L18" s="226"/>
      <c r="M18" s="226"/>
      <c r="N18" s="226"/>
      <c r="O18" s="226">
        <v>0</v>
      </c>
      <c r="P18" s="227">
        <v>0</v>
      </c>
      <c r="Q18" s="228"/>
      <c r="R18" s="228"/>
      <c r="S18" s="228"/>
    </row>
    <row r="19" spans="1:19" s="196" customFormat="1" ht="15" customHeight="1">
      <c r="A19" s="356" t="s">
        <v>60</v>
      </c>
      <c r="B19" s="357"/>
      <c r="C19" s="358"/>
      <c r="D19" s="206"/>
      <c r="E19" s="229">
        <f aca="true" t="shared" si="3" ref="E19:S19">SUM(E9,E12,E15)</f>
        <v>0</v>
      </c>
      <c r="F19" s="229">
        <f t="shared" si="3"/>
        <v>550000</v>
      </c>
      <c r="G19" s="229">
        <f t="shared" si="3"/>
        <v>0</v>
      </c>
      <c r="H19" s="229">
        <f t="shared" si="3"/>
        <v>0</v>
      </c>
      <c r="I19" s="229">
        <f t="shared" si="3"/>
        <v>0</v>
      </c>
      <c r="J19" s="229">
        <f t="shared" si="3"/>
        <v>0</v>
      </c>
      <c r="K19" s="229">
        <f t="shared" si="3"/>
        <v>0</v>
      </c>
      <c r="L19" s="229">
        <f t="shared" si="3"/>
        <v>0</v>
      </c>
      <c r="M19" s="229">
        <f t="shared" si="3"/>
        <v>0</v>
      </c>
      <c r="N19" s="229">
        <f t="shared" si="3"/>
        <v>0</v>
      </c>
      <c r="O19" s="229">
        <f t="shared" si="3"/>
        <v>550000</v>
      </c>
      <c r="P19" s="229">
        <f t="shared" si="3"/>
        <v>550000</v>
      </c>
      <c r="Q19" s="229">
        <f t="shared" si="3"/>
        <v>0</v>
      </c>
      <c r="R19" s="229">
        <f t="shared" si="3"/>
        <v>0</v>
      </c>
      <c r="S19" s="229">
        <f t="shared" si="3"/>
        <v>0</v>
      </c>
    </row>
  </sheetData>
  <sheetProtection/>
  <mergeCells count="27">
    <mergeCell ref="G5:G7"/>
    <mergeCell ref="P1:S1"/>
    <mergeCell ref="Q3:S3"/>
    <mergeCell ref="S6:S7"/>
    <mergeCell ref="R6:R7"/>
    <mergeCell ref="A2:S2"/>
    <mergeCell ref="C4:C7"/>
    <mergeCell ref="D4:D7"/>
    <mergeCell ref="E4:E7"/>
    <mergeCell ref="M6:M7"/>
    <mergeCell ref="P6:P7"/>
    <mergeCell ref="O5:O7"/>
    <mergeCell ref="P5:S5"/>
    <mergeCell ref="K6:K7"/>
    <mergeCell ref="H5:N5"/>
    <mergeCell ref="L6:L7"/>
    <mergeCell ref="N6:N7"/>
    <mergeCell ref="A19:C19"/>
    <mergeCell ref="H6:I6"/>
    <mergeCell ref="J6:J7"/>
    <mergeCell ref="A9:C9"/>
    <mergeCell ref="A15:C15"/>
    <mergeCell ref="A12:C12"/>
    <mergeCell ref="A4:A7"/>
    <mergeCell ref="B4:B7"/>
    <mergeCell ref="F4:F7"/>
    <mergeCell ref="G4:S4"/>
  </mergeCells>
  <printOptions horizontalCentered="1"/>
  <pageMargins left="0.7086614173228347" right="0.7086614173228347" top="0.984251968503937" bottom="0.984251968503937" header="0" footer="0.9055118110236221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40">
      <selection activeCell="B51" sqref="B51:B52"/>
    </sheetView>
  </sheetViews>
  <sheetFormatPr defaultColWidth="9.00390625" defaultRowHeight="12.75"/>
  <cols>
    <col min="1" max="1" width="4.25390625" style="0" customWidth="1"/>
    <col min="2" max="2" width="45.625" style="0" customWidth="1"/>
    <col min="3" max="3" width="15.375" style="0" customWidth="1"/>
    <col min="4" max="4" width="7.25390625" style="0" customWidth="1"/>
    <col min="5" max="5" width="11.00390625" style="0" customWidth="1"/>
    <col min="6" max="6" width="13.25390625" style="0" customWidth="1"/>
    <col min="7" max="7" width="19.00390625" style="0" customWidth="1"/>
    <col min="8" max="8" width="16.125" style="173" customWidth="1"/>
  </cols>
  <sheetData>
    <row r="1" spans="7:8" ht="52.5" customHeight="1">
      <c r="G1" s="322" t="s">
        <v>285</v>
      </c>
      <c r="H1" s="323"/>
    </row>
    <row r="2" spans="1:8" s="207" customFormat="1" ht="17.25" customHeight="1">
      <c r="A2" s="324" t="s">
        <v>188</v>
      </c>
      <c r="B2" s="324"/>
      <c r="C2" s="324"/>
      <c r="D2" s="324"/>
      <c r="E2" s="324"/>
      <c r="F2" s="324"/>
      <c r="G2" s="324"/>
      <c r="H2" s="324"/>
    </row>
    <row r="3" spans="2:8" ht="17.25" customHeight="1" hidden="1">
      <c r="B3" s="1"/>
      <c r="C3" s="1"/>
      <c r="G3" s="2"/>
      <c r="H3" s="149" t="s">
        <v>49</v>
      </c>
    </row>
    <row r="4" spans="1:8" s="71" customFormat="1" ht="39.75" customHeight="1">
      <c r="A4" s="222" t="s">
        <v>53</v>
      </c>
      <c r="B4" s="222" t="s">
        <v>50</v>
      </c>
      <c r="C4" s="221" t="s">
        <v>25</v>
      </c>
      <c r="D4" s="222" t="s">
        <v>38</v>
      </c>
      <c r="E4" s="222" t="s">
        <v>39</v>
      </c>
      <c r="F4" s="222" t="s">
        <v>169</v>
      </c>
      <c r="G4" s="222" t="s">
        <v>170</v>
      </c>
      <c r="H4" s="243" t="s">
        <v>171</v>
      </c>
    </row>
    <row r="5" spans="1:8" s="12" customFormat="1" ht="8.2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150">
        <v>8</v>
      </c>
    </row>
    <row r="6" spans="1:8" s="157" customFormat="1" ht="14.25" customHeight="1">
      <c r="A6" s="151">
        <v>1</v>
      </c>
      <c r="B6" s="152" t="s">
        <v>30</v>
      </c>
      <c r="C6" s="153"/>
      <c r="D6" s="154"/>
      <c r="E6" s="154"/>
      <c r="F6" s="154"/>
      <c r="G6" s="155"/>
      <c r="H6" s="156"/>
    </row>
    <row r="7" spans="1:8" s="157" customFormat="1" ht="14.25" customHeight="1">
      <c r="A7" s="307" t="s">
        <v>99</v>
      </c>
      <c r="B7" s="364" t="s">
        <v>200</v>
      </c>
      <c r="C7" s="368" t="s">
        <v>1</v>
      </c>
      <c r="D7" s="315">
        <v>900</v>
      </c>
      <c r="E7" s="315">
        <v>90095</v>
      </c>
      <c r="F7" s="50">
        <v>4110</v>
      </c>
      <c r="G7" s="51" t="s">
        <v>181</v>
      </c>
      <c r="H7" s="186">
        <v>292.06</v>
      </c>
    </row>
    <row r="8" spans="1:8" s="157" customFormat="1" ht="14.25" customHeight="1">
      <c r="A8" s="363"/>
      <c r="B8" s="365"/>
      <c r="C8" s="369"/>
      <c r="D8" s="367"/>
      <c r="E8" s="367"/>
      <c r="F8" s="50">
        <v>4170</v>
      </c>
      <c r="G8" s="51" t="s">
        <v>181</v>
      </c>
      <c r="H8" s="186">
        <v>1707.94</v>
      </c>
    </row>
    <row r="9" spans="1:8" s="157" customFormat="1" ht="14.25" customHeight="1">
      <c r="A9" s="363"/>
      <c r="B9" s="365"/>
      <c r="C9" s="369"/>
      <c r="D9" s="367"/>
      <c r="E9" s="367"/>
      <c r="F9" s="50">
        <v>4210</v>
      </c>
      <c r="G9" s="51" t="s">
        <v>181</v>
      </c>
      <c r="H9" s="186">
        <v>3043.6</v>
      </c>
    </row>
    <row r="10" spans="1:8" s="160" customFormat="1" ht="15" customHeight="1">
      <c r="A10" s="308"/>
      <c r="B10" s="366"/>
      <c r="C10" s="370"/>
      <c r="D10" s="304"/>
      <c r="E10" s="304"/>
      <c r="F10" s="50">
        <v>4300</v>
      </c>
      <c r="G10" s="51" t="s">
        <v>181</v>
      </c>
      <c r="H10" s="64">
        <v>1000</v>
      </c>
    </row>
    <row r="11" spans="1:8" s="183" customFormat="1" ht="13.5" customHeight="1">
      <c r="A11" s="307" t="s">
        <v>105</v>
      </c>
      <c r="B11" s="371" t="s">
        <v>232</v>
      </c>
      <c r="C11" s="305" t="s">
        <v>1</v>
      </c>
      <c r="D11" s="313">
        <v>926</v>
      </c>
      <c r="E11" s="313">
        <v>92695</v>
      </c>
      <c r="F11" s="315">
        <v>6050</v>
      </c>
      <c r="G11" s="325" t="s">
        <v>182</v>
      </c>
      <c r="H11" s="311">
        <v>16000</v>
      </c>
    </row>
    <row r="12" spans="1:8" s="183" customFormat="1" ht="13.5" customHeight="1">
      <c r="A12" s="308"/>
      <c r="B12" s="372"/>
      <c r="C12" s="306"/>
      <c r="D12" s="314"/>
      <c r="E12" s="314"/>
      <c r="F12" s="304"/>
      <c r="G12" s="326"/>
      <c r="H12" s="312"/>
    </row>
    <row r="13" spans="1:8" s="179" customFormat="1" ht="15" customHeight="1">
      <c r="A13" s="307" t="s">
        <v>106</v>
      </c>
      <c r="B13" s="364" t="s">
        <v>189</v>
      </c>
      <c r="C13" s="368" t="s">
        <v>1</v>
      </c>
      <c r="D13" s="315">
        <v>926</v>
      </c>
      <c r="E13" s="315">
        <v>92695</v>
      </c>
      <c r="F13" s="162">
        <v>4210</v>
      </c>
      <c r="G13" s="51" t="s">
        <v>181</v>
      </c>
      <c r="H13" s="177">
        <v>500</v>
      </c>
    </row>
    <row r="14" spans="1:8" s="179" customFormat="1" ht="14.25" customHeight="1">
      <c r="A14" s="308"/>
      <c r="B14" s="366"/>
      <c r="C14" s="370"/>
      <c r="D14" s="304"/>
      <c r="E14" s="304"/>
      <c r="F14" s="7">
        <v>4300</v>
      </c>
      <c r="G14" s="51" t="s">
        <v>181</v>
      </c>
      <c r="H14" s="64">
        <v>1500</v>
      </c>
    </row>
    <row r="15" spans="1:9" s="179" customFormat="1" ht="14.25" customHeight="1">
      <c r="A15" s="309" t="s">
        <v>26</v>
      </c>
      <c r="B15" s="310"/>
      <c r="C15" s="310"/>
      <c r="D15" s="310"/>
      <c r="E15" s="310"/>
      <c r="F15" s="310"/>
      <c r="G15" s="362"/>
      <c r="H15" s="75">
        <f>SUM(H7:H14)</f>
        <v>24043.6</v>
      </c>
      <c r="I15" s="181"/>
    </row>
    <row r="16" spans="1:9" s="179" customFormat="1" ht="13.5" customHeight="1">
      <c r="A16" s="151">
        <v>2</v>
      </c>
      <c r="B16" s="152" t="s">
        <v>28</v>
      </c>
      <c r="C16" s="152"/>
      <c r="D16" s="35"/>
      <c r="E16" s="35"/>
      <c r="F16" s="35"/>
      <c r="G16" s="184"/>
      <c r="H16" s="75"/>
      <c r="I16" s="181"/>
    </row>
    <row r="17" spans="1:9" s="183" customFormat="1" ht="29.25" customHeight="1">
      <c r="A17" s="50" t="s">
        <v>100</v>
      </c>
      <c r="B17" s="164" t="s">
        <v>242</v>
      </c>
      <c r="C17" s="164" t="s">
        <v>1</v>
      </c>
      <c r="D17" s="175">
        <v>900</v>
      </c>
      <c r="E17" s="175">
        <v>90095</v>
      </c>
      <c r="F17" s="50">
        <v>4300</v>
      </c>
      <c r="G17" s="185" t="s">
        <v>181</v>
      </c>
      <c r="H17" s="186">
        <v>3516.12</v>
      </c>
      <c r="I17" s="36"/>
    </row>
    <row r="18" spans="1:9" s="183" customFormat="1" ht="31.5" customHeight="1">
      <c r="A18" s="50" t="s">
        <v>102</v>
      </c>
      <c r="B18" s="146" t="s">
        <v>240</v>
      </c>
      <c r="C18" s="146" t="s">
        <v>1</v>
      </c>
      <c r="D18" s="50">
        <v>900</v>
      </c>
      <c r="E18" s="50">
        <v>90095</v>
      </c>
      <c r="F18" s="50">
        <v>4210</v>
      </c>
      <c r="G18" s="187" t="s">
        <v>181</v>
      </c>
      <c r="H18" s="186">
        <v>2700</v>
      </c>
      <c r="I18" s="36"/>
    </row>
    <row r="19" spans="1:9" s="183" customFormat="1" ht="39.75" customHeight="1">
      <c r="A19" s="175" t="s">
        <v>103</v>
      </c>
      <c r="B19" s="161" t="s">
        <v>190</v>
      </c>
      <c r="C19" s="176" t="s">
        <v>1</v>
      </c>
      <c r="D19" s="175">
        <v>926</v>
      </c>
      <c r="E19" s="175">
        <v>92695</v>
      </c>
      <c r="F19" s="175">
        <v>6050</v>
      </c>
      <c r="G19" s="185" t="s">
        <v>182</v>
      </c>
      <c r="H19" s="188">
        <v>10810</v>
      </c>
      <c r="I19" s="36"/>
    </row>
    <row r="20" spans="1:9" s="208" customFormat="1" ht="46.5" customHeight="1">
      <c r="A20" s="50" t="s">
        <v>107</v>
      </c>
      <c r="B20" s="216" t="s">
        <v>241</v>
      </c>
      <c r="C20" s="147" t="s">
        <v>1</v>
      </c>
      <c r="D20" s="175">
        <v>926</v>
      </c>
      <c r="E20" s="175">
        <v>92695</v>
      </c>
      <c r="F20" s="50">
        <v>4210</v>
      </c>
      <c r="G20" s="185" t="s">
        <v>181</v>
      </c>
      <c r="H20" s="186">
        <v>1300</v>
      </c>
      <c r="I20" s="157"/>
    </row>
    <row r="21" spans="1:9" s="181" customFormat="1" ht="14.25" customHeight="1">
      <c r="A21" s="320" t="s">
        <v>143</v>
      </c>
      <c r="B21" s="364" t="s">
        <v>201</v>
      </c>
      <c r="C21" s="373" t="s">
        <v>1</v>
      </c>
      <c r="D21" s="268">
        <v>921</v>
      </c>
      <c r="E21" s="268">
        <v>92195</v>
      </c>
      <c r="F21" s="189">
        <v>4210</v>
      </c>
      <c r="G21" s="185" t="s">
        <v>181</v>
      </c>
      <c r="H21" s="190">
        <v>1550</v>
      </c>
      <c r="I21" s="179"/>
    </row>
    <row r="22" spans="1:9" s="181" customFormat="1" ht="16.5" customHeight="1">
      <c r="A22" s="321"/>
      <c r="B22" s="366"/>
      <c r="C22" s="374"/>
      <c r="D22" s="268">
        <v>921</v>
      </c>
      <c r="E22" s="268">
        <v>92195</v>
      </c>
      <c r="F22" s="189">
        <v>4300</v>
      </c>
      <c r="G22" s="185" t="s">
        <v>181</v>
      </c>
      <c r="H22" s="190">
        <v>150</v>
      </c>
      <c r="I22" s="179"/>
    </row>
    <row r="23" spans="1:9" s="181" customFormat="1" ht="16.5" customHeight="1">
      <c r="A23" s="320" t="s">
        <v>145</v>
      </c>
      <c r="B23" s="364" t="s">
        <v>191</v>
      </c>
      <c r="C23" s="373" t="s">
        <v>1</v>
      </c>
      <c r="D23" s="387">
        <v>926</v>
      </c>
      <c r="E23" s="387">
        <v>92695</v>
      </c>
      <c r="F23" s="189">
        <v>4210</v>
      </c>
      <c r="G23" s="187" t="s">
        <v>181</v>
      </c>
      <c r="H23" s="190">
        <v>1000</v>
      </c>
      <c r="I23" s="179"/>
    </row>
    <row r="24" spans="1:9" s="181" customFormat="1" ht="11.25" customHeight="1">
      <c r="A24" s="321"/>
      <c r="B24" s="366"/>
      <c r="C24" s="374"/>
      <c r="D24" s="388"/>
      <c r="E24" s="388"/>
      <c r="F24" s="50">
        <v>4300</v>
      </c>
      <c r="G24" s="187" t="s">
        <v>181</v>
      </c>
      <c r="H24" s="186">
        <v>2200</v>
      </c>
      <c r="I24" s="179"/>
    </row>
    <row r="25" spans="1:9" s="179" customFormat="1" ht="16.5" customHeight="1">
      <c r="A25" s="309" t="s">
        <v>26</v>
      </c>
      <c r="B25" s="310"/>
      <c r="C25" s="310"/>
      <c r="D25" s="310"/>
      <c r="E25" s="310"/>
      <c r="F25" s="310"/>
      <c r="G25" s="362"/>
      <c r="H25" s="75">
        <f>SUM(H17:H24)</f>
        <v>23226.12</v>
      </c>
      <c r="I25" s="181"/>
    </row>
    <row r="26" spans="1:9" s="183" customFormat="1" ht="15.75" customHeight="1">
      <c r="A26" s="151">
        <v>3</v>
      </c>
      <c r="B26" s="152" t="s">
        <v>86</v>
      </c>
      <c r="C26" s="152"/>
      <c r="D26" s="35"/>
      <c r="E26" s="35"/>
      <c r="F26" s="35"/>
      <c r="G26" s="184"/>
      <c r="H26" s="75"/>
      <c r="I26" s="36"/>
    </row>
    <row r="27" spans="1:9" s="208" customFormat="1" ht="35.25" customHeight="1">
      <c r="A27" s="214" t="s">
        <v>101</v>
      </c>
      <c r="B27" s="212" t="s">
        <v>243</v>
      </c>
      <c r="C27" s="146" t="s">
        <v>1</v>
      </c>
      <c r="D27" s="50">
        <v>600</v>
      </c>
      <c r="E27" s="50">
        <v>60017</v>
      </c>
      <c r="F27" s="50">
        <v>6050</v>
      </c>
      <c r="G27" s="185" t="s">
        <v>182</v>
      </c>
      <c r="H27" s="186">
        <v>10000</v>
      </c>
      <c r="I27" s="157"/>
    </row>
    <row r="28" spans="1:9" s="183" customFormat="1" ht="16.5" customHeight="1">
      <c r="A28" s="320" t="s">
        <v>108</v>
      </c>
      <c r="B28" s="380" t="s">
        <v>192</v>
      </c>
      <c r="C28" s="164" t="s">
        <v>1</v>
      </c>
      <c r="D28" s="50">
        <v>921</v>
      </c>
      <c r="E28" s="50">
        <v>92109</v>
      </c>
      <c r="F28" s="50">
        <v>4110</v>
      </c>
      <c r="G28" s="185" t="s">
        <v>181</v>
      </c>
      <c r="H28" s="186">
        <v>0</v>
      </c>
      <c r="I28" s="36"/>
    </row>
    <row r="29" spans="1:9" s="183" customFormat="1" ht="15.75" customHeight="1">
      <c r="A29" s="389"/>
      <c r="B29" s="377"/>
      <c r="C29" s="164" t="s">
        <v>1</v>
      </c>
      <c r="D29" s="50">
        <v>921</v>
      </c>
      <c r="E29" s="50">
        <v>92109</v>
      </c>
      <c r="F29" s="50">
        <v>4170</v>
      </c>
      <c r="G29" s="185" t="s">
        <v>181</v>
      </c>
      <c r="H29" s="186">
        <v>0</v>
      </c>
      <c r="I29" s="36"/>
    </row>
    <row r="30" spans="1:9" s="183" customFormat="1" ht="14.25" customHeight="1">
      <c r="A30" s="389"/>
      <c r="B30" s="377"/>
      <c r="C30" s="164" t="s">
        <v>1</v>
      </c>
      <c r="D30" s="50">
        <v>921</v>
      </c>
      <c r="E30" s="50">
        <v>92109</v>
      </c>
      <c r="F30" s="50">
        <v>4210</v>
      </c>
      <c r="G30" s="185" t="s">
        <v>181</v>
      </c>
      <c r="H30" s="186">
        <v>500</v>
      </c>
      <c r="I30" s="36"/>
    </row>
    <row r="31" spans="1:9" s="179" customFormat="1" ht="15.75" customHeight="1">
      <c r="A31" s="321"/>
      <c r="B31" s="374"/>
      <c r="C31" s="164" t="s">
        <v>1</v>
      </c>
      <c r="D31" s="50">
        <v>921</v>
      </c>
      <c r="E31" s="50">
        <v>92109</v>
      </c>
      <c r="F31" s="50">
        <v>4300</v>
      </c>
      <c r="G31" s="185" t="s">
        <v>181</v>
      </c>
      <c r="H31" s="186">
        <v>2500</v>
      </c>
      <c r="I31" s="181"/>
    </row>
    <row r="32" spans="1:9" s="179" customFormat="1" ht="19.5" customHeight="1">
      <c r="A32" s="214" t="s">
        <v>109</v>
      </c>
      <c r="B32" s="212" t="s">
        <v>193</v>
      </c>
      <c r="C32" s="146" t="s">
        <v>1</v>
      </c>
      <c r="D32" s="50">
        <v>900</v>
      </c>
      <c r="E32" s="50">
        <v>90095</v>
      </c>
      <c r="F32" s="50">
        <v>4210</v>
      </c>
      <c r="G32" s="185" t="s">
        <v>181</v>
      </c>
      <c r="H32" s="186">
        <v>2484.08</v>
      </c>
      <c r="I32" s="181"/>
    </row>
    <row r="33" spans="1:9" s="179" customFormat="1" ht="18.75" customHeight="1">
      <c r="A33" s="309" t="s">
        <v>26</v>
      </c>
      <c r="B33" s="310"/>
      <c r="C33" s="310"/>
      <c r="D33" s="310"/>
      <c r="E33" s="310"/>
      <c r="F33" s="310"/>
      <c r="G33" s="362"/>
      <c r="H33" s="75">
        <f>SUM(H27:H32)</f>
        <v>15484.08</v>
      </c>
      <c r="I33" s="181"/>
    </row>
    <row r="34" spans="1:9" s="183" customFormat="1" ht="17.25" customHeight="1">
      <c r="A34" s="151">
        <v>4</v>
      </c>
      <c r="B34" s="152" t="s">
        <v>31</v>
      </c>
      <c r="C34" s="152"/>
      <c r="D34" s="35"/>
      <c r="E34" s="35"/>
      <c r="F34" s="35"/>
      <c r="G34" s="184"/>
      <c r="H34" s="75"/>
      <c r="I34" s="36"/>
    </row>
    <row r="35" spans="1:8" s="183" customFormat="1" ht="18.75" customHeight="1">
      <c r="A35" s="307" t="s">
        <v>110</v>
      </c>
      <c r="B35" s="364" t="s">
        <v>233</v>
      </c>
      <c r="C35" s="368" t="s">
        <v>1</v>
      </c>
      <c r="D35" s="315">
        <v>900</v>
      </c>
      <c r="E35" s="315">
        <v>90095</v>
      </c>
      <c r="F35" s="7">
        <v>4210</v>
      </c>
      <c r="G35" s="185" t="s">
        <v>181</v>
      </c>
      <c r="H35" s="64">
        <v>1000</v>
      </c>
    </row>
    <row r="36" spans="1:8" s="183" customFormat="1" ht="21" customHeight="1">
      <c r="A36" s="308"/>
      <c r="B36" s="366"/>
      <c r="C36" s="370"/>
      <c r="D36" s="304"/>
      <c r="E36" s="304"/>
      <c r="F36" s="7">
        <v>4300</v>
      </c>
      <c r="G36" s="185" t="s">
        <v>181</v>
      </c>
      <c r="H36" s="64">
        <v>500</v>
      </c>
    </row>
    <row r="37" spans="1:8" s="183" customFormat="1" ht="15.75" customHeight="1">
      <c r="A37" s="307" t="s">
        <v>111</v>
      </c>
      <c r="B37" s="364" t="s">
        <v>194</v>
      </c>
      <c r="C37" s="158" t="s">
        <v>1</v>
      </c>
      <c r="D37" s="162">
        <v>921</v>
      </c>
      <c r="E37" s="162">
        <v>92109</v>
      </c>
      <c r="F37" s="7">
        <v>4210</v>
      </c>
      <c r="G37" s="185" t="s">
        <v>181</v>
      </c>
      <c r="H37" s="64">
        <v>6000</v>
      </c>
    </row>
    <row r="38" spans="1:8" s="179" customFormat="1" ht="15" customHeight="1">
      <c r="A38" s="308"/>
      <c r="B38" s="366"/>
      <c r="C38" s="158" t="s">
        <v>1</v>
      </c>
      <c r="D38" s="7">
        <v>921</v>
      </c>
      <c r="E38" s="28">
        <v>92195</v>
      </c>
      <c r="F38" s="7">
        <v>4210</v>
      </c>
      <c r="G38" s="185" t="s">
        <v>181</v>
      </c>
      <c r="H38" s="64">
        <v>2709.23</v>
      </c>
    </row>
    <row r="39" spans="1:8" s="179" customFormat="1" ht="40.5" customHeight="1">
      <c r="A39" s="214" t="s">
        <v>112</v>
      </c>
      <c r="B39" s="146" t="s">
        <v>180</v>
      </c>
      <c r="C39" s="146" t="s">
        <v>1</v>
      </c>
      <c r="D39" s="175">
        <v>921</v>
      </c>
      <c r="E39" s="192">
        <v>92195</v>
      </c>
      <c r="F39" s="175">
        <v>4210</v>
      </c>
      <c r="G39" s="185" t="s">
        <v>181</v>
      </c>
      <c r="H39" s="188">
        <v>1500</v>
      </c>
    </row>
    <row r="40" spans="1:9" s="179" customFormat="1" ht="15" customHeight="1">
      <c r="A40" s="309" t="s">
        <v>26</v>
      </c>
      <c r="B40" s="310"/>
      <c r="C40" s="310"/>
      <c r="D40" s="310"/>
      <c r="E40" s="310"/>
      <c r="F40" s="310"/>
      <c r="G40" s="362"/>
      <c r="H40" s="75">
        <f>SUM(H35:H39)</f>
        <v>11709.23</v>
      </c>
      <c r="I40" s="181"/>
    </row>
    <row r="41" spans="1:9" s="179" customFormat="1" ht="12" customHeight="1">
      <c r="A41" s="151">
        <v>5</v>
      </c>
      <c r="B41" s="152" t="s">
        <v>32</v>
      </c>
      <c r="C41" s="152"/>
      <c r="D41" s="35"/>
      <c r="E41" s="35"/>
      <c r="F41" s="35"/>
      <c r="G41" s="182"/>
      <c r="H41" s="180"/>
      <c r="I41" s="181"/>
    </row>
    <row r="42" spans="1:9" s="183" customFormat="1" ht="15" customHeight="1">
      <c r="A42" s="376" t="s">
        <v>113</v>
      </c>
      <c r="B42" s="380" t="s">
        <v>172</v>
      </c>
      <c r="C42" s="166" t="s">
        <v>1</v>
      </c>
      <c r="D42" s="189">
        <v>926</v>
      </c>
      <c r="E42" s="189">
        <v>92695</v>
      </c>
      <c r="F42" s="50">
        <v>6050</v>
      </c>
      <c r="G42" s="42" t="s">
        <v>182</v>
      </c>
      <c r="H42" s="186">
        <v>12500</v>
      </c>
      <c r="I42" s="36"/>
    </row>
    <row r="43" spans="1:9" s="179" customFormat="1" ht="15.75" customHeight="1">
      <c r="A43" s="376"/>
      <c r="B43" s="377"/>
      <c r="C43" s="166" t="s">
        <v>1</v>
      </c>
      <c r="D43" s="189">
        <v>900</v>
      </c>
      <c r="E43" s="189">
        <v>90095</v>
      </c>
      <c r="F43" s="50">
        <v>4210</v>
      </c>
      <c r="G43" s="185" t="s">
        <v>181</v>
      </c>
      <c r="H43" s="186">
        <v>4500</v>
      </c>
      <c r="I43" s="181"/>
    </row>
    <row r="44" spans="1:9" s="179" customFormat="1" ht="15.75" customHeight="1">
      <c r="A44" s="376"/>
      <c r="B44" s="377"/>
      <c r="C44" s="166" t="s">
        <v>1</v>
      </c>
      <c r="D44" s="189">
        <v>921</v>
      </c>
      <c r="E44" s="189">
        <v>92109</v>
      </c>
      <c r="F44" s="50">
        <v>4210</v>
      </c>
      <c r="G44" s="185" t="s">
        <v>181</v>
      </c>
      <c r="H44" s="186">
        <v>1000</v>
      </c>
      <c r="I44" s="181"/>
    </row>
    <row r="45" spans="1:9" s="179" customFormat="1" ht="15.75" customHeight="1">
      <c r="A45" s="376"/>
      <c r="B45" s="377"/>
      <c r="C45" s="166" t="s">
        <v>1</v>
      </c>
      <c r="D45" s="189">
        <v>921</v>
      </c>
      <c r="E45" s="189">
        <v>92109</v>
      </c>
      <c r="F45" s="50">
        <v>4300</v>
      </c>
      <c r="G45" s="185" t="s">
        <v>181</v>
      </c>
      <c r="H45" s="186">
        <v>1000</v>
      </c>
      <c r="I45" s="181"/>
    </row>
    <row r="46" spans="1:9" s="179" customFormat="1" ht="15.75" customHeight="1">
      <c r="A46" s="376"/>
      <c r="B46" s="377"/>
      <c r="C46" s="166" t="s">
        <v>1</v>
      </c>
      <c r="D46" s="189">
        <v>921</v>
      </c>
      <c r="E46" s="189">
        <v>92195</v>
      </c>
      <c r="F46" s="50">
        <v>4300</v>
      </c>
      <c r="G46" s="185" t="s">
        <v>181</v>
      </c>
      <c r="H46" s="186">
        <v>2000</v>
      </c>
      <c r="I46" s="181"/>
    </row>
    <row r="47" spans="1:9" s="179" customFormat="1" ht="14.25" customHeight="1">
      <c r="A47" s="375" t="s">
        <v>114</v>
      </c>
      <c r="B47" s="364" t="s">
        <v>97</v>
      </c>
      <c r="C47" s="147" t="s">
        <v>1</v>
      </c>
      <c r="D47" s="7">
        <v>900</v>
      </c>
      <c r="E47" s="7">
        <v>90095</v>
      </c>
      <c r="F47" s="50">
        <v>4210</v>
      </c>
      <c r="G47" s="185" t="s">
        <v>181</v>
      </c>
      <c r="H47" s="186">
        <v>2543.6</v>
      </c>
      <c r="I47" s="181"/>
    </row>
    <row r="48" spans="1:9" s="179" customFormat="1" ht="14.25" customHeight="1">
      <c r="A48" s="375"/>
      <c r="B48" s="365"/>
      <c r="C48" s="147" t="s">
        <v>1</v>
      </c>
      <c r="D48" s="7">
        <v>900</v>
      </c>
      <c r="E48" s="7">
        <v>90095</v>
      </c>
      <c r="F48" s="50">
        <v>4300</v>
      </c>
      <c r="G48" s="185" t="s">
        <v>181</v>
      </c>
      <c r="H48" s="186">
        <v>500</v>
      </c>
      <c r="I48" s="181"/>
    </row>
    <row r="49" spans="1:8" s="181" customFormat="1" ht="18" customHeight="1">
      <c r="A49" s="309" t="s">
        <v>26</v>
      </c>
      <c r="B49" s="310"/>
      <c r="C49" s="310"/>
      <c r="D49" s="310"/>
      <c r="E49" s="310"/>
      <c r="F49" s="310"/>
      <c r="G49" s="362"/>
      <c r="H49" s="75">
        <f>SUM(H41:H48)</f>
        <v>24043.6</v>
      </c>
    </row>
    <row r="50" spans="1:9" s="183" customFormat="1" ht="18.75" customHeight="1">
      <c r="A50" s="151">
        <v>6</v>
      </c>
      <c r="B50" s="152" t="s">
        <v>29</v>
      </c>
      <c r="C50" s="152"/>
      <c r="D50" s="35"/>
      <c r="E50" s="35"/>
      <c r="F50" s="35"/>
      <c r="G50" s="184"/>
      <c r="H50" s="75"/>
      <c r="I50" s="36"/>
    </row>
    <row r="51" spans="1:9" s="36" customFormat="1" ht="15.75" customHeight="1">
      <c r="A51" s="307" t="s">
        <v>115</v>
      </c>
      <c r="B51" s="364" t="s">
        <v>195</v>
      </c>
      <c r="C51" s="26" t="s">
        <v>1</v>
      </c>
      <c r="D51" s="163">
        <v>926</v>
      </c>
      <c r="E51" s="163">
        <v>92695</v>
      </c>
      <c r="F51" s="7">
        <v>4210</v>
      </c>
      <c r="G51" s="185" t="s">
        <v>181</v>
      </c>
      <c r="H51" s="64">
        <v>1000</v>
      </c>
      <c r="I51" s="183"/>
    </row>
    <row r="52" spans="1:9" s="36" customFormat="1" ht="18.75" customHeight="1">
      <c r="A52" s="308"/>
      <c r="B52" s="366"/>
      <c r="C52" s="26" t="s">
        <v>1</v>
      </c>
      <c r="D52" s="163">
        <v>926</v>
      </c>
      <c r="E52" s="163">
        <v>92695</v>
      </c>
      <c r="F52" s="7">
        <v>6060</v>
      </c>
      <c r="G52" s="42" t="s">
        <v>182</v>
      </c>
      <c r="H52" s="64">
        <v>5000</v>
      </c>
      <c r="I52" s="183"/>
    </row>
    <row r="53" spans="1:9" s="181" customFormat="1" ht="26.25" customHeight="1">
      <c r="A53" s="213" t="s">
        <v>116</v>
      </c>
      <c r="B53" s="165" t="s">
        <v>234</v>
      </c>
      <c r="C53" s="26" t="s">
        <v>1</v>
      </c>
      <c r="D53" s="162">
        <v>926</v>
      </c>
      <c r="E53" s="162">
        <v>92695</v>
      </c>
      <c r="F53" s="7">
        <v>4210</v>
      </c>
      <c r="G53" s="185" t="s">
        <v>181</v>
      </c>
      <c r="H53" s="64">
        <v>2000</v>
      </c>
      <c r="I53" s="179"/>
    </row>
    <row r="54" spans="1:9" s="181" customFormat="1" ht="18" customHeight="1">
      <c r="A54" s="307" t="s">
        <v>117</v>
      </c>
      <c r="B54" s="364" t="s">
        <v>173</v>
      </c>
      <c r="C54" s="305" t="s">
        <v>1</v>
      </c>
      <c r="D54" s="162">
        <v>900</v>
      </c>
      <c r="E54" s="162">
        <v>90095</v>
      </c>
      <c r="F54" s="7">
        <v>4210</v>
      </c>
      <c r="G54" s="185" t="s">
        <v>181</v>
      </c>
      <c r="H54" s="64">
        <v>2137</v>
      </c>
      <c r="I54" s="179"/>
    </row>
    <row r="55" spans="1:9" s="181" customFormat="1" ht="21" customHeight="1">
      <c r="A55" s="378"/>
      <c r="B55" s="381"/>
      <c r="C55" s="379"/>
      <c r="D55" s="162">
        <v>900</v>
      </c>
      <c r="E55" s="162">
        <v>90095</v>
      </c>
      <c r="F55" s="7">
        <v>4300</v>
      </c>
      <c r="G55" s="185" t="s">
        <v>181</v>
      </c>
      <c r="H55" s="64">
        <v>1500</v>
      </c>
      <c r="I55" s="179"/>
    </row>
    <row r="56" spans="1:9" s="179" customFormat="1" ht="18.75" customHeight="1">
      <c r="A56" s="309" t="s">
        <v>26</v>
      </c>
      <c r="B56" s="310"/>
      <c r="C56" s="310"/>
      <c r="D56" s="310"/>
      <c r="E56" s="310"/>
      <c r="F56" s="310"/>
      <c r="G56" s="362"/>
      <c r="H56" s="75">
        <f>SUM(H51:H55)</f>
        <v>11637</v>
      </c>
      <c r="I56" s="181"/>
    </row>
    <row r="57" spans="1:9" s="183" customFormat="1" ht="17.25" customHeight="1">
      <c r="A57" s="151">
        <v>7</v>
      </c>
      <c r="B57" s="152" t="s">
        <v>96</v>
      </c>
      <c r="C57" s="152"/>
      <c r="D57" s="35"/>
      <c r="E57" s="35"/>
      <c r="F57" s="35"/>
      <c r="G57" s="184"/>
      <c r="H57" s="75"/>
      <c r="I57" s="36"/>
    </row>
    <row r="58" spans="1:9" s="183" customFormat="1" ht="29.25" customHeight="1">
      <c r="A58" s="215" t="s">
        <v>118</v>
      </c>
      <c r="B58" s="165" t="s">
        <v>244</v>
      </c>
      <c r="C58" s="158" t="s">
        <v>1</v>
      </c>
      <c r="D58" s="162">
        <v>600</v>
      </c>
      <c r="E58" s="162">
        <v>60016</v>
      </c>
      <c r="F58" s="50">
        <v>6050</v>
      </c>
      <c r="G58" s="185" t="s">
        <v>182</v>
      </c>
      <c r="H58" s="186">
        <v>10000</v>
      </c>
      <c r="I58" s="36"/>
    </row>
    <row r="59" spans="1:9" s="36" customFormat="1" ht="27" customHeight="1">
      <c r="A59" s="215" t="s">
        <v>119</v>
      </c>
      <c r="B59" s="165" t="s">
        <v>245</v>
      </c>
      <c r="C59" s="158" t="s">
        <v>1</v>
      </c>
      <c r="D59" s="162">
        <v>600</v>
      </c>
      <c r="E59" s="162">
        <v>60016</v>
      </c>
      <c r="F59" s="159">
        <v>6050</v>
      </c>
      <c r="G59" s="51" t="s">
        <v>182</v>
      </c>
      <c r="H59" s="167">
        <v>10000</v>
      </c>
      <c r="I59" s="183"/>
    </row>
    <row r="60" spans="1:9" s="36" customFormat="1" ht="27" customHeight="1">
      <c r="A60" s="215" t="s">
        <v>196</v>
      </c>
      <c r="B60" s="165" t="s">
        <v>197</v>
      </c>
      <c r="C60" s="158" t="s">
        <v>1</v>
      </c>
      <c r="D60" s="162">
        <v>900</v>
      </c>
      <c r="E60" s="162">
        <v>90095</v>
      </c>
      <c r="F60" s="159">
        <v>4210</v>
      </c>
      <c r="G60" s="51" t="s">
        <v>181</v>
      </c>
      <c r="H60" s="167">
        <v>4043</v>
      </c>
      <c r="I60" s="183"/>
    </row>
    <row r="61" spans="1:9" s="179" customFormat="1" ht="19.5" customHeight="1">
      <c r="A61" s="309" t="s">
        <v>26</v>
      </c>
      <c r="B61" s="310"/>
      <c r="C61" s="310"/>
      <c r="D61" s="310"/>
      <c r="E61" s="310"/>
      <c r="F61" s="310"/>
      <c r="G61" s="362"/>
      <c r="H61" s="75">
        <f>SUM(H58:H60)</f>
        <v>24043</v>
      </c>
      <c r="I61" s="181"/>
    </row>
    <row r="62" spans="1:9" s="183" customFormat="1" ht="15" customHeight="1">
      <c r="A62" s="151">
        <v>8</v>
      </c>
      <c r="B62" s="152" t="s">
        <v>174</v>
      </c>
      <c r="C62" s="152"/>
      <c r="D62" s="35"/>
      <c r="E62" s="35"/>
      <c r="F62" s="35"/>
      <c r="G62" s="184"/>
      <c r="H62" s="75"/>
      <c r="I62" s="36"/>
    </row>
    <row r="63" spans="1:9" s="183" customFormat="1" ht="13.5" customHeight="1">
      <c r="A63" s="376" t="s">
        <v>120</v>
      </c>
      <c r="B63" s="373" t="s">
        <v>175</v>
      </c>
      <c r="C63" s="164" t="s">
        <v>1</v>
      </c>
      <c r="D63" s="191">
        <v>926</v>
      </c>
      <c r="E63" s="191">
        <v>92695</v>
      </c>
      <c r="F63" s="50">
        <v>4110</v>
      </c>
      <c r="G63" s="185" t="s">
        <v>181</v>
      </c>
      <c r="H63" s="186">
        <v>292.06</v>
      </c>
      <c r="I63" s="36"/>
    </row>
    <row r="64" spans="1:9" s="183" customFormat="1" ht="17.25" customHeight="1">
      <c r="A64" s="376"/>
      <c r="B64" s="377"/>
      <c r="C64" s="164" t="s">
        <v>1</v>
      </c>
      <c r="D64" s="191">
        <v>926</v>
      </c>
      <c r="E64" s="191">
        <v>92695</v>
      </c>
      <c r="F64" s="50">
        <v>4170</v>
      </c>
      <c r="G64" s="42" t="s">
        <v>181</v>
      </c>
      <c r="H64" s="186">
        <v>1707.94</v>
      </c>
      <c r="I64" s="36"/>
    </row>
    <row r="65" spans="1:9" s="183" customFormat="1" ht="16.5" customHeight="1">
      <c r="A65" s="376"/>
      <c r="B65" s="377"/>
      <c r="C65" s="164" t="s">
        <v>1</v>
      </c>
      <c r="D65" s="191">
        <v>926</v>
      </c>
      <c r="E65" s="191">
        <v>92695</v>
      </c>
      <c r="F65" s="50">
        <v>4210</v>
      </c>
      <c r="G65" s="185" t="s">
        <v>181</v>
      </c>
      <c r="H65" s="186">
        <v>2000</v>
      </c>
      <c r="I65" s="36"/>
    </row>
    <row r="66" spans="1:8" s="183" customFormat="1" ht="17.25" customHeight="1">
      <c r="A66" s="376"/>
      <c r="B66" s="374"/>
      <c r="C66" s="164" t="s">
        <v>1</v>
      </c>
      <c r="D66" s="191">
        <v>926</v>
      </c>
      <c r="E66" s="191">
        <v>92695</v>
      </c>
      <c r="F66" s="50">
        <v>4300</v>
      </c>
      <c r="G66" s="185" t="s">
        <v>181</v>
      </c>
      <c r="H66" s="186">
        <v>1000</v>
      </c>
    </row>
    <row r="67" spans="1:8" s="9" customFormat="1" ht="19.5" customHeight="1">
      <c r="A67" s="375" t="s">
        <v>121</v>
      </c>
      <c r="B67" s="368" t="s">
        <v>144</v>
      </c>
      <c r="C67" s="26" t="s">
        <v>1</v>
      </c>
      <c r="D67" s="7">
        <v>900</v>
      </c>
      <c r="E67" s="7">
        <v>90095</v>
      </c>
      <c r="F67" s="7">
        <v>4300</v>
      </c>
      <c r="G67" s="178" t="s">
        <v>181</v>
      </c>
      <c r="H67" s="64">
        <v>2500</v>
      </c>
    </row>
    <row r="68" spans="1:8" s="9" customFormat="1" ht="17.25" customHeight="1">
      <c r="A68" s="375"/>
      <c r="B68" s="370"/>
      <c r="C68" s="26" t="s">
        <v>1</v>
      </c>
      <c r="D68" s="7">
        <v>900</v>
      </c>
      <c r="E68" s="7">
        <v>90095</v>
      </c>
      <c r="F68" s="7">
        <v>4210</v>
      </c>
      <c r="G68" s="178" t="s">
        <v>181</v>
      </c>
      <c r="H68" s="64">
        <v>2500</v>
      </c>
    </row>
    <row r="69" spans="1:8" s="210" customFormat="1" ht="17.25" customHeight="1">
      <c r="A69" s="213" t="s">
        <v>122</v>
      </c>
      <c r="B69" s="217" t="s">
        <v>248</v>
      </c>
      <c r="C69" s="217" t="s">
        <v>1</v>
      </c>
      <c r="D69" s="7">
        <v>900</v>
      </c>
      <c r="E69" s="7">
        <v>90015</v>
      </c>
      <c r="F69" s="7">
        <v>6050</v>
      </c>
      <c r="G69" s="17" t="s">
        <v>182</v>
      </c>
      <c r="H69" s="64">
        <v>13043</v>
      </c>
    </row>
    <row r="70" spans="1:8" s="210" customFormat="1" ht="18" customHeight="1">
      <c r="A70" s="213" t="s">
        <v>246</v>
      </c>
      <c r="B70" s="217" t="s">
        <v>247</v>
      </c>
      <c r="C70" s="217" t="s">
        <v>1</v>
      </c>
      <c r="D70" s="7">
        <v>921</v>
      </c>
      <c r="E70" s="28">
        <v>92109</v>
      </c>
      <c r="F70" s="7">
        <v>4210</v>
      </c>
      <c r="G70" s="17" t="s">
        <v>181</v>
      </c>
      <c r="H70" s="64">
        <v>1000</v>
      </c>
    </row>
    <row r="71" spans="1:9" s="9" customFormat="1" ht="17.25" customHeight="1">
      <c r="A71" s="384" t="s">
        <v>26</v>
      </c>
      <c r="B71" s="385"/>
      <c r="C71" s="385"/>
      <c r="D71" s="385"/>
      <c r="E71" s="385"/>
      <c r="F71" s="385"/>
      <c r="G71" s="386"/>
      <c r="H71" s="193">
        <f>SUM(H63:H70)</f>
        <v>24043</v>
      </c>
      <c r="I71" s="25"/>
    </row>
    <row r="72" spans="1:9" s="179" customFormat="1" ht="14.25" customHeight="1">
      <c r="A72" s="151">
        <v>9</v>
      </c>
      <c r="B72" s="152" t="s">
        <v>27</v>
      </c>
      <c r="C72" s="152"/>
      <c r="D72" s="35"/>
      <c r="E72" s="35"/>
      <c r="F72" s="35"/>
      <c r="G72" s="184"/>
      <c r="H72" s="75"/>
      <c r="I72" s="181"/>
    </row>
    <row r="73" spans="1:9" s="179" customFormat="1" ht="21" customHeight="1">
      <c r="A73" s="375" t="s">
        <v>123</v>
      </c>
      <c r="B73" s="364" t="s">
        <v>235</v>
      </c>
      <c r="C73" s="26" t="s">
        <v>1</v>
      </c>
      <c r="D73" s="7">
        <v>926</v>
      </c>
      <c r="E73" s="7">
        <v>92695</v>
      </c>
      <c r="F73" s="50">
        <v>4210</v>
      </c>
      <c r="G73" s="185" t="s">
        <v>181</v>
      </c>
      <c r="H73" s="186">
        <v>5000</v>
      </c>
      <c r="I73" s="181"/>
    </row>
    <row r="74" spans="1:9" s="179" customFormat="1" ht="18" customHeight="1">
      <c r="A74" s="375"/>
      <c r="B74" s="365"/>
      <c r="C74" s="26" t="s">
        <v>1</v>
      </c>
      <c r="D74" s="7">
        <v>926</v>
      </c>
      <c r="E74" s="7">
        <v>92695</v>
      </c>
      <c r="F74" s="50">
        <v>4300</v>
      </c>
      <c r="G74" s="185" t="s">
        <v>181</v>
      </c>
      <c r="H74" s="186">
        <v>5000</v>
      </c>
      <c r="I74" s="181"/>
    </row>
    <row r="75" spans="1:9" s="181" customFormat="1" ht="18" customHeight="1">
      <c r="A75" s="213" t="s">
        <v>124</v>
      </c>
      <c r="B75" s="148" t="s">
        <v>236</v>
      </c>
      <c r="C75" s="26" t="s">
        <v>1</v>
      </c>
      <c r="D75" s="168" t="s">
        <v>198</v>
      </c>
      <c r="E75" s="168" t="s">
        <v>199</v>
      </c>
      <c r="F75" s="7">
        <v>4210</v>
      </c>
      <c r="G75" s="185" t="s">
        <v>181</v>
      </c>
      <c r="H75" s="64">
        <v>1000</v>
      </c>
      <c r="I75" s="179"/>
    </row>
    <row r="76" spans="1:9" s="181" customFormat="1" ht="17.25" customHeight="1">
      <c r="A76" s="213" t="s">
        <v>125</v>
      </c>
      <c r="B76" s="165" t="s">
        <v>97</v>
      </c>
      <c r="C76" s="158" t="s">
        <v>1</v>
      </c>
      <c r="D76" s="162">
        <v>900</v>
      </c>
      <c r="E76" s="162">
        <v>90095</v>
      </c>
      <c r="F76" s="7">
        <v>4210</v>
      </c>
      <c r="G76" s="185" t="s">
        <v>181</v>
      </c>
      <c r="H76" s="167">
        <v>757.32</v>
      </c>
      <c r="I76" s="179"/>
    </row>
    <row r="77" spans="1:9" s="179" customFormat="1" ht="14.25" customHeight="1">
      <c r="A77" s="309" t="s">
        <v>26</v>
      </c>
      <c r="B77" s="310"/>
      <c r="C77" s="310"/>
      <c r="D77" s="310"/>
      <c r="E77" s="310"/>
      <c r="F77" s="310"/>
      <c r="G77" s="362"/>
      <c r="H77" s="75">
        <f>SUM(H73:H76)</f>
        <v>11757.32</v>
      </c>
      <c r="I77" s="181"/>
    </row>
    <row r="78" spans="1:9" s="160" customFormat="1" ht="16.5" customHeight="1">
      <c r="A78" s="382" t="s">
        <v>60</v>
      </c>
      <c r="B78" s="383"/>
      <c r="C78" s="169"/>
      <c r="D78" s="169"/>
      <c r="E78" s="169"/>
      <c r="F78" s="169"/>
      <c r="G78" s="170"/>
      <c r="H78" s="171">
        <f>SUM(H15,H25,H33,H40,H49,H56,H61,H71,H77)</f>
        <v>169986.95</v>
      </c>
      <c r="I78" s="172"/>
    </row>
    <row r="79" spans="1:9" s="1" customFormat="1" ht="27.75" customHeight="1">
      <c r="A79"/>
      <c r="B79"/>
      <c r="C79"/>
      <c r="D79"/>
      <c r="E79"/>
      <c r="F79"/>
      <c r="G79"/>
      <c r="H79" s="173"/>
      <c r="I79"/>
    </row>
    <row r="80" spans="1:9" s="36" customFormat="1" ht="18.75" customHeight="1">
      <c r="A80"/>
      <c r="B80"/>
      <c r="C80"/>
      <c r="D80"/>
      <c r="E80"/>
      <c r="F80"/>
      <c r="G80"/>
      <c r="H80" s="173"/>
      <c r="I80"/>
    </row>
    <row r="81" spans="1:9" s="15" customFormat="1" ht="21" customHeight="1">
      <c r="A81"/>
      <c r="B81"/>
      <c r="C81"/>
      <c r="D81"/>
      <c r="E81"/>
      <c r="F81"/>
      <c r="G81"/>
      <c r="H81" s="173"/>
      <c r="I81"/>
    </row>
  </sheetData>
  <sheetProtection/>
  <mergeCells count="62">
    <mergeCell ref="B47:B48"/>
    <mergeCell ref="A51:A52"/>
    <mergeCell ref="C23:C24"/>
    <mergeCell ref="D23:D24"/>
    <mergeCell ref="A33:G33"/>
    <mergeCell ref="B23:B24"/>
    <mergeCell ref="A23:A24"/>
    <mergeCell ref="A37:A38"/>
    <mergeCell ref="B28:B31"/>
    <mergeCell ref="A28:A31"/>
    <mergeCell ref="E7:E10"/>
    <mergeCell ref="A78:B78"/>
    <mergeCell ref="A67:A68"/>
    <mergeCell ref="B67:B68"/>
    <mergeCell ref="A71:G71"/>
    <mergeCell ref="A73:A74"/>
    <mergeCell ref="B73:B74"/>
    <mergeCell ref="A77:G77"/>
    <mergeCell ref="E35:E36"/>
    <mergeCell ref="E23:E24"/>
    <mergeCell ref="A63:A66"/>
    <mergeCell ref="B63:B66"/>
    <mergeCell ref="A56:G56"/>
    <mergeCell ref="A40:G40"/>
    <mergeCell ref="A54:A55"/>
    <mergeCell ref="C54:C55"/>
    <mergeCell ref="A42:A46"/>
    <mergeCell ref="B42:B46"/>
    <mergeCell ref="B54:B55"/>
    <mergeCell ref="A49:G49"/>
    <mergeCell ref="A61:G61"/>
    <mergeCell ref="A35:A36"/>
    <mergeCell ref="C13:C14"/>
    <mergeCell ref="E13:E14"/>
    <mergeCell ref="D13:D14"/>
    <mergeCell ref="B13:B14"/>
    <mergeCell ref="C35:C36"/>
    <mergeCell ref="A25:G25"/>
    <mergeCell ref="B51:B52"/>
    <mergeCell ref="A47:A48"/>
    <mergeCell ref="B37:B38"/>
    <mergeCell ref="B35:B36"/>
    <mergeCell ref="D35:D36"/>
    <mergeCell ref="D11:D12"/>
    <mergeCell ref="C21:C22"/>
    <mergeCell ref="B21:B22"/>
    <mergeCell ref="A7:A10"/>
    <mergeCell ref="B7:B10"/>
    <mergeCell ref="D7:D10"/>
    <mergeCell ref="A11:A12"/>
    <mergeCell ref="C7:C10"/>
    <mergeCell ref="B11:B12"/>
    <mergeCell ref="A21:A22"/>
    <mergeCell ref="G1:H1"/>
    <mergeCell ref="A2:H2"/>
    <mergeCell ref="G11:G12"/>
    <mergeCell ref="H11:H12"/>
    <mergeCell ref="E11:E12"/>
    <mergeCell ref="F11:F12"/>
    <mergeCell ref="C11:C12"/>
    <mergeCell ref="A13:A14"/>
    <mergeCell ref="A15:G15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workbookViewId="0" topLeftCell="A1">
      <selection activeCell="I2" sqref="I2"/>
    </sheetView>
  </sheetViews>
  <sheetFormatPr defaultColWidth="9.00390625" defaultRowHeight="12.75"/>
  <cols>
    <col min="1" max="1" width="2.625" style="13" customWidth="1"/>
    <col min="2" max="2" width="40.625" style="13" customWidth="1"/>
    <col min="3" max="3" width="7.125" style="13" customWidth="1"/>
    <col min="4" max="4" width="10.125" style="13" customWidth="1"/>
    <col min="5" max="5" width="4.375" style="13" customWidth="1"/>
    <col min="6" max="6" width="6.875" style="13" customWidth="1"/>
    <col min="7" max="7" width="23.75390625" style="13" customWidth="1"/>
    <col min="8" max="8" width="12.875" style="33" customWidth="1"/>
    <col min="9" max="9" width="24.375" style="33" customWidth="1"/>
    <col min="10" max="16384" width="9.125" style="13" customWidth="1"/>
  </cols>
  <sheetData>
    <row r="1" spans="8:9" s="14" customFormat="1" ht="12.75">
      <c r="H1" s="32"/>
      <c r="I1" s="174" t="s">
        <v>76</v>
      </c>
    </row>
    <row r="2" spans="8:9" s="14" customFormat="1" ht="12.75">
      <c r="H2" s="32"/>
      <c r="I2" s="174" t="s">
        <v>278</v>
      </c>
    </row>
    <row r="3" spans="8:9" s="14" customFormat="1" ht="12.75">
      <c r="H3" s="33"/>
      <c r="I3" s="174" t="s">
        <v>77</v>
      </c>
    </row>
    <row r="4" spans="8:9" s="14" customFormat="1" ht="12.75">
      <c r="H4" s="32"/>
      <c r="I4" s="174" t="s">
        <v>286</v>
      </c>
    </row>
    <row r="5" spans="1:9" s="34" customFormat="1" ht="11.25" customHeight="1">
      <c r="A5" s="396" t="s">
        <v>227</v>
      </c>
      <c r="B5" s="396"/>
      <c r="C5" s="396"/>
      <c r="D5" s="396"/>
      <c r="E5" s="396"/>
      <c r="F5" s="396"/>
      <c r="G5" s="396"/>
      <c r="H5" s="396"/>
      <c r="I5" s="396"/>
    </row>
    <row r="6" ht="5.25" customHeight="1"/>
    <row r="7" spans="1:10" ht="38.25" customHeight="1">
      <c r="A7" s="392" t="s">
        <v>0</v>
      </c>
      <c r="B7" s="392" t="s">
        <v>3</v>
      </c>
      <c r="C7" s="392" t="s">
        <v>4</v>
      </c>
      <c r="D7" s="397" t="s">
        <v>55</v>
      </c>
      <c r="E7" s="392" t="s">
        <v>38</v>
      </c>
      <c r="F7" s="397" t="s">
        <v>39</v>
      </c>
      <c r="G7" s="392" t="s">
        <v>5</v>
      </c>
      <c r="H7" s="392"/>
      <c r="I7" s="399" t="s">
        <v>255</v>
      </c>
      <c r="J7" s="94"/>
    </row>
    <row r="8" spans="1:10" ht="15" customHeight="1">
      <c r="A8" s="392"/>
      <c r="B8" s="392"/>
      <c r="C8" s="392"/>
      <c r="D8" s="398"/>
      <c r="E8" s="392"/>
      <c r="F8" s="398"/>
      <c r="G8" s="93" t="s">
        <v>6</v>
      </c>
      <c r="H8" s="84" t="s">
        <v>7</v>
      </c>
      <c r="I8" s="399"/>
      <c r="J8" s="94"/>
    </row>
    <row r="9" spans="1:9" s="46" customFormat="1" ht="8.25" customHeight="1">
      <c r="A9" s="47">
        <v>1</v>
      </c>
      <c r="B9" s="47">
        <v>2</v>
      </c>
      <c r="C9" s="47">
        <v>3</v>
      </c>
      <c r="D9" s="48">
        <v>4</v>
      </c>
      <c r="E9" s="47">
        <v>5</v>
      </c>
      <c r="F9" s="48">
        <v>6</v>
      </c>
      <c r="G9" s="47">
        <v>7</v>
      </c>
      <c r="H9" s="49">
        <v>8</v>
      </c>
      <c r="I9" s="49">
        <v>9</v>
      </c>
    </row>
    <row r="10" spans="1:9" s="279" customFormat="1" ht="21.75" customHeight="1">
      <c r="A10" s="85" t="s">
        <v>42</v>
      </c>
      <c r="B10" s="86" t="s">
        <v>23</v>
      </c>
      <c r="C10" s="85" t="s">
        <v>186</v>
      </c>
      <c r="D10" s="86" t="s">
        <v>1</v>
      </c>
      <c r="E10" s="126">
        <v>10</v>
      </c>
      <c r="F10" s="127">
        <v>1010</v>
      </c>
      <c r="G10" s="85" t="s">
        <v>8</v>
      </c>
      <c r="H10" s="87">
        <f>SUM(H11,H15)</f>
        <v>1108859</v>
      </c>
      <c r="I10" s="87">
        <f>SUM(I11,I15)</f>
        <v>979351</v>
      </c>
    </row>
    <row r="11" spans="1:9" s="279" customFormat="1" ht="21" customHeight="1">
      <c r="A11" s="88"/>
      <c r="B11" s="89" t="s">
        <v>127</v>
      </c>
      <c r="C11" s="88"/>
      <c r="D11" s="88"/>
      <c r="E11" s="88"/>
      <c r="F11" s="88"/>
      <c r="G11" s="88" t="s">
        <v>74</v>
      </c>
      <c r="H11" s="90">
        <f>SUM(H12:H14)</f>
        <v>0</v>
      </c>
      <c r="I11" s="90">
        <f>SUM(I12:I14)</f>
        <v>0</v>
      </c>
    </row>
    <row r="12" spans="1:9" s="279" customFormat="1" ht="15.75" customHeight="1">
      <c r="A12" s="88"/>
      <c r="B12" s="89" t="s">
        <v>126</v>
      </c>
      <c r="C12" s="88"/>
      <c r="D12" s="88"/>
      <c r="E12" s="88"/>
      <c r="F12" s="88"/>
      <c r="G12" s="91" t="s">
        <v>9</v>
      </c>
      <c r="H12" s="90"/>
      <c r="I12" s="90"/>
    </row>
    <row r="13" spans="1:9" s="279" customFormat="1" ht="11.25" customHeight="1">
      <c r="A13" s="88"/>
      <c r="B13" s="390" t="s">
        <v>178</v>
      </c>
      <c r="C13" s="88"/>
      <c r="D13" s="88"/>
      <c r="E13" s="88"/>
      <c r="F13" s="88"/>
      <c r="G13" s="91" t="s">
        <v>10</v>
      </c>
      <c r="H13" s="90"/>
      <c r="I13" s="90"/>
    </row>
    <row r="14" spans="1:9" s="279" customFormat="1" ht="21">
      <c r="A14" s="88"/>
      <c r="B14" s="391"/>
      <c r="C14" s="88"/>
      <c r="D14" s="88"/>
      <c r="E14" s="88"/>
      <c r="F14" s="88"/>
      <c r="G14" s="92" t="s">
        <v>11</v>
      </c>
      <c r="H14" s="90"/>
      <c r="I14" s="90"/>
    </row>
    <row r="15" spans="1:9" s="279" customFormat="1" ht="12.75">
      <c r="A15" s="88"/>
      <c r="B15" s="391"/>
      <c r="C15" s="88"/>
      <c r="D15" s="88"/>
      <c r="E15" s="88"/>
      <c r="F15" s="88"/>
      <c r="G15" s="88" t="s">
        <v>73</v>
      </c>
      <c r="H15" s="90">
        <f>SUM(H16,H18)</f>
        <v>1108859</v>
      </c>
      <c r="I15" s="90">
        <f>SUM(I16:I18)</f>
        <v>979351</v>
      </c>
    </row>
    <row r="16" spans="1:9" s="279" customFormat="1" ht="12.75">
      <c r="A16" s="88"/>
      <c r="B16" s="391"/>
      <c r="C16" s="88"/>
      <c r="D16" s="88"/>
      <c r="E16" s="88"/>
      <c r="F16" s="88"/>
      <c r="G16" s="91" t="s">
        <v>9</v>
      </c>
      <c r="H16" s="90">
        <v>622352.5</v>
      </c>
      <c r="I16" s="90">
        <v>537746.41</v>
      </c>
    </row>
    <row r="17" spans="1:9" s="279" customFormat="1" ht="12.75">
      <c r="A17" s="88"/>
      <c r="B17" s="391"/>
      <c r="C17" s="88"/>
      <c r="D17" s="88"/>
      <c r="E17" s="88"/>
      <c r="F17" s="88"/>
      <c r="G17" s="91" t="s">
        <v>10</v>
      </c>
      <c r="H17" s="90"/>
      <c r="I17" s="90"/>
    </row>
    <row r="18" spans="1:9" s="279" customFormat="1" ht="20.25" customHeight="1">
      <c r="A18" s="88"/>
      <c r="B18" s="391"/>
      <c r="C18" s="88"/>
      <c r="D18" s="88"/>
      <c r="E18" s="88"/>
      <c r="F18" s="88"/>
      <c r="G18" s="92" t="s">
        <v>11</v>
      </c>
      <c r="H18" s="90">
        <v>486506.5</v>
      </c>
      <c r="I18" s="90">
        <v>441604.59</v>
      </c>
    </row>
    <row r="19" spans="1:9" s="279" customFormat="1" ht="25.5" customHeight="1">
      <c r="A19" s="88"/>
      <c r="B19" s="391"/>
      <c r="C19" s="88"/>
      <c r="D19" s="88"/>
      <c r="E19" s="88"/>
      <c r="F19" s="88"/>
      <c r="G19" s="89" t="s">
        <v>72</v>
      </c>
      <c r="H19" s="90">
        <v>441604.59</v>
      </c>
      <c r="I19" s="90">
        <v>441604.59</v>
      </c>
    </row>
    <row r="20" spans="1:9" ht="16.5" customHeight="1" hidden="1">
      <c r="A20" s="85" t="s">
        <v>43</v>
      </c>
      <c r="B20" s="86" t="s">
        <v>23</v>
      </c>
      <c r="C20" s="85" t="s">
        <v>159</v>
      </c>
      <c r="D20" s="86" t="s">
        <v>1</v>
      </c>
      <c r="E20" s="126">
        <v>10</v>
      </c>
      <c r="F20" s="127">
        <v>1010</v>
      </c>
      <c r="G20" s="85" t="s">
        <v>8</v>
      </c>
      <c r="H20" s="87">
        <f>SUM(H21,H25)</f>
        <v>0</v>
      </c>
      <c r="I20" s="87">
        <f>SUM(I21,I25)</f>
        <v>0</v>
      </c>
    </row>
    <row r="21" spans="1:9" ht="20.25" customHeight="1" hidden="1">
      <c r="A21" s="88"/>
      <c r="B21" s="89" t="s">
        <v>127</v>
      </c>
      <c r="C21" s="88"/>
      <c r="D21" s="88"/>
      <c r="E21" s="88"/>
      <c r="F21" s="88"/>
      <c r="G21" s="88" t="s">
        <v>74</v>
      </c>
      <c r="H21" s="90">
        <f>SUM(H22:H24)</f>
        <v>0</v>
      </c>
      <c r="I21" s="90">
        <f>SUM(I22:I24)</f>
        <v>0</v>
      </c>
    </row>
    <row r="22" spans="1:9" ht="15.75" customHeight="1" hidden="1">
      <c r="A22" s="88"/>
      <c r="B22" s="89" t="s">
        <v>126</v>
      </c>
      <c r="C22" s="88"/>
      <c r="D22" s="88"/>
      <c r="E22" s="88"/>
      <c r="F22" s="88"/>
      <c r="G22" s="91" t="s">
        <v>9</v>
      </c>
      <c r="H22" s="90"/>
      <c r="I22" s="90"/>
    </row>
    <row r="23" spans="1:9" ht="11.25" customHeight="1" hidden="1">
      <c r="A23" s="88"/>
      <c r="B23" s="390" t="s">
        <v>147</v>
      </c>
      <c r="C23" s="88"/>
      <c r="D23" s="88"/>
      <c r="E23" s="88"/>
      <c r="F23" s="88"/>
      <c r="G23" s="91" t="s">
        <v>10</v>
      </c>
      <c r="H23" s="90"/>
      <c r="I23" s="90"/>
    </row>
    <row r="24" spans="1:9" ht="21" hidden="1">
      <c r="A24" s="88"/>
      <c r="B24" s="391"/>
      <c r="C24" s="88"/>
      <c r="D24" s="88"/>
      <c r="E24" s="88"/>
      <c r="F24" s="88"/>
      <c r="G24" s="92" t="s">
        <v>11</v>
      </c>
      <c r="H24" s="90"/>
      <c r="I24" s="90"/>
    </row>
    <row r="25" spans="1:9" ht="12.75" hidden="1">
      <c r="A25" s="88"/>
      <c r="B25" s="391"/>
      <c r="C25" s="88"/>
      <c r="D25" s="88"/>
      <c r="E25" s="88"/>
      <c r="F25" s="88"/>
      <c r="G25" s="88" t="s">
        <v>73</v>
      </c>
      <c r="H25" s="90">
        <v>0</v>
      </c>
      <c r="I25" s="90">
        <f>SUM(I26:I28)</f>
        <v>0</v>
      </c>
    </row>
    <row r="26" spans="1:9" ht="12.75" hidden="1">
      <c r="A26" s="88"/>
      <c r="B26" s="391"/>
      <c r="C26" s="88"/>
      <c r="D26" s="88"/>
      <c r="E26" s="88"/>
      <c r="F26" s="88"/>
      <c r="G26" s="91" t="s">
        <v>9</v>
      </c>
      <c r="H26" s="90">
        <v>0</v>
      </c>
      <c r="I26" s="90">
        <v>0</v>
      </c>
    </row>
    <row r="27" spans="1:9" ht="12.75" hidden="1">
      <c r="A27" s="88"/>
      <c r="B27" s="391"/>
      <c r="C27" s="88"/>
      <c r="D27" s="88"/>
      <c r="E27" s="88"/>
      <c r="F27" s="88"/>
      <c r="G27" s="91" t="s">
        <v>10</v>
      </c>
      <c r="H27" s="90"/>
      <c r="I27" s="90"/>
    </row>
    <row r="28" spans="1:9" ht="21" hidden="1">
      <c r="A28" s="88"/>
      <c r="B28" s="391"/>
      <c r="C28" s="88"/>
      <c r="D28" s="88"/>
      <c r="E28" s="88"/>
      <c r="F28" s="88"/>
      <c r="G28" s="92" t="s">
        <v>11</v>
      </c>
      <c r="H28" s="90">
        <v>0</v>
      </c>
      <c r="I28" s="90">
        <v>0</v>
      </c>
    </row>
    <row r="29" spans="1:9" ht="21" hidden="1">
      <c r="A29" s="88"/>
      <c r="B29" s="391"/>
      <c r="C29" s="88"/>
      <c r="D29" s="88"/>
      <c r="E29" s="88"/>
      <c r="F29" s="88"/>
      <c r="G29" s="89" t="s">
        <v>72</v>
      </c>
      <c r="H29" s="90">
        <v>0</v>
      </c>
      <c r="I29" s="90">
        <v>0</v>
      </c>
    </row>
    <row r="30" spans="1:9" ht="12" customHeight="1" hidden="1">
      <c r="A30" s="85" t="s">
        <v>44</v>
      </c>
      <c r="B30" s="86" t="s">
        <v>23</v>
      </c>
      <c r="C30" s="85" t="s">
        <v>159</v>
      </c>
      <c r="D30" s="86" t="s">
        <v>1</v>
      </c>
      <c r="E30" s="126">
        <v>10</v>
      </c>
      <c r="F30" s="127">
        <v>1010</v>
      </c>
      <c r="G30" s="85" t="s">
        <v>8</v>
      </c>
      <c r="H30" s="87">
        <f>SUM(H31,H35)</f>
        <v>0</v>
      </c>
      <c r="I30" s="87">
        <f>SUM(I31,I35)</f>
        <v>0</v>
      </c>
    </row>
    <row r="31" spans="1:9" ht="22.5" customHeight="1" hidden="1">
      <c r="A31" s="88"/>
      <c r="B31" s="89" t="s">
        <v>127</v>
      </c>
      <c r="C31" s="88"/>
      <c r="D31" s="88"/>
      <c r="E31" s="88"/>
      <c r="F31" s="88"/>
      <c r="G31" s="88" t="s">
        <v>74</v>
      </c>
      <c r="H31" s="90">
        <f>SUM(H32:H34)</f>
        <v>0</v>
      </c>
      <c r="I31" s="90">
        <f>SUM(I32:I34)</f>
        <v>0</v>
      </c>
    </row>
    <row r="32" spans="1:9" ht="12.75" customHeight="1" hidden="1">
      <c r="A32" s="88"/>
      <c r="B32" s="89" t="s">
        <v>126</v>
      </c>
      <c r="C32" s="88"/>
      <c r="D32" s="88"/>
      <c r="E32" s="88"/>
      <c r="F32" s="88"/>
      <c r="G32" s="91" t="s">
        <v>9</v>
      </c>
      <c r="H32" s="90"/>
      <c r="I32" s="90"/>
    </row>
    <row r="33" spans="1:9" ht="13.5" customHeight="1" hidden="1">
      <c r="A33" s="88"/>
      <c r="B33" s="390" t="s">
        <v>176</v>
      </c>
      <c r="C33" s="88"/>
      <c r="D33" s="88"/>
      <c r="E33" s="88"/>
      <c r="F33" s="88"/>
      <c r="G33" s="91" t="s">
        <v>10</v>
      </c>
      <c r="H33" s="90"/>
      <c r="I33" s="90"/>
    </row>
    <row r="34" spans="1:9" ht="21" hidden="1">
      <c r="A34" s="88"/>
      <c r="B34" s="391"/>
      <c r="C34" s="88"/>
      <c r="D34" s="88"/>
      <c r="E34" s="88"/>
      <c r="F34" s="88"/>
      <c r="G34" s="92" t="s">
        <v>11</v>
      </c>
      <c r="H34" s="90"/>
      <c r="I34" s="90"/>
    </row>
    <row r="35" spans="1:9" ht="12.75" hidden="1">
      <c r="A35" s="88"/>
      <c r="B35" s="391"/>
      <c r="C35" s="88"/>
      <c r="D35" s="88"/>
      <c r="E35" s="88"/>
      <c r="F35" s="88"/>
      <c r="G35" s="88" t="s">
        <v>73</v>
      </c>
      <c r="H35" s="90"/>
      <c r="I35" s="90"/>
    </row>
    <row r="36" spans="1:9" ht="12.75" hidden="1">
      <c r="A36" s="88"/>
      <c r="B36" s="391"/>
      <c r="C36" s="88"/>
      <c r="D36" s="88"/>
      <c r="E36" s="88"/>
      <c r="F36" s="88"/>
      <c r="G36" s="91" t="s">
        <v>9</v>
      </c>
      <c r="H36" s="90"/>
      <c r="I36" s="90"/>
    </row>
    <row r="37" spans="1:9" ht="12.75" hidden="1">
      <c r="A37" s="88"/>
      <c r="B37" s="391"/>
      <c r="C37" s="88"/>
      <c r="D37" s="88"/>
      <c r="E37" s="88"/>
      <c r="F37" s="88"/>
      <c r="G37" s="91" t="s">
        <v>10</v>
      </c>
      <c r="H37" s="90"/>
      <c r="I37" s="90"/>
    </row>
    <row r="38" spans="1:9" ht="21" hidden="1">
      <c r="A38" s="88"/>
      <c r="B38" s="391"/>
      <c r="C38" s="88"/>
      <c r="D38" s="88"/>
      <c r="E38" s="88"/>
      <c r="F38" s="88"/>
      <c r="G38" s="92" t="s">
        <v>11</v>
      </c>
      <c r="H38" s="90"/>
      <c r="I38" s="90"/>
    </row>
    <row r="39" spans="1:9" ht="21" hidden="1">
      <c r="A39" s="88"/>
      <c r="B39" s="391"/>
      <c r="C39" s="88"/>
      <c r="D39" s="88"/>
      <c r="E39" s="88"/>
      <c r="F39" s="88"/>
      <c r="G39" s="89" t="s">
        <v>72</v>
      </c>
      <c r="H39" s="90"/>
      <c r="I39" s="90"/>
    </row>
    <row r="40" spans="1:9" ht="15" customHeight="1" hidden="1">
      <c r="A40" s="85" t="s">
        <v>37</v>
      </c>
      <c r="B40" s="86" t="s">
        <v>23</v>
      </c>
      <c r="C40" s="85" t="s">
        <v>159</v>
      </c>
      <c r="D40" s="86" t="s">
        <v>1</v>
      </c>
      <c r="E40" s="126">
        <v>10</v>
      </c>
      <c r="F40" s="127">
        <v>1010</v>
      </c>
      <c r="G40" s="85" t="s">
        <v>8</v>
      </c>
      <c r="H40" s="87">
        <f>SUM(H41,H45)</f>
        <v>0</v>
      </c>
      <c r="I40" s="87">
        <f>SUM(I41,I45)</f>
        <v>0</v>
      </c>
    </row>
    <row r="41" spans="1:9" ht="22.5" customHeight="1" hidden="1">
      <c r="A41" s="88"/>
      <c r="B41" s="89" t="s">
        <v>127</v>
      </c>
      <c r="C41" s="88"/>
      <c r="D41" s="88"/>
      <c r="E41" s="88"/>
      <c r="F41" s="88"/>
      <c r="G41" s="88" t="s">
        <v>74</v>
      </c>
      <c r="H41" s="90">
        <f>SUM(H42:H44)</f>
        <v>0</v>
      </c>
      <c r="I41" s="90">
        <f>SUM(I42:I44)</f>
        <v>0</v>
      </c>
    </row>
    <row r="42" spans="1:9" ht="12" customHeight="1" hidden="1">
      <c r="A42" s="88"/>
      <c r="B42" s="89" t="s">
        <v>126</v>
      </c>
      <c r="C42" s="88"/>
      <c r="D42" s="88"/>
      <c r="E42" s="88"/>
      <c r="F42" s="88"/>
      <c r="G42" s="91" t="s">
        <v>9</v>
      </c>
      <c r="H42" s="90"/>
      <c r="I42" s="90"/>
    </row>
    <row r="43" spans="1:9" ht="15.75" customHeight="1" hidden="1">
      <c r="A43" s="88"/>
      <c r="B43" s="390" t="s">
        <v>177</v>
      </c>
      <c r="C43" s="88"/>
      <c r="D43" s="88"/>
      <c r="E43" s="88"/>
      <c r="F43" s="88"/>
      <c r="G43" s="91" t="s">
        <v>10</v>
      </c>
      <c r="H43" s="90"/>
      <c r="I43" s="90"/>
    </row>
    <row r="44" spans="1:9" ht="21" hidden="1">
      <c r="A44" s="88"/>
      <c r="B44" s="391"/>
      <c r="C44" s="88"/>
      <c r="D44" s="88"/>
      <c r="E44" s="88"/>
      <c r="F44" s="88"/>
      <c r="G44" s="92" t="s">
        <v>11</v>
      </c>
      <c r="H44" s="90"/>
      <c r="I44" s="90"/>
    </row>
    <row r="45" spans="1:9" ht="12.75" hidden="1">
      <c r="A45" s="88"/>
      <c r="B45" s="391"/>
      <c r="C45" s="88"/>
      <c r="D45" s="88"/>
      <c r="E45" s="88"/>
      <c r="F45" s="88"/>
      <c r="G45" s="88" t="s">
        <v>73</v>
      </c>
      <c r="H45" s="90"/>
      <c r="I45" s="90"/>
    </row>
    <row r="46" spans="1:9" ht="12.75" hidden="1">
      <c r="A46" s="88"/>
      <c r="B46" s="391"/>
      <c r="C46" s="88"/>
      <c r="D46" s="88"/>
      <c r="E46" s="88"/>
      <c r="F46" s="88"/>
      <c r="G46" s="91" t="s">
        <v>9</v>
      </c>
      <c r="H46" s="90"/>
      <c r="I46" s="90"/>
    </row>
    <row r="47" spans="1:9" ht="12.75" hidden="1">
      <c r="A47" s="88"/>
      <c r="B47" s="391"/>
      <c r="C47" s="88"/>
      <c r="D47" s="88"/>
      <c r="E47" s="88"/>
      <c r="F47" s="88"/>
      <c r="G47" s="91" t="s">
        <v>10</v>
      </c>
      <c r="H47" s="90"/>
      <c r="I47" s="90"/>
    </row>
    <row r="48" spans="1:9" ht="21" hidden="1">
      <c r="A48" s="88"/>
      <c r="B48" s="391"/>
      <c r="C48" s="88"/>
      <c r="D48" s="88"/>
      <c r="E48" s="88"/>
      <c r="F48" s="88"/>
      <c r="G48" s="92" t="s">
        <v>11</v>
      </c>
      <c r="H48" s="90"/>
      <c r="I48" s="90"/>
    </row>
    <row r="49" spans="1:9" ht="21" hidden="1">
      <c r="A49" s="88"/>
      <c r="B49" s="391"/>
      <c r="C49" s="88"/>
      <c r="D49" s="88"/>
      <c r="E49" s="88"/>
      <c r="F49" s="88"/>
      <c r="G49" s="89" t="s">
        <v>72</v>
      </c>
      <c r="H49" s="90"/>
      <c r="I49" s="90"/>
    </row>
    <row r="50" spans="1:9" ht="14.25" customHeight="1" hidden="1">
      <c r="A50" s="85" t="s">
        <v>46</v>
      </c>
      <c r="B50" s="86" t="s">
        <v>23</v>
      </c>
      <c r="C50" s="85">
        <v>2013</v>
      </c>
      <c r="D50" s="86" t="s">
        <v>1</v>
      </c>
      <c r="E50" s="126">
        <v>10</v>
      </c>
      <c r="F50" s="127">
        <v>1041</v>
      </c>
      <c r="G50" s="85" t="s">
        <v>8</v>
      </c>
      <c r="H50" s="87">
        <f>SUM(H52,H56)</f>
        <v>0</v>
      </c>
      <c r="I50" s="87">
        <f>SUM(I52,I56)</f>
        <v>0</v>
      </c>
    </row>
    <row r="51" spans="1:9" ht="10.5" customHeight="1" hidden="1">
      <c r="A51" s="88"/>
      <c r="B51" s="89" t="s">
        <v>148</v>
      </c>
      <c r="C51" s="88"/>
      <c r="D51" s="89"/>
      <c r="E51" s="132"/>
      <c r="F51" s="133"/>
      <c r="G51" s="88"/>
      <c r="H51" s="90"/>
      <c r="I51" s="90"/>
    </row>
    <row r="52" spans="1:9" ht="21" customHeight="1" hidden="1">
      <c r="A52" s="88"/>
      <c r="B52" s="89" t="s">
        <v>149</v>
      </c>
      <c r="C52" s="88"/>
      <c r="D52" s="88"/>
      <c r="E52" s="88"/>
      <c r="F52" s="88"/>
      <c r="G52" s="88" t="s">
        <v>74</v>
      </c>
      <c r="H52" s="90">
        <f>SUM(H53:H55)</f>
        <v>0</v>
      </c>
      <c r="I52" s="90">
        <f>SUM(I53:I55)</f>
        <v>0</v>
      </c>
    </row>
    <row r="53" spans="1:9" ht="42" hidden="1">
      <c r="A53" s="88"/>
      <c r="B53" s="89" t="s">
        <v>150</v>
      </c>
      <c r="C53" s="88"/>
      <c r="D53" s="88"/>
      <c r="E53" s="88"/>
      <c r="F53" s="88"/>
      <c r="G53" s="91" t="s">
        <v>9</v>
      </c>
      <c r="H53" s="90"/>
      <c r="I53" s="90"/>
    </row>
    <row r="54" spans="1:9" ht="11.25" customHeight="1" hidden="1">
      <c r="A54" s="88"/>
      <c r="B54" s="390"/>
      <c r="C54" s="88"/>
      <c r="D54" s="88"/>
      <c r="E54" s="88"/>
      <c r="F54" s="88"/>
      <c r="G54" s="91" t="s">
        <v>10</v>
      </c>
      <c r="H54" s="90"/>
      <c r="I54" s="90"/>
    </row>
    <row r="55" spans="1:9" ht="21" hidden="1">
      <c r="A55" s="88"/>
      <c r="B55" s="391"/>
      <c r="C55" s="88"/>
      <c r="D55" s="88"/>
      <c r="E55" s="88"/>
      <c r="F55" s="88"/>
      <c r="G55" s="92" t="s">
        <v>11</v>
      </c>
      <c r="H55" s="90"/>
      <c r="I55" s="90"/>
    </row>
    <row r="56" spans="1:9" ht="12.75" hidden="1">
      <c r="A56" s="88"/>
      <c r="B56" s="391"/>
      <c r="C56" s="88"/>
      <c r="D56" s="88"/>
      <c r="E56" s="88"/>
      <c r="F56" s="88"/>
      <c r="G56" s="88" t="s">
        <v>73</v>
      </c>
      <c r="H56" s="90">
        <f>SUM(H57,H59)</f>
        <v>0</v>
      </c>
      <c r="I56" s="90">
        <f>SUM(I57:I59)</f>
        <v>0</v>
      </c>
    </row>
    <row r="57" spans="1:9" ht="12.75" hidden="1">
      <c r="A57" s="88"/>
      <c r="B57" s="391"/>
      <c r="C57" s="88"/>
      <c r="D57" s="88"/>
      <c r="E57" s="88"/>
      <c r="F57" s="88"/>
      <c r="G57" s="91" t="s">
        <v>9</v>
      </c>
      <c r="H57" s="90">
        <v>0</v>
      </c>
      <c r="I57" s="90">
        <v>0</v>
      </c>
    </row>
    <row r="58" spans="1:9" ht="12.75" hidden="1">
      <c r="A58" s="88"/>
      <c r="B58" s="391"/>
      <c r="C58" s="88"/>
      <c r="D58" s="88"/>
      <c r="E58" s="88"/>
      <c r="F58" s="88"/>
      <c r="G58" s="91" t="s">
        <v>10</v>
      </c>
      <c r="H58" s="90"/>
      <c r="I58" s="90"/>
    </row>
    <row r="59" spans="1:9" ht="21" hidden="1">
      <c r="A59" s="88"/>
      <c r="B59" s="391"/>
      <c r="C59" s="88"/>
      <c r="D59" s="88"/>
      <c r="E59" s="88"/>
      <c r="F59" s="88"/>
      <c r="G59" s="92" t="s">
        <v>11</v>
      </c>
      <c r="H59" s="90">
        <v>0</v>
      </c>
      <c r="I59" s="90">
        <v>0</v>
      </c>
    </row>
    <row r="60" spans="1:9" ht="21" hidden="1">
      <c r="A60" s="88"/>
      <c r="B60" s="391"/>
      <c r="C60" s="88"/>
      <c r="D60" s="88"/>
      <c r="E60" s="88"/>
      <c r="F60" s="88"/>
      <c r="G60" s="89" t="s">
        <v>72</v>
      </c>
      <c r="H60" s="90"/>
      <c r="I60" s="90"/>
    </row>
    <row r="61" spans="1:9" ht="14.25" customHeight="1" hidden="1">
      <c r="A61" s="85" t="s">
        <v>44</v>
      </c>
      <c r="B61" s="86" t="s">
        <v>23</v>
      </c>
      <c r="C61" s="85">
        <v>2013</v>
      </c>
      <c r="D61" s="86" t="s">
        <v>1</v>
      </c>
      <c r="E61" s="126">
        <v>10</v>
      </c>
      <c r="F61" s="127">
        <v>1041</v>
      </c>
      <c r="G61" s="85" t="s">
        <v>8</v>
      </c>
      <c r="H61" s="87">
        <f>SUM(H63,H67)</f>
        <v>0</v>
      </c>
      <c r="I61" s="87">
        <f>SUM(I63,I67)</f>
        <v>0</v>
      </c>
    </row>
    <row r="62" spans="1:9" ht="10.5" customHeight="1" hidden="1">
      <c r="A62" s="88"/>
      <c r="B62" s="89" t="s">
        <v>148</v>
      </c>
      <c r="C62" s="88"/>
      <c r="D62" s="89"/>
      <c r="E62" s="132"/>
      <c r="F62" s="133"/>
      <c r="G62" s="88"/>
      <c r="H62" s="90"/>
      <c r="I62" s="90"/>
    </row>
    <row r="63" spans="1:9" ht="19.5" customHeight="1" hidden="1">
      <c r="A63" s="88"/>
      <c r="B63" s="89" t="s">
        <v>149</v>
      </c>
      <c r="C63" s="88"/>
      <c r="D63" s="88"/>
      <c r="E63" s="88"/>
      <c r="F63" s="88"/>
      <c r="G63" s="88" t="s">
        <v>74</v>
      </c>
      <c r="H63" s="90">
        <f>SUM(H64:H66)</f>
        <v>0</v>
      </c>
      <c r="I63" s="90">
        <f>SUM(I64:I66)</f>
        <v>0</v>
      </c>
    </row>
    <row r="64" spans="1:9" ht="31.5" hidden="1">
      <c r="A64" s="88"/>
      <c r="B64" s="89" t="s">
        <v>142</v>
      </c>
      <c r="C64" s="88"/>
      <c r="D64" s="88"/>
      <c r="E64" s="88"/>
      <c r="F64" s="88"/>
      <c r="G64" s="91" t="s">
        <v>9</v>
      </c>
      <c r="H64" s="90"/>
      <c r="I64" s="90"/>
    </row>
    <row r="65" spans="1:9" ht="11.25" customHeight="1" hidden="1">
      <c r="A65" s="88"/>
      <c r="B65" s="390"/>
      <c r="C65" s="88"/>
      <c r="D65" s="88"/>
      <c r="E65" s="88"/>
      <c r="F65" s="88"/>
      <c r="G65" s="91" t="s">
        <v>10</v>
      </c>
      <c r="H65" s="90"/>
      <c r="I65" s="90"/>
    </row>
    <row r="66" spans="1:9" ht="21" hidden="1">
      <c r="A66" s="88"/>
      <c r="B66" s="391"/>
      <c r="C66" s="88"/>
      <c r="D66" s="88"/>
      <c r="E66" s="88"/>
      <c r="F66" s="88"/>
      <c r="G66" s="92" t="s">
        <v>11</v>
      </c>
      <c r="H66" s="90"/>
      <c r="I66" s="90"/>
    </row>
    <row r="67" spans="1:9" ht="12.75" hidden="1">
      <c r="A67" s="88"/>
      <c r="B67" s="391"/>
      <c r="C67" s="88"/>
      <c r="D67" s="88"/>
      <c r="E67" s="88"/>
      <c r="F67" s="88"/>
      <c r="G67" s="88" t="s">
        <v>73</v>
      </c>
      <c r="H67" s="90">
        <f>SUM(H68,H70)</f>
        <v>0</v>
      </c>
      <c r="I67" s="90">
        <f>SUM(I68:I70)</f>
        <v>0</v>
      </c>
    </row>
    <row r="68" spans="1:9" ht="12.75" hidden="1">
      <c r="A68" s="88"/>
      <c r="B68" s="391"/>
      <c r="C68" s="88"/>
      <c r="D68" s="88"/>
      <c r="E68" s="88"/>
      <c r="F68" s="88"/>
      <c r="G68" s="91" t="s">
        <v>9</v>
      </c>
      <c r="H68" s="90">
        <v>0</v>
      </c>
      <c r="I68" s="90">
        <v>0</v>
      </c>
    </row>
    <row r="69" spans="1:9" ht="12.75" hidden="1">
      <c r="A69" s="88"/>
      <c r="B69" s="391"/>
      <c r="C69" s="88"/>
      <c r="D69" s="88"/>
      <c r="E69" s="88"/>
      <c r="F69" s="88"/>
      <c r="G69" s="91" t="s">
        <v>10</v>
      </c>
      <c r="H69" s="90"/>
      <c r="I69" s="90"/>
    </row>
    <row r="70" spans="1:9" ht="21" hidden="1">
      <c r="A70" s="88"/>
      <c r="B70" s="391"/>
      <c r="C70" s="88"/>
      <c r="D70" s="88"/>
      <c r="E70" s="88"/>
      <c r="F70" s="88"/>
      <c r="G70" s="92" t="s">
        <v>11</v>
      </c>
      <c r="H70" s="90">
        <v>0</v>
      </c>
      <c r="I70" s="90">
        <v>0</v>
      </c>
    </row>
    <row r="71" spans="1:9" ht="21" hidden="1">
      <c r="A71" s="88"/>
      <c r="B71" s="391"/>
      <c r="C71" s="88"/>
      <c r="D71" s="88"/>
      <c r="E71" s="88"/>
      <c r="F71" s="88"/>
      <c r="G71" s="89" t="s">
        <v>72</v>
      </c>
      <c r="H71" s="90"/>
      <c r="I71" s="90"/>
    </row>
    <row r="72" spans="1:9" ht="14.25" customHeight="1">
      <c r="A72" s="85" t="s">
        <v>43</v>
      </c>
      <c r="B72" s="86" t="s">
        <v>23</v>
      </c>
      <c r="C72" s="85">
        <v>2015</v>
      </c>
      <c r="D72" s="86" t="s">
        <v>1</v>
      </c>
      <c r="E72" s="126">
        <v>921</v>
      </c>
      <c r="F72" s="127">
        <v>92109</v>
      </c>
      <c r="G72" s="85" t="s">
        <v>8</v>
      </c>
      <c r="H72" s="87">
        <f>SUM(H73,H77)</f>
        <v>140000</v>
      </c>
      <c r="I72" s="87">
        <f>SUM(I73,I77)</f>
        <v>140000</v>
      </c>
    </row>
    <row r="73" spans="1:9" ht="11.25" customHeight="1">
      <c r="A73" s="88"/>
      <c r="B73" s="89" t="s">
        <v>127</v>
      </c>
      <c r="C73" s="88"/>
      <c r="D73" s="88"/>
      <c r="E73" s="88"/>
      <c r="F73" s="88"/>
      <c r="G73" s="88" t="s">
        <v>74</v>
      </c>
      <c r="H73" s="90">
        <f>SUM(H74:H76)</f>
        <v>0</v>
      </c>
      <c r="I73" s="90">
        <f>SUM(I74:I76)</f>
        <v>0</v>
      </c>
    </row>
    <row r="74" spans="1:9" ht="12.75">
      <c r="A74" s="88"/>
      <c r="B74" s="89" t="s">
        <v>257</v>
      </c>
      <c r="C74" s="88"/>
      <c r="D74" s="88"/>
      <c r="E74" s="88"/>
      <c r="F74" s="88"/>
      <c r="G74" s="91" t="s">
        <v>9</v>
      </c>
      <c r="H74" s="90"/>
      <c r="I74" s="90"/>
    </row>
    <row r="75" spans="1:9" ht="11.25" customHeight="1">
      <c r="A75" s="88"/>
      <c r="B75" s="390" t="s">
        <v>258</v>
      </c>
      <c r="C75" s="88"/>
      <c r="D75" s="88"/>
      <c r="E75" s="88"/>
      <c r="F75" s="88"/>
      <c r="G75" s="91" t="s">
        <v>10</v>
      </c>
      <c r="H75" s="90"/>
      <c r="I75" s="90"/>
    </row>
    <row r="76" spans="1:9" ht="21">
      <c r="A76" s="88"/>
      <c r="B76" s="391"/>
      <c r="C76" s="88"/>
      <c r="D76" s="88"/>
      <c r="E76" s="88"/>
      <c r="F76" s="88"/>
      <c r="G76" s="92" t="s">
        <v>11</v>
      </c>
      <c r="H76" s="90"/>
      <c r="I76" s="90"/>
    </row>
    <row r="77" spans="1:9" ht="12.75">
      <c r="A77" s="88"/>
      <c r="B77" s="391"/>
      <c r="C77" s="88"/>
      <c r="D77" s="88"/>
      <c r="E77" s="88"/>
      <c r="F77" s="88"/>
      <c r="G77" s="88" t="s">
        <v>73</v>
      </c>
      <c r="H77" s="90">
        <f>SUM(H78,H80)</f>
        <v>140000</v>
      </c>
      <c r="I77" s="90">
        <f>SUM(I78:I80)</f>
        <v>140000</v>
      </c>
    </row>
    <row r="78" spans="1:9" ht="12.75">
      <c r="A78" s="88"/>
      <c r="B78" s="391"/>
      <c r="C78" s="88"/>
      <c r="D78" s="88"/>
      <c r="E78" s="88"/>
      <c r="F78" s="88"/>
      <c r="G78" s="91" t="s">
        <v>9</v>
      </c>
      <c r="H78" s="90">
        <v>65830</v>
      </c>
      <c r="I78" s="90">
        <v>65830</v>
      </c>
    </row>
    <row r="79" spans="1:9" ht="12.75">
      <c r="A79" s="88"/>
      <c r="B79" s="391"/>
      <c r="C79" s="88"/>
      <c r="D79" s="88"/>
      <c r="E79" s="88"/>
      <c r="F79" s="88"/>
      <c r="G79" s="91" t="s">
        <v>10</v>
      </c>
      <c r="H79" s="90"/>
      <c r="I79" s="90"/>
    </row>
    <row r="80" spans="1:9" ht="21">
      <c r="A80" s="88"/>
      <c r="B80" s="391"/>
      <c r="C80" s="88"/>
      <c r="D80" s="88"/>
      <c r="E80" s="88"/>
      <c r="F80" s="88"/>
      <c r="G80" s="92" t="s">
        <v>11</v>
      </c>
      <c r="H80" s="90">
        <v>74170</v>
      </c>
      <c r="I80" s="90">
        <v>74170</v>
      </c>
    </row>
    <row r="81" spans="1:9" ht="21">
      <c r="A81" s="88"/>
      <c r="B81" s="391"/>
      <c r="C81" s="88"/>
      <c r="D81" s="88"/>
      <c r="E81" s="88"/>
      <c r="F81" s="88"/>
      <c r="G81" s="89" t="s">
        <v>72</v>
      </c>
      <c r="H81" s="90"/>
      <c r="I81" s="90"/>
    </row>
    <row r="82" spans="1:9" ht="14.25" customHeight="1" hidden="1">
      <c r="A82" s="85" t="s">
        <v>46</v>
      </c>
      <c r="B82" s="86" t="s">
        <v>23</v>
      </c>
      <c r="C82" s="85">
        <v>2013</v>
      </c>
      <c r="D82" s="86" t="s">
        <v>1</v>
      </c>
      <c r="E82" s="126">
        <v>10</v>
      </c>
      <c r="F82" s="127">
        <v>1041</v>
      </c>
      <c r="G82" s="85" t="s">
        <v>8</v>
      </c>
      <c r="H82" s="87">
        <f>SUM(H83,H87)</f>
        <v>0</v>
      </c>
      <c r="I82" s="87">
        <f>SUM(I83,I87)</f>
        <v>0</v>
      </c>
    </row>
    <row r="83" spans="1:9" ht="11.25" customHeight="1" hidden="1">
      <c r="A83" s="88"/>
      <c r="B83" s="89" t="s">
        <v>151</v>
      </c>
      <c r="C83" s="88"/>
      <c r="D83" s="88"/>
      <c r="E83" s="88"/>
      <c r="F83" s="88"/>
      <c r="G83" s="88" t="s">
        <v>74</v>
      </c>
      <c r="H83" s="90">
        <f>SUM(H84:H86)</f>
        <v>0</v>
      </c>
      <c r="I83" s="90">
        <f>SUM(I84:I86)</f>
        <v>0</v>
      </c>
    </row>
    <row r="84" spans="1:9" ht="21" hidden="1">
      <c r="A84" s="88"/>
      <c r="B84" s="89" t="s">
        <v>152</v>
      </c>
      <c r="C84" s="88"/>
      <c r="D84" s="88"/>
      <c r="E84" s="88"/>
      <c r="F84" s="88"/>
      <c r="G84" s="91" t="s">
        <v>9</v>
      </c>
      <c r="H84" s="90"/>
      <c r="I84" s="90"/>
    </row>
    <row r="85" spans="1:9" ht="11.25" customHeight="1" hidden="1">
      <c r="A85" s="88"/>
      <c r="B85" s="390" t="s">
        <v>153</v>
      </c>
      <c r="C85" s="88"/>
      <c r="D85" s="88"/>
      <c r="E85" s="88"/>
      <c r="F85" s="88"/>
      <c r="G85" s="91" t="s">
        <v>10</v>
      </c>
      <c r="H85" s="90"/>
      <c r="I85" s="90"/>
    </row>
    <row r="86" spans="1:9" ht="21" hidden="1">
      <c r="A86" s="88"/>
      <c r="B86" s="391"/>
      <c r="C86" s="88"/>
      <c r="D86" s="88"/>
      <c r="E86" s="88"/>
      <c r="F86" s="88"/>
      <c r="G86" s="92" t="s">
        <v>11</v>
      </c>
      <c r="H86" s="90"/>
      <c r="I86" s="90"/>
    </row>
    <row r="87" spans="1:9" ht="12.75" hidden="1">
      <c r="A87" s="88"/>
      <c r="B87" s="391"/>
      <c r="C87" s="88"/>
      <c r="D87" s="88"/>
      <c r="E87" s="88"/>
      <c r="F87" s="88"/>
      <c r="G87" s="88" t="s">
        <v>73</v>
      </c>
      <c r="H87" s="90">
        <f>SUM(H88,H90)</f>
        <v>0</v>
      </c>
      <c r="I87" s="90">
        <f>SUM(I88:I90)</f>
        <v>0</v>
      </c>
    </row>
    <row r="88" spans="1:9" ht="12.75" hidden="1">
      <c r="A88" s="88"/>
      <c r="B88" s="391"/>
      <c r="C88" s="88"/>
      <c r="D88" s="88"/>
      <c r="E88" s="88"/>
      <c r="F88" s="88"/>
      <c r="G88" s="91" t="s">
        <v>9</v>
      </c>
      <c r="H88" s="90">
        <v>0</v>
      </c>
      <c r="I88" s="90">
        <v>0</v>
      </c>
    </row>
    <row r="89" spans="1:9" ht="12.75" hidden="1">
      <c r="A89" s="88"/>
      <c r="B89" s="391"/>
      <c r="C89" s="88"/>
      <c r="D89" s="88"/>
      <c r="E89" s="88"/>
      <c r="F89" s="88"/>
      <c r="G89" s="91" t="s">
        <v>10</v>
      </c>
      <c r="H89" s="90"/>
      <c r="I89" s="90"/>
    </row>
    <row r="90" spans="1:9" ht="21" hidden="1">
      <c r="A90" s="88"/>
      <c r="B90" s="391"/>
      <c r="C90" s="88"/>
      <c r="D90" s="88"/>
      <c r="E90" s="88"/>
      <c r="F90" s="88"/>
      <c r="G90" s="92" t="s">
        <v>11</v>
      </c>
      <c r="H90" s="90">
        <v>0</v>
      </c>
      <c r="I90" s="90">
        <v>0</v>
      </c>
    </row>
    <row r="91" spans="1:9" ht="21" hidden="1">
      <c r="A91" s="88"/>
      <c r="B91" s="391"/>
      <c r="C91" s="88"/>
      <c r="D91" s="88"/>
      <c r="E91" s="88"/>
      <c r="F91" s="88"/>
      <c r="G91" s="89" t="s">
        <v>72</v>
      </c>
      <c r="H91" s="90"/>
      <c r="I91" s="90"/>
    </row>
    <row r="92" spans="1:9" s="76" customFormat="1" ht="20.25" customHeight="1">
      <c r="A92" s="116" t="s">
        <v>44</v>
      </c>
      <c r="B92" s="117" t="s">
        <v>24</v>
      </c>
      <c r="C92" s="116" t="s">
        <v>237</v>
      </c>
      <c r="D92" s="117" t="s">
        <v>1</v>
      </c>
      <c r="E92" s="116">
        <v>720</v>
      </c>
      <c r="F92" s="116">
        <v>72095</v>
      </c>
      <c r="G92" s="116" t="s">
        <v>8</v>
      </c>
      <c r="H92" s="118">
        <f>SUM(H93,H97)</f>
        <v>84967.67</v>
      </c>
      <c r="I92" s="118">
        <f>SUM(I93,I97)</f>
        <v>45498.03</v>
      </c>
    </row>
    <row r="93" spans="1:9" s="76" customFormat="1" ht="24" customHeight="1">
      <c r="A93" s="100"/>
      <c r="B93" s="101" t="s">
        <v>83</v>
      </c>
      <c r="C93" s="100"/>
      <c r="D93" s="101"/>
      <c r="E93" s="100"/>
      <c r="F93" s="100"/>
      <c r="G93" s="100" t="s">
        <v>74</v>
      </c>
      <c r="H93" s="102">
        <f>SUM(H94:H96)</f>
        <v>8397.12</v>
      </c>
      <c r="I93" s="102">
        <f>SUM(I94:I96)</f>
        <v>8397.12</v>
      </c>
    </row>
    <row r="94" spans="1:9" s="76" customFormat="1" ht="12" customHeight="1">
      <c r="A94" s="100"/>
      <c r="B94" s="101" t="s">
        <v>84</v>
      </c>
      <c r="C94" s="100"/>
      <c r="D94" s="101"/>
      <c r="E94" s="100"/>
      <c r="F94" s="100"/>
      <c r="G94" s="103" t="s">
        <v>9</v>
      </c>
      <c r="H94" s="102"/>
      <c r="I94" s="102"/>
    </row>
    <row r="95" spans="1:9" s="76" customFormat="1" ht="21.75" customHeight="1">
      <c r="A95" s="100"/>
      <c r="B95" s="101" t="s">
        <v>91</v>
      </c>
      <c r="C95" s="100"/>
      <c r="D95" s="101"/>
      <c r="E95" s="100"/>
      <c r="F95" s="100"/>
      <c r="G95" s="103" t="s">
        <v>10</v>
      </c>
      <c r="H95" s="102">
        <v>8397.12</v>
      </c>
      <c r="I95" s="102">
        <v>8397.12</v>
      </c>
    </row>
    <row r="96" spans="1:9" s="76" customFormat="1" ht="23.25" customHeight="1">
      <c r="A96" s="274"/>
      <c r="B96" s="274"/>
      <c r="C96" s="274"/>
      <c r="D96" s="274"/>
      <c r="E96" s="274"/>
      <c r="F96" s="274"/>
      <c r="G96" s="104" t="s">
        <v>11</v>
      </c>
      <c r="H96" s="102"/>
      <c r="I96" s="102"/>
    </row>
    <row r="97" spans="1:9" s="76" customFormat="1" ht="12.75">
      <c r="A97" s="100"/>
      <c r="B97" s="100"/>
      <c r="C97" s="100"/>
      <c r="D97" s="100"/>
      <c r="E97" s="100"/>
      <c r="F97" s="100"/>
      <c r="G97" s="100" t="s">
        <v>73</v>
      </c>
      <c r="H97" s="102">
        <f>SUM(H98:H100)</f>
        <v>76570.55</v>
      </c>
      <c r="I97" s="102">
        <f>SUM(I98:I100)</f>
        <v>37100.909999999996</v>
      </c>
    </row>
    <row r="98" spans="1:9" s="76" customFormat="1" ht="12.75" customHeight="1">
      <c r="A98" s="100"/>
      <c r="B98" s="100"/>
      <c r="C98" s="100"/>
      <c r="D98" s="100"/>
      <c r="E98" s="100"/>
      <c r="F98" s="100"/>
      <c r="G98" s="103" t="s">
        <v>9</v>
      </c>
      <c r="H98" s="102">
        <v>11485.58</v>
      </c>
      <c r="I98" s="102">
        <v>5565.13</v>
      </c>
    </row>
    <row r="99" spans="1:9" s="76" customFormat="1" ht="13.5" customHeight="1">
      <c r="A99" s="100"/>
      <c r="B99" s="100"/>
      <c r="C99" s="100"/>
      <c r="D99" s="100"/>
      <c r="E99" s="100"/>
      <c r="F99" s="100"/>
      <c r="G99" s="103" t="s">
        <v>10</v>
      </c>
      <c r="H99" s="102"/>
      <c r="I99" s="102"/>
    </row>
    <row r="100" spans="1:9" s="76" customFormat="1" ht="21" customHeight="1">
      <c r="A100" s="100"/>
      <c r="B100" s="100"/>
      <c r="C100" s="100"/>
      <c r="D100" s="100"/>
      <c r="E100" s="100"/>
      <c r="F100" s="100"/>
      <c r="G100" s="104" t="s">
        <v>11</v>
      </c>
      <c r="H100" s="102">
        <v>65084.97</v>
      </c>
      <c r="I100" s="102">
        <v>31535.78</v>
      </c>
    </row>
    <row r="101" spans="1:9" s="76" customFormat="1" ht="20.25" customHeight="1">
      <c r="A101" s="100"/>
      <c r="B101" s="100"/>
      <c r="C101" s="100"/>
      <c r="D101" s="100"/>
      <c r="E101" s="100"/>
      <c r="F101" s="100"/>
      <c r="G101" s="101" t="s">
        <v>72</v>
      </c>
      <c r="H101" s="102"/>
      <c r="I101" s="102"/>
    </row>
    <row r="102" spans="1:9" s="76" customFormat="1" ht="22.5" customHeight="1">
      <c r="A102" s="116" t="s">
        <v>37</v>
      </c>
      <c r="B102" s="117" t="s">
        <v>24</v>
      </c>
      <c r="C102" s="116" t="s">
        <v>237</v>
      </c>
      <c r="D102" s="117" t="s">
        <v>1</v>
      </c>
      <c r="E102" s="116">
        <v>720</v>
      </c>
      <c r="F102" s="116">
        <v>72095</v>
      </c>
      <c r="G102" s="116" t="s">
        <v>8</v>
      </c>
      <c r="H102" s="118">
        <f>SUM(H103,H107)</f>
        <v>93487.74</v>
      </c>
      <c r="I102" s="118">
        <f>SUM(I103,I107)</f>
        <v>27728.47</v>
      </c>
    </row>
    <row r="103" spans="1:9" s="76" customFormat="1" ht="21.75" customHeight="1">
      <c r="A103" s="100"/>
      <c r="B103" s="101" t="s">
        <v>83</v>
      </c>
      <c r="C103" s="100"/>
      <c r="D103" s="101"/>
      <c r="E103" s="100"/>
      <c r="F103" s="100"/>
      <c r="G103" s="100" t="s">
        <v>74</v>
      </c>
      <c r="H103" s="102">
        <f>SUM(H104:H106)</f>
        <v>2322.71</v>
      </c>
      <c r="I103" s="102">
        <f>SUM(I104:I106)</f>
        <v>2322.71</v>
      </c>
    </row>
    <row r="104" spans="1:9" s="76" customFormat="1" ht="12" customHeight="1">
      <c r="A104" s="100"/>
      <c r="B104" s="101" t="s">
        <v>84</v>
      </c>
      <c r="C104" s="100"/>
      <c r="D104" s="101"/>
      <c r="E104" s="100"/>
      <c r="F104" s="100"/>
      <c r="G104" s="103" t="s">
        <v>9</v>
      </c>
      <c r="H104" s="102">
        <v>2322.71</v>
      </c>
      <c r="I104" s="102">
        <v>2322.71</v>
      </c>
    </row>
    <row r="105" spans="1:9" s="76" customFormat="1" ht="21">
      <c r="A105" s="100"/>
      <c r="B105" s="101" t="s">
        <v>85</v>
      </c>
      <c r="C105" s="274"/>
      <c r="D105" s="101"/>
      <c r="E105" s="100"/>
      <c r="F105" s="100"/>
      <c r="G105" s="103" t="s">
        <v>10</v>
      </c>
      <c r="H105" s="102"/>
      <c r="I105" s="102"/>
    </row>
    <row r="106" spans="1:9" s="76" customFormat="1" ht="21" customHeight="1">
      <c r="A106" s="274"/>
      <c r="B106" s="274"/>
      <c r="C106" s="274"/>
      <c r="D106" s="274"/>
      <c r="E106" s="274"/>
      <c r="F106" s="274"/>
      <c r="G106" s="104" t="s">
        <v>11</v>
      </c>
      <c r="H106" s="102"/>
      <c r="I106" s="102"/>
    </row>
    <row r="107" spans="1:9" s="76" customFormat="1" ht="12.75">
      <c r="A107" s="100"/>
      <c r="B107" s="274"/>
      <c r="C107" s="274"/>
      <c r="D107" s="100"/>
      <c r="E107" s="274"/>
      <c r="F107" s="100"/>
      <c r="G107" s="100" t="s">
        <v>73</v>
      </c>
      <c r="H107" s="275">
        <f>SUM(H108:H110)</f>
        <v>91165.03</v>
      </c>
      <c r="I107" s="102">
        <f>SUM(I108:I110)</f>
        <v>25405.760000000002</v>
      </c>
    </row>
    <row r="108" spans="1:9" s="76" customFormat="1" ht="12.75">
      <c r="A108" s="100"/>
      <c r="B108" s="274"/>
      <c r="C108" s="274"/>
      <c r="D108" s="274"/>
      <c r="E108" s="100"/>
      <c r="F108" s="100"/>
      <c r="G108" s="276" t="s">
        <v>9</v>
      </c>
      <c r="H108" s="275">
        <v>13674.75</v>
      </c>
      <c r="I108" s="102">
        <v>3811.04</v>
      </c>
    </row>
    <row r="109" spans="1:9" s="76" customFormat="1" ht="12.75">
      <c r="A109" s="274"/>
      <c r="B109" s="274"/>
      <c r="C109" s="274"/>
      <c r="D109" s="274"/>
      <c r="E109" s="100"/>
      <c r="F109" s="274"/>
      <c r="G109" s="276" t="s">
        <v>10</v>
      </c>
      <c r="H109" s="275"/>
      <c r="I109" s="102"/>
    </row>
    <row r="110" spans="1:9" s="76" customFormat="1" ht="21">
      <c r="A110" s="274"/>
      <c r="B110" s="274"/>
      <c r="C110" s="274"/>
      <c r="D110" s="274"/>
      <c r="E110" s="100"/>
      <c r="F110" s="274"/>
      <c r="G110" s="277" t="s">
        <v>11</v>
      </c>
      <c r="H110" s="275">
        <v>77490.28</v>
      </c>
      <c r="I110" s="102">
        <v>21594.72</v>
      </c>
    </row>
    <row r="111" spans="1:9" s="76" customFormat="1" ht="21">
      <c r="A111" s="274"/>
      <c r="B111" s="274"/>
      <c r="C111" s="274"/>
      <c r="D111" s="274"/>
      <c r="E111" s="100"/>
      <c r="F111" s="274"/>
      <c r="G111" s="278" t="s">
        <v>72</v>
      </c>
      <c r="H111" s="275"/>
      <c r="I111" s="102"/>
    </row>
    <row r="112" spans="1:9" ht="12" customHeight="1">
      <c r="A112" s="85" t="s">
        <v>46</v>
      </c>
      <c r="B112" s="86" t="s">
        <v>19</v>
      </c>
      <c r="C112" s="85" t="s">
        <v>239</v>
      </c>
      <c r="D112" s="86" t="s">
        <v>20</v>
      </c>
      <c r="E112" s="85">
        <v>853</v>
      </c>
      <c r="F112" s="85">
        <v>85395</v>
      </c>
      <c r="G112" s="85" t="s">
        <v>8</v>
      </c>
      <c r="H112" s="87">
        <f>SUM(H113,H117)</f>
        <v>273056</v>
      </c>
      <c r="I112" s="87">
        <f>SUM(I113,I117)</f>
        <v>108035.72</v>
      </c>
    </row>
    <row r="113" spans="1:9" ht="12.75" customHeight="1">
      <c r="A113" s="88"/>
      <c r="B113" s="89" t="s">
        <v>21</v>
      </c>
      <c r="C113" s="88"/>
      <c r="D113" s="89"/>
      <c r="E113" s="88"/>
      <c r="F113" s="88"/>
      <c r="G113" s="88" t="s">
        <v>74</v>
      </c>
      <c r="H113" s="90">
        <f>SUM(H114:H116)</f>
        <v>273056</v>
      </c>
      <c r="I113" s="90">
        <f>SUM(I114:I116)</f>
        <v>108035.72</v>
      </c>
    </row>
    <row r="114" spans="1:9" ht="32.25" customHeight="1">
      <c r="A114" s="88"/>
      <c r="B114" s="89" t="s">
        <v>65</v>
      </c>
      <c r="C114" s="88"/>
      <c r="D114" s="89"/>
      <c r="E114" s="88"/>
      <c r="F114" s="88"/>
      <c r="G114" s="91" t="s">
        <v>9</v>
      </c>
      <c r="H114" s="90">
        <v>28671</v>
      </c>
      <c r="I114" s="90">
        <v>10815</v>
      </c>
    </row>
    <row r="115" spans="1:9" ht="21.75" customHeight="1">
      <c r="A115" s="88"/>
      <c r="B115" s="89" t="s">
        <v>22</v>
      </c>
      <c r="C115" s="88"/>
      <c r="D115" s="89"/>
      <c r="E115" s="88"/>
      <c r="F115" s="88"/>
      <c r="G115" s="91" t="s">
        <v>10</v>
      </c>
      <c r="H115" s="90">
        <v>12287.4</v>
      </c>
      <c r="I115" s="90">
        <v>4635</v>
      </c>
    </row>
    <row r="116" spans="1:9" ht="22.5" customHeight="1">
      <c r="A116" s="88"/>
      <c r="B116" s="95"/>
      <c r="C116" s="88"/>
      <c r="D116" s="88"/>
      <c r="E116" s="88"/>
      <c r="F116" s="88"/>
      <c r="G116" s="92" t="s">
        <v>11</v>
      </c>
      <c r="H116" s="90">
        <v>232097.6</v>
      </c>
      <c r="I116" s="90">
        <v>92585.72</v>
      </c>
    </row>
    <row r="117" spans="1:9" ht="12.75" customHeight="1">
      <c r="A117" s="88"/>
      <c r="B117" s="88"/>
      <c r="C117" s="88"/>
      <c r="D117" s="88"/>
      <c r="E117" s="88"/>
      <c r="F117" s="88"/>
      <c r="G117" s="88" t="s">
        <v>73</v>
      </c>
      <c r="H117" s="90">
        <v>0</v>
      </c>
      <c r="I117" s="90">
        <f>SUM(I118:I120)</f>
        <v>0</v>
      </c>
    </row>
    <row r="118" spans="1:9" ht="12.75">
      <c r="A118" s="88"/>
      <c r="B118" s="88"/>
      <c r="C118" s="88"/>
      <c r="D118" s="88"/>
      <c r="E118" s="88"/>
      <c r="F118" s="88"/>
      <c r="G118" s="91" t="s">
        <v>9</v>
      </c>
      <c r="H118" s="90"/>
      <c r="I118" s="90"/>
    </row>
    <row r="119" spans="1:9" ht="12.75">
      <c r="A119" s="88"/>
      <c r="B119" s="88"/>
      <c r="C119" s="88"/>
      <c r="D119" s="88"/>
      <c r="E119" s="88"/>
      <c r="F119" s="88"/>
      <c r="G119" s="91" t="s">
        <v>10</v>
      </c>
      <c r="H119" s="90">
        <v>0</v>
      </c>
      <c r="I119" s="90"/>
    </row>
    <row r="120" spans="1:9" ht="21">
      <c r="A120" s="88"/>
      <c r="B120" s="88"/>
      <c r="C120" s="88"/>
      <c r="D120" s="88"/>
      <c r="E120" s="88"/>
      <c r="F120" s="88"/>
      <c r="G120" s="92" t="s">
        <v>11</v>
      </c>
      <c r="H120" s="90">
        <v>0</v>
      </c>
      <c r="I120" s="90"/>
    </row>
    <row r="121" spans="1:9" ht="21.75" customHeight="1">
      <c r="A121" s="96"/>
      <c r="B121" s="96"/>
      <c r="C121" s="96"/>
      <c r="D121" s="96"/>
      <c r="E121" s="96"/>
      <c r="F121" s="96"/>
      <c r="G121" s="97" t="s">
        <v>72</v>
      </c>
      <c r="H121" s="98"/>
      <c r="I121" s="99"/>
    </row>
    <row r="122" spans="1:9" s="76" customFormat="1" ht="12.75" customHeight="1" hidden="1">
      <c r="A122" s="116" t="s">
        <v>46</v>
      </c>
      <c r="B122" s="117" t="s">
        <v>19</v>
      </c>
      <c r="C122" s="211" t="s">
        <v>239</v>
      </c>
      <c r="D122" s="117" t="s">
        <v>20</v>
      </c>
      <c r="E122" s="116">
        <v>853</v>
      </c>
      <c r="F122" s="116">
        <v>85395</v>
      </c>
      <c r="G122" s="116" t="s">
        <v>8</v>
      </c>
      <c r="H122" s="118">
        <f>SUM(H123)</f>
        <v>0</v>
      </c>
      <c r="I122" s="118">
        <f>SUM(I123)</f>
        <v>0</v>
      </c>
    </row>
    <row r="123" spans="1:9" s="76" customFormat="1" ht="11.25" customHeight="1" hidden="1">
      <c r="A123" s="100"/>
      <c r="B123" s="101" t="s">
        <v>21</v>
      </c>
      <c r="C123" s="100"/>
      <c r="D123" s="101"/>
      <c r="E123" s="100"/>
      <c r="F123" s="100"/>
      <c r="G123" s="100" t="s">
        <v>74</v>
      </c>
      <c r="H123" s="102">
        <f>SUM(H124:H126)</f>
        <v>0</v>
      </c>
      <c r="I123" s="102">
        <f>SUM(I124:I126)</f>
        <v>0</v>
      </c>
    </row>
    <row r="124" spans="1:9" s="76" customFormat="1" ht="12.75" customHeight="1" hidden="1">
      <c r="A124" s="100"/>
      <c r="B124" s="393" t="s">
        <v>238</v>
      </c>
      <c r="C124" s="100"/>
      <c r="D124" s="101"/>
      <c r="E124" s="100"/>
      <c r="F124" s="100"/>
      <c r="G124" s="103" t="s">
        <v>9</v>
      </c>
      <c r="H124" s="102"/>
      <c r="I124" s="102"/>
    </row>
    <row r="125" spans="1:9" s="76" customFormat="1" ht="12.75" customHeight="1" hidden="1">
      <c r="A125" s="100"/>
      <c r="B125" s="394"/>
      <c r="C125" s="100"/>
      <c r="D125" s="101"/>
      <c r="E125" s="100"/>
      <c r="F125" s="100"/>
      <c r="G125" s="103" t="s">
        <v>10</v>
      </c>
      <c r="H125" s="102"/>
      <c r="I125" s="102"/>
    </row>
    <row r="126" spans="1:9" s="76" customFormat="1" ht="19.5" customHeight="1" hidden="1">
      <c r="A126" s="100"/>
      <c r="B126" s="394"/>
      <c r="C126" s="100"/>
      <c r="D126" s="100"/>
      <c r="E126" s="100"/>
      <c r="F126" s="100"/>
      <c r="G126" s="104" t="s">
        <v>11</v>
      </c>
      <c r="H126" s="102"/>
      <c r="I126" s="102"/>
    </row>
    <row r="127" spans="1:9" ht="11.25" customHeight="1" hidden="1">
      <c r="A127" s="88"/>
      <c r="B127" s="395" t="s">
        <v>22</v>
      </c>
      <c r="C127" s="88"/>
      <c r="D127" s="88"/>
      <c r="E127" s="88"/>
      <c r="F127" s="88"/>
      <c r="G127" s="88" t="s">
        <v>73</v>
      </c>
      <c r="H127" s="90">
        <v>0</v>
      </c>
      <c r="I127" s="90">
        <f>SUM(I128:I130)</f>
        <v>0</v>
      </c>
    </row>
    <row r="128" spans="1:9" ht="12.75" hidden="1">
      <c r="A128" s="88"/>
      <c r="B128" s="395"/>
      <c r="C128" s="88"/>
      <c r="D128" s="88"/>
      <c r="E128" s="88"/>
      <c r="F128" s="88"/>
      <c r="G128" s="91" t="s">
        <v>9</v>
      </c>
      <c r="H128" s="90"/>
      <c r="I128" s="90"/>
    </row>
    <row r="129" spans="1:9" ht="12.75" hidden="1">
      <c r="A129" s="88"/>
      <c r="B129" s="88"/>
      <c r="C129" s="88"/>
      <c r="D129" s="88"/>
      <c r="E129" s="88"/>
      <c r="F129" s="88"/>
      <c r="G129" s="91" t="s">
        <v>10</v>
      </c>
      <c r="H129" s="90"/>
      <c r="I129" s="90"/>
    </row>
    <row r="130" spans="1:9" ht="21" hidden="1">
      <c r="A130" s="88"/>
      <c r="B130" s="88"/>
      <c r="C130" s="88"/>
      <c r="D130" s="88"/>
      <c r="E130" s="88"/>
      <c r="F130" s="88"/>
      <c r="G130" s="92" t="s">
        <v>11</v>
      </c>
      <c r="H130" s="90"/>
      <c r="I130" s="90"/>
    </row>
    <row r="131" spans="1:9" ht="21" customHeight="1" hidden="1">
      <c r="A131" s="120"/>
      <c r="B131" s="120"/>
      <c r="C131" s="120"/>
      <c r="D131" s="120"/>
      <c r="E131" s="120"/>
      <c r="F131" s="120"/>
      <c r="G131" s="121" t="s">
        <v>72</v>
      </c>
      <c r="H131" s="99"/>
      <c r="I131" s="99"/>
    </row>
    <row r="132" spans="1:9" s="76" customFormat="1" ht="12.75" customHeight="1" hidden="1">
      <c r="A132" s="100" t="s">
        <v>46</v>
      </c>
      <c r="B132" s="101" t="s">
        <v>19</v>
      </c>
      <c r="C132" s="100" t="s">
        <v>129</v>
      </c>
      <c r="D132" s="101" t="s">
        <v>1</v>
      </c>
      <c r="E132" s="100">
        <v>853</v>
      </c>
      <c r="F132" s="100">
        <v>85395</v>
      </c>
      <c r="G132" s="100" t="s">
        <v>8</v>
      </c>
      <c r="H132" s="102">
        <f>SUM(H133)</f>
        <v>0</v>
      </c>
      <c r="I132" s="102">
        <f>SUM(I133)</f>
        <v>0</v>
      </c>
    </row>
    <row r="133" spans="1:9" s="76" customFormat="1" ht="11.25" customHeight="1" hidden="1">
      <c r="A133" s="100"/>
      <c r="B133" s="101" t="s">
        <v>128</v>
      </c>
      <c r="C133" s="100"/>
      <c r="D133" s="101"/>
      <c r="E133" s="100"/>
      <c r="F133" s="100"/>
      <c r="G133" s="100" t="s">
        <v>74</v>
      </c>
      <c r="H133" s="102">
        <f>SUM(H134:H136)</f>
        <v>0</v>
      </c>
      <c r="I133" s="102">
        <f>SUM(I134:I136)</f>
        <v>0</v>
      </c>
    </row>
    <row r="134" spans="1:9" s="76" customFormat="1" ht="12.75" customHeight="1" hidden="1">
      <c r="A134" s="100"/>
      <c r="B134" s="393" t="s">
        <v>154</v>
      </c>
      <c r="C134" s="100"/>
      <c r="D134" s="101"/>
      <c r="E134" s="100"/>
      <c r="F134" s="100"/>
      <c r="G134" s="103" t="s">
        <v>9</v>
      </c>
      <c r="H134" s="102"/>
      <c r="I134" s="102"/>
    </row>
    <row r="135" spans="1:9" s="76" customFormat="1" ht="12.75" customHeight="1" hidden="1">
      <c r="A135" s="100"/>
      <c r="B135" s="394"/>
      <c r="C135" s="100"/>
      <c r="D135" s="101"/>
      <c r="E135" s="100"/>
      <c r="F135" s="100"/>
      <c r="G135" s="103" t="s">
        <v>10</v>
      </c>
      <c r="H135" s="102">
        <v>0</v>
      </c>
      <c r="I135" s="102">
        <v>0</v>
      </c>
    </row>
    <row r="136" spans="1:9" s="76" customFormat="1" ht="19.5" customHeight="1" hidden="1">
      <c r="A136" s="100"/>
      <c r="B136" s="394"/>
      <c r="C136" s="100"/>
      <c r="D136" s="100"/>
      <c r="E136" s="100"/>
      <c r="F136" s="100"/>
      <c r="G136" s="104" t="s">
        <v>11</v>
      </c>
      <c r="H136" s="102">
        <v>0</v>
      </c>
      <c r="I136" s="102">
        <v>0</v>
      </c>
    </row>
    <row r="137" spans="1:9" ht="11.25" customHeight="1" hidden="1">
      <c r="A137" s="88"/>
      <c r="B137" s="101" t="s">
        <v>130</v>
      </c>
      <c r="C137" s="88"/>
      <c r="D137" s="88"/>
      <c r="E137" s="88"/>
      <c r="F137" s="88"/>
      <c r="G137" s="88" t="s">
        <v>73</v>
      </c>
      <c r="H137" s="90">
        <v>0</v>
      </c>
      <c r="I137" s="90">
        <f>SUM(I138:I140)</f>
        <v>0</v>
      </c>
    </row>
    <row r="138" spans="1:9" ht="12.75" hidden="1">
      <c r="A138" s="88"/>
      <c r="B138" s="88"/>
      <c r="C138" s="88"/>
      <c r="D138" s="88"/>
      <c r="E138" s="88"/>
      <c r="F138" s="88"/>
      <c r="G138" s="91" t="s">
        <v>9</v>
      </c>
      <c r="H138" s="90"/>
      <c r="I138" s="90"/>
    </row>
    <row r="139" spans="1:9" ht="12.75" hidden="1">
      <c r="A139" s="88"/>
      <c r="B139" s="88"/>
      <c r="C139" s="88"/>
      <c r="D139" s="88"/>
      <c r="E139" s="88"/>
      <c r="F139" s="88"/>
      <c r="G139" s="91" t="s">
        <v>10</v>
      </c>
      <c r="H139" s="90"/>
      <c r="I139" s="90"/>
    </row>
    <row r="140" spans="1:9" ht="21" hidden="1">
      <c r="A140" s="88"/>
      <c r="B140" s="88"/>
      <c r="C140" s="88"/>
      <c r="D140" s="88"/>
      <c r="E140" s="88"/>
      <c r="F140" s="88"/>
      <c r="G140" s="92" t="s">
        <v>11</v>
      </c>
      <c r="H140" s="90"/>
      <c r="I140" s="90"/>
    </row>
    <row r="141" spans="1:9" ht="21" customHeight="1" hidden="1">
      <c r="A141" s="120"/>
      <c r="B141" s="120"/>
      <c r="C141" s="120"/>
      <c r="D141" s="120"/>
      <c r="E141" s="120"/>
      <c r="F141" s="120"/>
      <c r="G141" s="121" t="s">
        <v>72</v>
      </c>
      <c r="H141" s="99"/>
      <c r="I141" s="99"/>
    </row>
    <row r="142" spans="1:9" s="76" customFormat="1" ht="13.5" customHeight="1" hidden="1">
      <c r="A142" s="100" t="s">
        <v>155</v>
      </c>
      <c r="B142" s="101" t="s">
        <v>19</v>
      </c>
      <c r="C142" s="100" t="s">
        <v>132</v>
      </c>
      <c r="D142" s="101" t="s">
        <v>1</v>
      </c>
      <c r="E142" s="100">
        <v>853</v>
      </c>
      <c r="F142" s="100">
        <v>85395</v>
      </c>
      <c r="G142" s="100" t="s">
        <v>8</v>
      </c>
      <c r="H142" s="102">
        <f>SUM(H143)</f>
        <v>0</v>
      </c>
      <c r="I142" s="102">
        <f>SUM(I143)</f>
        <v>0</v>
      </c>
    </row>
    <row r="143" spans="1:9" s="76" customFormat="1" ht="14.25" customHeight="1" hidden="1">
      <c r="A143" s="100"/>
      <c r="B143" s="101" t="s">
        <v>156</v>
      </c>
      <c r="C143" s="100"/>
      <c r="D143" s="101"/>
      <c r="E143" s="100"/>
      <c r="F143" s="100"/>
      <c r="G143" s="100" t="s">
        <v>74</v>
      </c>
      <c r="H143" s="102">
        <f>SUM(H144:H146)</f>
        <v>0</v>
      </c>
      <c r="I143" s="102">
        <f>SUM(I144:I146)</f>
        <v>0</v>
      </c>
    </row>
    <row r="144" spans="1:9" s="76" customFormat="1" ht="12.75" customHeight="1" hidden="1">
      <c r="A144" s="100"/>
      <c r="B144" s="393" t="s">
        <v>157</v>
      </c>
      <c r="C144" s="100"/>
      <c r="D144" s="101"/>
      <c r="E144" s="100"/>
      <c r="F144" s="100"/>
      <c r="G144" s="103" t="s">
        <v>9</v>
      </c>
      <c r="H144" s="102"/>
      <c r="I144" s="102"/>
    </row>
    <row r="145" spans="1:9" s="76" customFormat="1" ht="12.75" customHeight="1" hidden="1">
      <c r="A145" s="100"/>
      <c r="B145" s="394"/>
      <c r="C145" s="100"/>
      <c r="D145" s="101"/>
      <c r="E145" s="100"/>
      <c r="F145" s="100"/>
      <c r="G145" s="103" t="s">
        <v>10</v>
      </c>
      <c r="H145" s="102">
        <v>0</v>
      </c>
      <c r="I145" s="102">
        <v>0</v>
      </c>
    </row>
    <row r="146" spans="1:9" s="76" customFormat="1" ht="19.5" customHeight="1" hidden="1">
      <c r="A146" s="100"/>
      <c r="B146" s="394"/>
      <c r="C146" s="100"/>
      <c r="D146" s="100"/>
      <c r="E146" s="100"/>
      <c r="F146" s="100"/>
      <c r="G146" s="104" t="s">
        <v>11</v>
      </c>
      <c r="H146" s="102">
        <v>0</v>
      </c>
      <c r="I146" s="102">
        <v>0</v>
      </c>
    </row>
    <row r="147" spans="1:9" ht="19.5" customHeight="1" hidden="1">
      <c r="A147" s="88"/>
      <c r="B147" s="101" t="s">
        <v>158</v>
      </c>
      <c r="C147" s="88"/>
      <c r="D147" s="88"/>
      <c r="E147" s="88"/>
      <c r="F147" s="88"/>
      <c r="G147" s="88" t="s">
        <v>73</v>
      </c>
      <c r="H147" s="90">
        <v>0</v>
      </c>
      <c r="I147" s="90">
        <f>SUM(I148:I150)</f>
        <v>0</v>
      </c>
    </row>
    <row r="148" spans="1:9" ht="12.75" hidden="1">
      <c r="A148" s="88"/>
      <c r="B148" s="101" t="s">
        <v>133</v>
      </c>
      <c r="C148" s="88"/>
      <c r="D148" s="88"/>
      <c r="E148" s="88"/>
      <c r="F148" s="88"/>
      <c r="G148" s="91" t="s">
        <v>9</v>
      </c>
      <c r="H148" s="90"/>
      <c r="I148" s="90"/>
    </row>
    <row r="149" spans="1:9" ht="12.75" hidden="1">
      <c r="A149" s="88"/>
      <c r="B149" s="88"/>
      <c r="C149" s="88"/>
      <c r="D149" s="88"/>
      <c r="E149" s="88"/>
      <c r="F149" s="88"/>
      <c r="G149" s="91" t="s">
        <v>10</v>
      </c>
      <c r="H149" s="90"/>
      <c r="I149" s="90"/>
    </row>
    <row r="150" spans="1:9" ht="21" hidden="1">
      <c r="A150" s="88"/>
      <c r="B150" s="88"/>
      <c r="C150" s="88"/>
      <c r="D150" s="88"/>
      <c r="E150" s="88"/>
      <c r="F150" s="88"/>
      <c r="G150" s="92" t="s">
        <v>11</v>
      </c>
      <c r="H150" s="90"/>
      <c r="I150" s="90"/>
    </row>
    <row r="151" spans="1:9" ht="20.25" customHeight="1" hidden="1">
      <c r="A151" s="88"/>
      <c r="B151" s="88"/>
      <c r="C151" s="88"/>
      <c r="D151" s="88"/>
      <c r="E151" s="88"/>
      <c r="F151" s="88"/>
      <c r="G151" s="89" t="s">
        <v>72</v>
      </c>
      <c r="H151" s="90"/>
      <c r="I151" s="90"/>
    </row>
    <row r="152" spans="1:9" s="34" customFormat="1" ht="12" customHeight="1">
      <c r="A152" s="105"/>
      <c r="B152" s="108" t="s">
        <v>75</v>
      </c>
      <c r="C152" s="108"/>
      <c r="D152" s="108"/>
      <c r="E152" s="108"/>
      <c r="F152" s="108"/>
      <c r="G152" s="108"/>
      <c r="H152" s="109">
        <f aca="true" t="shared" si="0" ref="H152:I161">SUM(H10,H20,H30,H40,H50,H61,H72,H82,H92,H102,H112,H122,H132,H142)</f>
        <v>1700370.41</v>
      </c>
      <c r="I152" s="109">
        <f t="shared" si="0"/>
        <v>1300613.22</v>
      </c>
    </row>
    <row r="153" spans="1:9" ht="11.25" customHeight="1">
      <c r="A153" s="106"/>
      <c r="B153" s="110" t="s">
        <v>74</v>
      </c>
      <c r="C153" s="110"/>
      <c r="D153" s="110"/>
      <c r="E153" s="110"/>
      <c r="F153" s="110"/>
      <c r="G153" s="110"/>
      <c r="H153" s="109">
        <f t="shared" si="0"/>
        <v>283775.83</v>
      </c>
      <c r="I153" s="109">
        <f t="shared" si="0"/>
        <v>118755.55</v>
      </c>
    </row>
    <row r="154" spans="1:9" ht="12.75">
      <c r="A154" s="106"/>
      <c r="B154" s="111" t="s">
        <v>9</v>
      </c>
      <c r="C154" s="110"/>
      <c r="D154" s="110"/>
      <c r="E154" s="110"/>
      <c r="F154" s="110"/>
      <c r="G154" s="110"/>
      <c r="H154" s="109">
        <f t="shared" si="0"/>
        <v>30993.71</v>
      </c>
      <c r="I154" s="109">
        <f t="shared" si="0"/>
        <v>13137.71</v>
      </c>
    </row>
    <row r="155" spans="1:9" ht="12.75">
      <c r="A155" s="106"/>
      <c r="B155" s="111" t="s">
        <v>10</v>
      </c>
      <c r="C155" s="110"/>
      <c r="D155" s="110"/>
      <c r="E155" s="110"/>
      <c r="F155" s="110"/>
      <c r="G155" s="110"/>
      <c r="H155" s="109">
        <f t="shared" si="0"/>
        <v>20684.52</v>
      </c>
      <c r="I155" s="109">
        <f t="shared" si="0"/>
        <v>13032.12</v>
      </c>
    </row>
    <row r="156" spans="1:9" ht="12.75">
      <c r="A156" s="106"/>
      <c r="B156" s="112" t="s">
        <v>11</v>
      </c>
      <c r="C156" s="110"/>
      <c r="D156" s="110"/>
      <c r="E156" s="110"/>
      <c r="F156" s="110"/>
      <c r="G156" s="113"/>
      <c r="H156" s="109">
        <f t="shared" si="0"/>
        <v>232097.6</v>
      </c>
      <c r="I156" s="109">
        <f t="shared" si="0"/>
        <v>92585.72</v>
      </c>
    </row>
    <row r="157" spans="1:9" ht="12.75">
      <c r="A157" s="106"/>
      <c r="B157" s="110" t="s">
        <v>73</v>
      </c>
      <c r="C157" s="110"/>
      <c r="D157" s="110"/>
      <c r="E157" s="110"/>
      <c r="F157" s="110"/>
      <c r="G157" s="110"/>
      <c r="H157" s="109">
        <f t="shared" si="0"/>
        <v>1416594.58</v>
      </c>
      <c r="I157" s="109">
        <f t="shared" si="0"/>
        <v>1181857.67</v>
      </c>
    </row>
    <row r="158" spans="1:9" ht="12.75">
      <c r="A158" s="106"/>
      <c r="B158" s="111" t="s">
        <v>9</v>
      </c>
      <c r="C158" s="110"/>
      <c r="D158" s="110"/>
      <c r="E158" s="110"/>
      <c r="F158" s="110"/>
      <c r="G158" s="110"/>
      <c r="H158" s="109">
        <f t="shared" si="0"/>
        <v>713342.83</v>
      </c>
      <c r="I158" s="109">
        <f t="shared" si="0"/>
        <v>612952.5800000001</v>
      </c>
    </row>
    <row r="159" spans="1:9" ht="12.75">
      <c r="A159" s="106"/>
      <c r="B159" s="111" t="s">
        <v>10</v>
      </c>
      <c r="C159" s="110"/>
      <c r="D159" s="110"/>
      <c r="E159" s="110"/>
      <c r="F159" s="110"/>
      <c r="G159" s="110"/>
      <c r="H159" s="109">
        <f t="shared" si="0"/>
        <v>0</v>
      </c>
      <c r="I159" s="109">
        <f t="shared" si="0"/>
        <v>0</v>
      </c>
    </row>
    <row r="160" spans="1:9" ht="12.75">
      <c r="A160" s="106"/>
      <c r="B160" s="112" t="s">
        <v>11</v>
      </c>
      <c r="C160" s="110"/>
      <c r="D160" s="110"/>
      <c r="E160" s="110"/>
      <c r="F160" s="110"/>
      <c r="G160" s="110"/>
      <c r="H160" s="109">
        <f t="shared" si="0"/>
        <v>703251.75</v>
      </c>
      <c r="I160" s="109">
        <f t="shared" si="0"/>
        <v>568905.09</v>
      </c>
    </row>
    <row r="161" spans="1:9" ht="21" customHeight="1">
      <c r="A161" s="107"/>
      <c r="B161" s="114" t="s">
        <v>72</v>
      </c>
      <c r="C161" s="115"/>
      <c r="D161" s="115"/>
      <c r="E161" s="115"/>
      <c r="F161" s="115"/>
      <c r="G161" s="115"/>
      <c r="H161" s="218">
        <f t="shared" si="0"/>
        <v>441604.59</v>
      </c>
      <c r="I161" s="218">
        <f t="shared" si="0"/>
        <v>441604.59</v>
      </c>
    </row>
  </sheetData>
  <sheetProtection/>
  <mergeCells count="21">
    <mergeCell ref="B33:B39"/>
    <mergeCell ref="B43:B49"/>
    <mergeCell ref="F7:F8"/>
    <mergeCell ref="B23:B29"/>
    <mergeCell ref="A5:I5"/>
    <mergeCell ref="A7:A8"/>
    <mergeCell ref="B7:B8"/>
    <mergeCell ref="C7:C8"/>
    <mergeCell ref="D7:D8"/>
    <mergeCell ref="I7:I8"/>
    <mergeCell ref="E7:E8"/>
    <mergeCell ref="B85:B91"/>
    <mergeCell ref="G7:H7"/>
    <mergeCell ref="B144:B146"/>
    <mergeCell ref="B13:B19"/>
    <mergeCell ref="B54:B60"/>
    <mergeCell ref="B65:B71"/>
    <mergeCell ref="B75:B81"/>
    <mergeCell ref="B127:B128"/>
    <mergeCell ref="B134:B136"/>
    <mergeCell ref="B124:B126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  <rowBreaks count="2" manualBreakCount="2">
    <brk id="91" max="8" man="1"/>
    <brk id="11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2">
      <selection activeCell="A2" sqref="A2:F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273" customWidth="1"/>
    <col min="7" max="16384" width="9.125" style="1" customWidth="1"/>
  </cols>
  <sheetData>
    <row r="1" spans="5:6" ht="1.5" customHeight="1" hidden="1">
      <c r="E1" s="402"/>
      <c r="F1" s="403"/>
    </row>
    <row r="2" spans="1:6" ht="50.25" customHeight="1">
      <c r="A2" s="404" t="s">
        <v>287</v>
      </c>
      <c r="B2" s="405"/>
      <c r="C2" s="405"/>
      <c r="D2" s="405"/>
      <c r="E2" s="405"/>
      <c r="F2" s="405"/>
    </row>
    <row r="3" spans="1:10" ht="19.5" customHeight="1">
      <c r="A3" s="410" t="s">
        <v>229</v>
      </c>
      <c r="B3" s="410"/>
      <c r="C3" s="410"/>
      <c r="D3" s="410"/>
      <c r="E3" s="410"/>
      <c r="F3" s="410"/>
      <c r="G3" s="119"/>
      <c r="H3" s="119"/>
      <c r="I3" s="119"/>
      <c r="J3" s="119"/>
    </row>
    <row r="4" ht="19.5" customHeight="1">
      <c r="F4" s="270" t="s">
        <v>49</v>
      </c>
    </row>
    <row r="5" spans="1:6" s="72" customFormat="1" ht="19.5" customHeight="1">
      <c r="A5" s="69" t="s">
        <v>53</v>
      </c>
      <c r="B5" s="69" t="s">
        <v>38</v>
      </c>
      <c r="C5" s="69" t="s">
        <v>39</v>
      </c>
      <c r="D5" s="70" t="s">
        <v>40</v>
      </c>
      <c r="E5" s="69" t="s">
        <v>82</v>
      </c>
      <c r="F5" s="271" t="s">
        <v>51</v>
      </c>
    </row>
    <row r="6" spans="1:6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272">
        <v>6</v>
      </c>
    </row>
    <row r="7" spans="1:6" ht="18.75" customHeight="1">
      <c r="A7" s="407" t="s">
        <v>67</v>
      </c>
      <c r="B7" s="408"/>
      <c r="C7" s="408"/>
      <c r="D7" s="408"/>
      <c r="E7" s="409"/>
      <c r="F7" s="238">
        <f>SUM(F8:F17)</f>
        <v>75000</v>
      </c>
    </row>
    <row r="8" spans="1:6" ht="19.5" customHeight="1" hidden="1">
      <c r="A8" s="6" t="s">
        <v>42</v>
      </c>
      <c r="B8" s="7">
        <v>801</v>
      </c>
      <c r="C8" s="7">
        <v>80101</v>
      </c>
      <c r="D8" s="7">
        <v>2590</v>
      </c>
      <c r="E8" s="305" t="s">
        <v>134</v>
      </c>
      <c r="F8" s="64"/>
    </row>
    <row r="9" spans="1:6" ht="20.25" customHeight="1" hidden="1">
      <c r="A9" s="6" t="s">
        <v>43</v>
      </c>
      <c r="B9" s="7">
        <v>801</v>
      </c>
      <c r="C9" s="7">
        <v>80103</v>
      </c>
      <c r="D9" s="7">
        <v>2590</v>
      </c>
      <c r="E9" s="412"/>
      <c r="F9" s="64"/>
    </row>
    <row r="10" spans="1:6" ht="19.5" customHeight="1" hidden="1">
      <c r="A10" s="6" t="s">
        <v>44</v>
      </c>
      <c r="B10" s="7">
        <v>801</v>
      </c>
      <c r="C10" s="7">
        <v>80106</v>
      </c>
      <c r="D10" s="7">
        <v>2590</v>
      </c>
      <c r="E10" s="379"/>
      <c r="F10" s="64"/>
    </row>
    <row r="11" spans="1:6" ht="20.25" customHeight="1" hidden="1">
      <c r="A11" s="6" t="s">
        <v>37</v>
      </c>
      <c r="B11" s="7">
        <v>801</v>
      </c>
      <c r="C11" s="7">
        <v>80101</v>
      </c>
      <c r="D11" s="7">
        <v>2590</v>
      </c>
      <c r="E11" s="305" t="s">
        <v>135</v>
      </c>
      <c r="F11" s="64"/>
    </row>
    <row r="12" spans="1:6" ht="20.25" customHeight="1" hidden="1">
      <c r="A12" s="6" t="s">
        <v>46</v>
      </c>
      <c r="B12" s="7">
        <v>801</v>
      </c>
      <c r="C12" s="7">
        <v>80103</v>
      </c>
      <c r="D12" s="7">
        <v>2590</v>
      </c>
      <c r="E12" s="412"/>
      <c r="F12" s="64"/>
    </row>
    <row r="13" spans="1:6" ht="22.5" customHeight="1" hidden="1">
      <c r="A13" s="6" t="s">
        <v>47</v>
      </c>
      <c r="B13" s="7">
        <v>801</v>
      </c>
      <c r="C13" s="7">
        <v>80106</v>
      </c>
      <c r="D13" s="7">
        <v>2590</v>
      </c>
      <c r="E13" s="379"/>
      <c r="F13" s="64"/>
    </row>
    <row r="14" spans="1:6" ht="21.75" customHeight="1" hidden="1">
      <c r="A14" s="6" t="s">
        <v>131</v>
      </c>
      <c r="B14" s="7">
        <v>801</v>
      </c>
      <c r="C14" s="7">
        <v>80101</v>
      </c>
      <c r="D14" s="7">
        <v>2590</v>
      </c>
      <c r="E14" s="305" t="s">
        <v>136</v>
      </c>
      <c r="F14" s="64"/>
    </row>
    <row r="15" spans="1:6" ht="21" customHeight="1" hidden="1">
      <c r="A15" s="6" t="s">
        <v>137</v>
      </c>
      <c r="B15" s="7">
        <v>801</v>
      </c>
      <c r="C15" s="7">
        <v>80103</v>
      </c>
      <c r="D15" s="7">
        <v>2590</v>
      </c>
      <c r="E15" s="412"/>
      <c r="F15" s="64"/>
    </row>
    <row r="16" spans="1:6" ht="19.5" customHeight="1" hidden="1">
      <c r="A16" s="6" t="s">
        <v>138</v>
      </c>
      <c r="B16" s="7">
        <v>801</v>
      </c>
      <c r="C16" s="7">
        <v>80106</v>
      </c>
      <c r="D16" s="7">
        <v>2590</v>
      </c>
      <c r="E16" s="379"/>
      <c r="F16" s="64"/>
    </row>
    <row r="17" spans="1:6" ht="41.25" customHeight="1">
      <c r="A17" s="6" t="s">
        <v>42</v>
      </c>
      <c r="B17" s="7">
        <v>921</v>
      </c>
      <c r="C17" s="7">
        <v>92116</v>
      </c>
      <c r="D17" s="7">
        <v>2480</v>
      </c>
      <c r="E17" s="26" t="s">
        <v>66</v>
      </c>
      <c r="F17" s="64">
        <v>75000</v>
      </c>
    </row>
    <row r="18" spans="1:6" ht="32.25" customHeight="1">
      <c r="A18" s="407" t="s">
        <v>68</v>
      </c>
      <c r="B18" s="408"/>
      <c r="C18" s="408"/>
      <c r="D18" s="408"/>
      <c r="E18" s="409"/>
      <c r="F18" s="238">
        <f>SUM(F19:F29)</f>
        <v>1409908</v>
      </c>
    </row>
    <row r="19" spans="1:6" s="9" customFormat="1" ht="19.5" customHeight="1">
      <c r="A19" s="6" t="s">
        <v>42</v>
      </c>
      <c r="B19" s="7">
        <v>801</v>
      </c>
      <c r="C19" s="7">
        <v>80101</v>
      </c>
      <c r="D19" s="7">
        <v>2590</v>
      </c>
      <c r="E19" s="305" t="s">
        <v>134</v>
      </c>
      <c r="F19" s="64">
        <v>398676.85</v>
      </c>
    </row>
    <row r="20" spans="1:6" s="9" customFormat="1" ht="19.5" customHeight="1">
      <c r="A20" s="6" t="s">
        <v>43</v>
      </c>
      <c r="B20" s="7">
        <v>801</v>
      </c>
      <c r="C20" s="7">
        <v>80150</v>
      </c>
      <c r="D20" s="7">
        <v>2590</v>
      </c>
      <c r="E20" s="411"/>
      <c r="F20" s="64">
        <v>17487.15</v>
      </c>
    </row>
    <row r="21" spans="1:6" ht="20.25" customHeight="1">
      <c r="A21" s="6" t="s">
        <v>44</v>
      </c>
      <c r="B21" s="7">
        <v>801</v>
      </c>
      <c r="C21" s="7">
        <v>80103</v>
      </c>
      <c r="D21" s="7">
        <v>2590</v>
      </c>
      <c r="E21" s="412"/>
      <c r="F21" s="64">
        <v>96352</v>
      </c>
    </row>
    <row r="22" spans="1:6" ht="19.5" customHeight="1">
      <c r="A22" s="6" t="s">
        <v>37</v>
      </c>
      <c r="B22" s="7">
        <v>801</v>
      </c>
      <c r="C22" s="7">
        <v>80106</v>
      </c>
      <c r="D22" s="7">
        <v>2590</v>
      </c>
      <c r="E22" s="379"/>
      <c r="F22" s="64">
        <v>57812</v>
      </c>
    </row>
    <row r="23" spans="1:6" s="9" customFormat="1" ht="20.25" customHeight="1">
      <c r="A23" s="6" t="s">
        <v>46</v>
      </c>
      <c r="B23" s="7">
        <v>801</v>
      </c>
      <c r="C23" s="7">
        <v>80101</v>
      </c>
      <c r="D23" s="7">
        <v>2590</v>
      </c>
      <c r="E23" s="305" t="s">
        <v>135</v>
      </c>
      <c r="F23" s="64">
        <v>443024.85</v>
      </c>
    </row>
    <row r="24" spans="1:6" s="9" customFormat="1" ht="20.25" customHeight="1">
      <c r="A24" s="6" t="s">
        <v>47</v>
      </c>
      <c r="B24" s="7">
        <v>801</v>
      </c>
      <c r="C24" s="7">
        <v>80150</v>
      </c>
      <c r="D24" s="7">
        <v>2590</v>
      </c>
      <c r="E24" s="411"/>
      <c r="F24" s="64">
        <v>17487.15</v>
      </c>
    </row>
    <row r="25" spans="1:6" ht="20.25" customHeight="1">
      <c r="A25" s="6" t="s">
        <v>131</v>
      </c>
      <c r="B25" s="7">
        <v>801</v>
      </c>
      <c r="C25" s="7">
        <v>80103</v>
      </c>
      <c r="D25" s="7">
        <v>2590</v>
      </c>
      <c r="E25" s="412"/>
      <c r="F25" s="64">
        <v>74328</v>
      </c>
    </row>
    <row r="26" spans="1:6" ht="22.5" customHeight="1">
      <c r="A26" s="6" t="s">
        <v>137</v>
      </c>
      <c r="B26" s="7">
        <v>801</v>
      </c>
      <c r="C26" s="7">
        <v>80106</v>
      </c>
      <c r="D26" s="7">
        <v>2590</v>
      </c>
      <c r="E26" s="379"/>
      <c r="F26" s="64">
        <v>111492</v>
      </c>
    </row>
    <row r="27" spans="1:6" ht="21.75" customHeight="1">
      <c r="A27" s="6" t="s">
        <v>138</v>
      </c>
      <c r="B27" s="7">
        <v>801</v>
      </c>
      <c r="C27" s="7">
        <v>80101</v>
      </c>
      <c r="D27" s="7">
        <v>2590</v>
      </c>
      <c r="E27" s="305" t="s">
        <v>136</v>
      </c>
      <c r="F27" s="64">
        <v>95516</v>
      </c>
    </row>
    <row r="28" spans="1:6" ht="21" customHeight="1">
      <c r="A28" s="6" t="s">
        <v>155</v>
      </c>
      <c r="B28" s="7">
        <v>801</v>
      </c>
      <c r="C28" s="7">
        <v>80103</v>
      </c>
      <c r="D28" s="7">
        <v>2590</v>
      </c>
      <c r="E28" s="412"/>
      <c r="F28" s="64">
        <v>52308</v>
      </c>
    </row>
    <row r="29" spans="1:6" ht="19.5" customHeight="1">
      <c r="A29" s="6" t="s">
        <v>277</v>
      </c>
      <c r="B29" s="7">
        <v>801</v>
      </c>
      <c r="C29" s="7">
        <v>80106</v>
      </c>
      <c r="D29" s="7">
        <v>2590</v>
      </c>
      <c r="E29" s="379"/>
      <c r="F29" s="64">
        <v>45424</v>
      </c>
    </row>
    <row r="30" spans="1:6" s="25" customFormat="1" ht="30" customHeight="1">
      <c r="A30" s="382" t="s">
        <v>60</v>
      </c>
      <c r="B30" s="406"/>
      <c r="C30" s="406"/>
      <c r="D30" s="406"/>
      <c r="E30" s="383"/>
      <c r="F30" s="193">
        <f>SUM(F7,F18)</f>
        <v>1484908</v>
      </c>
    </row>
  </sheetData>
  <sheetProtection/>
  <mergeCells count="12">
    <mergeCell ref="E11:E13"/>
    <mergeCell ref="E14:E16"/>
    <mergeCell ref="E1:F1"/>
    <mergeCell ref="A2:F2"/>
    <mergeCell ref="A30:E30"/>
    <mergeCell ref="A7:E7"/>
    <mergeCell ref="A18:E18"/>
    <mergeCell ref="A3:F3"/>
    <mergeCell ref="E19:E22"/>
    <mergeCell ref="E23:E26"/>
    <mergeCell ref="E27:E29"/>
    <mergeCell ref="E8:E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38">
      <selection activeCell="A22" sqref="A22:IV22"/>
    </sheetView>
  </sheetViews>
  <sheetFormatPr defaultColWidth="9.00390625" defaultRowHeight="12.75"/>
  <cols>
    <col min="1" max="1" width="5.625" style="20" customWidth="1"/>
    <col min="2" max="2" width="4.875" style="20" bestFit="1" customWidth="1"/>
    <col min="3" max="3" width="6.125" style="20" bestFit="1" customWidth="1"/>
    <col min="4" max="4" width="21.375" style="20" customWidth="1"/>
    <col min="5" max="5" width="10.625" style="60" customWidth="1"/>
    <col min="6" max="6" width="11.25390625" style="60" customWidth="1"/>
    <col min="7" max="7" width="10.125" style="60" customWidth="1"/>
    <col min="8" max="8" width="9.875" style="60" customWidth="1"/>
    <col min="9" max="9" width="12.625" style="60" customWidth="1"/>
    <col min="10" max="10" width="2.875" style="20" customWidth="1"/>
    <col min="11" max="11" width="11.00390625" style="60" customWidth="1"/>
    <col min="12" max="12" width="12.875" style="60" customWidth="1"/>
    <col min="13" max="13" width="15.25390625" style="20" customWidth="1"/>
    <col min="14" max="16384" width="9.125" style="20" customWidth="1"/>
  </cols>
  <sheetData>
    <row r="1" spans="11:13" ht="15.75" customHeight="1">
      <c r="K1" s="427" t="s">
        <v>288</v>
      </c>
      <c r="L1" s="427"/>
      <c r="M1" s="427"/>
    </row>
    <row r="2" spans="11:13" ht="11.25" customHeight="1">
      <c r="K2" s="427"/>
      <c r="L2" s="427"/>
      <c r="M2" s="427"/>
    </row>
    <row r="3" spans="11:13" ht="10.5" customHeight="1">
      <c r="K3" s="427"/>
      <c r="L3" s="427"/>
      <c r="M3" s="427"/>
    </row>
    <row r="4" spans="11:13" ht="11.25" customHeight="1">
      <c r="K4" s="427"/>
      <c r="L4" s="427"/>
      <c r="M4" s="427"/>
    </row>
    <row r="5" spans="1:13" ht="11.25">
      <c r="A5" s="401" t="s">
        <v>228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</row>
    <row r="6" spans="1:13" ht="2.25" customHeight="1">
      <c r="A6" s="19"/>
      <c r="B6" s="19"/>
      <c r="C6" s="19"/>
      <c r="D6" s="19"/>
      <c r="E6" s="58"/>
      <c r="F6" s="58"/>
      <c r="G6" s="58"/>
      <c r="H6" s="58"/>
      <c r="I6" s="58"/>
      <c r="J6" s="19"/>
      <c r="K6" s="58"/>
      <c r="L6" s="58"/>
      <c r="M6" s="2" t="s">
        <v>49</v>
      </c>
    </row>
    <row r="7" spans="1:13" s="68" customFormat="1" ht="9.75" customHeight="1">
      <c r="A7" s="424" t="s">
        <v>53</v>
      </c>
      <c r="B7" s="424" t="s">
        <v>38</v>
      </c>
      <c r="C7" s="424" t="s">
        <v>48</v>
      </c>
      <c r="D7" s="425" t="s">
        <v>71</v>
      </c>
      <c r="E7" s="426" t="s">
        <v>54</v>
      </c>
      <c r="F7" s="441" t="s">
        <v>57</v>
      </c>
      <c r="G7" s="442"/>
      <c r="H7" s="442"/>
      <c r="I7" s="442"/>
      <c r="J7" s="442"/>
      <c r="K7" s="442"/>
      <c r="L7" s="443"/>
      <c r="M7" s="425" t="s">
        <v>55</v>
      </c>
    </row>
    <row r="8" spans="1:13" s="68" customFormat="1" ht="8.25" customHeight="1">
      <c r="A8" s="424"/>
      <c r="B8" s="424"/>
      <c r="C8" s="424"/>
      <c r="D8" s="425"/>
      <c r="E8" s="426"/>
      <c r="F8" s="459" t="s">
        <v>256</v>
      </c>
      <c r="G8" s="425" t="s">
        <v>45</v>
      </c>
      <c r="H8" s="425"/>
      <c r="I8" s="425"/>
      <c r="J8" s="425"/>
      <c r="K8" s="425"/>
      <c r="L8" s="425"/>
      <c r="M8" s="425"/>
    </row>
    <row r="9" spans="1:13" s="68" customFormat="1" ht="8.25" customHeight="1">
      <c r="A9" s="424"/>
      <c r="B9" s="424"/>
      <c r="C9" s="424"/>
      <c r="D9" s="425"/>
      <c r="E9" s="426"/>
      <c r="F9" s="459"/>
      <c r="G9" s="426" t="s">
        <v>61</v>
      </c>
      <c r="H9" s="426" t="s">
        <v>58</v>
      </c>
      <c r="I9" s="269" t="s">
        <v>41</v>
      </c>
      <c r="J9" s="430" t="s">
        <v>62</v>
      </c>
      <c r="K9" s="431"/>
      <c r="L9" s="426" t="s">
        <v>59</v>
      </c>
      <c r="M9" s="425"/>
    </row>
    <row r="10" spans="1:13" s="68" customFormat="1" ht="9.75" customHeight="1">
      <c r="A10" s="424"/>
      <c r="B10" s="424"/>
      <c r="C10" s="424"/>
      <c r="D10" s="425"/>
      <c r="E10" s="426"/>
      <c r="F10" s="459"/>
      <c r="G10" s="426"/>
      <c r="H10" s="426"/>
      <c r="I10" s="460" t="s">
        <v>98</v>
      </c>
      <c r="J10" s="432"/>
      <c r="K10" s="433"/>
      <c r="L10" s="426"/>
      <c r="M10" s="425"/>
    </row>
    <row r="11" spans="1:13" s="21" customFormat="1" ht="42" customHeight="1">
      <c r="A11" s="424"/>
      <c r="B11" s="424"/>
      <c r="C11" s="424"/>
      <c r="D11" s="425"/>
      <c r="E11" s="426"/>
      <c r="F11" s="459"/>
      <c r="G11" s="426"/>
      <c r="H11" s="426"/>
      <c r="I11" s="461"/>
      <c r="J11" s="434"/>
      <c r="K11" s="435"/>
      <c r="L11" s="426"/>
      <c r="M11" s="425"/>
    </row>
    <row r="12" spans="1:13" ht="9" customHeight="1">
      <c r="A12" s="22">
        <v>1</v>
      </c>
      <c r="B12" s="22">
        <v>2</v>
      </c>
      <c r="C12" s="22">
        <v>3</v>
      </c>
      <c r="D12" s="22">
        <v>4</v>
      </c>
      <c r="E12" s="61">
        <v>5</v>
      </c>
      <c r="F12" s="61">
        <v>6</v>
      </c>
      <c r="G12" s="61">
        <v>7</v>
      </c>
      <c r="H12" s="61">
        <v>8</v>
      </c>
      <c r="I12" s="62">
        <v>9</v>
      </c>
      <c r="J12" s="428">
        <v>10</v>
      </c>
      <c r="K12" s="429"/>
      <c r="L12" s="61">
        <v>11</v>
      </c>
      <c r="M12" s="61">
        <v>12</v>
      </c>
    </row>
    <row r="13" spans="1:13" ht="10.5" customHeight="1">
      <c r="A13" s="416" t="s">
        <v>93</v>
      </c>
      <c r="B13" s="417"/>
      <c r="C13" s="417"/>
      <c r="D13" s="418"/>
      <c r="E13" s="61"/>
      <c r="F13" s="61"/>
      <c r="G13" s="61"/>
      <c r="H13" s="61"/>
      <c r="I13" s="62"/>
      <c r="J13" s="62"/>
      <c r="K13" s="61"/>
      <c r="L13" s="61"/>
      <c r="M13" s="67"/>
    </row>
    <row r="14" spans="1:13" s="54" customFormat="1" ht="28.5" customHeight="1">
      <c r="A14" s="419">
        <v>1</v>
      </c>
      <c r="B14" s="422">
        <v>10</v>
      </c>
      <c r="C14" s="450">
        <v>1010</v>
      </c>
      <c r="D14" s="453" t="s">
        <v>146</v>
      </c>
      <c r="E14" s="413">
        <v>1108859</v>
      </c>
      <c r="F14" s="413">
        <v>979351</v>
      </c>
      <c r="G14" s="413">
        <v>537746.41</v>
      </c>
      <c r="H14" s="413">
        <v>0</v>
      </c>
      <c r="I14" s="413">
        <v>0</v>
      </c>
      <c r="J14" s="296" t="s">
        <v>33</v>
      </c>
      <c r="K14" s="444">
        <v>0</v>
      </c>
      <c r="L14" s="438">
        <v>441604.59</v>
      </c>
      <c r="M14" s="436" t="s">
        <v>1</v>
      </c>
    </row>
    <row r="15" spans="1:13" s="54" customFormat="1" ht="27" customHeight="1">
      <c r="A15" s="420"/>
      <c r="B15" s="423"/>
      <c r="C15" s="451"/>
      <c r="D15" s="454"/>
      <c r="E15" s="414"/>
      <c r="F15" s="414"/>
      <c r="G15" s="414"/>
      <c r="H15" s="414"/>
      <c r="I15" s="414"/>
      <c r="J15" s="296" t="s">
        <v>34</v>
      </c>
      <c r="K15" s="445"/>
      <c r="L15" s="439"/>
      <c r="M15" s="437"/>
    </row>
    <row r="16" spans="1:13" s="54" customFormat="1" ht="30.75" customHeight="1">
      <c r="A16" s="420"/>
      <c r="B16" s="423"/>
      <c r="C16" s="451"/>
      <c r="D16" s="454"/>
      <c r="E16" s="414"/>
      <c r="F16" s="414"/>
      <c r="G16" s="414"/>
      <c r="H16" s="414"/>
      <c r="I16" s="414"/>
      <c r="J16" s="297" t="s">
        <v>35</v>
      </c>
      <c r="K16" s="445"/>
      <c r="L16" s="439"/>
      <c r="M16" s="437"/>
    </row>
    <row r="17" spans="1:13" s="54" customFormat="1" ht="30.75" customHeight="1">
      <c r="A17" s="421"/>
      <c r="B17" s="423"/>
      <c r="C17" s="452"/>
      <c r="D17" s="455"/>
      <c r="E17" s="415"/>
      <c r="F17" s="415"/>
      <c r="G17" s="415"/>
      <c r="H17" s="415"/>
      <c r="I17" s="415"/>
      <c r="J17" s="296" t="s">
        <v>36</v>
      </c>
      <c r="K17" s="446"/>
      <c r="L17" s="440"/>
      <c r="M17" s="437"/>
    </row>
    <row r="18" spans="1:13" s="83" customFormat="1" ht="107.25" customHeight="1">
      <c r="A18" s="77">
        <v>2</v>
      </c>
      <c r="B18" s="78">
        <v>600</v>
      </c>
      <c r="C18" s="78">
        <v>60014</v>
      </c>
      <c r="D18" s="220" t="s">
        <v>264</v>
      </c>
      <c r="E18" s="80">
        <v>550000</v>
      </c>
      <c r="F18" s="80">
        <v>550000</v>
      </c>
      <c r="G18" s="80">
        <v>80000</v>
      </c>
      <c r="H18" s="80">
        <v>470000</v>
      </c>
      <c r="I18" s="80">
        <v>0</v>
      </c>
      <c r="J18" s="81" t="s">
        <v>56</v>
      </c>
      <c r="K18" s="80">
        <v>0</v>
      </c>
      <c r="L18" s="80">
        <v>0</v>
      </c>
      <c r="M18" s="82" t="s">
        <v>1</v>
      </c>
    </row>
    <row r="19" spans="1:13" s="83" customFormat="1" ht="40.5" customHeight="1">
      <c r="A19" s="77">
        <v>3</v>
      </c>
      <c r="B19" s="78">
        <v>600</v>
      </c>
      <c r="C19" s="78">
        <v>60016</v>
      </c>
      <c r="D19" s="79" t="s">
        <v>179</v>
      </c>
      <c r="E19" s="80">
        <v>940000</v>
      </c>
      <c r="F19" s="80">
        <v>140000</v>
      </c>
      <c r="G19" s="80">
        <v>140000</v>
      </c>
      <c r="H19" s="80">
        <v>0</v>
      </c>
      <c r="I19" s="80">
        <v>0</v>
      </c>
      <c r="J19" s="81" t="s">
        <v>56</v>
      </c>
      <c r="K19" s="80">
        <v>0</v>
      </c>
      <c r="L19" s="80">
        <v>0</v>
      </c>
      <c r="M19" s="82" t="s">
        <v>1</v>
      </c>
    </row>
    <row r="20" spans="1:13" s="83" customFormat="1" ht="73.5" customHeight="1">
      <c r="A20" s="77">
        <v>4</v>
      </c>
      <c r="B20" s="78">
        <v>600</v>
      </c>
      <c r="C20" s="78">
        <v>60016</v>
      </c>
      <c r="D20" s="219" t="s">
        <v>250</v>
      </c>
      <c r="E20" s="80">
        <v>1100000</v>
      </c>
      <c r="F20" s="80">
        <v>20000</v>
      </c>
      <c r="G20" s="80">
        <v>20000</v>
      </c>
      <c r="H20" s="80">
        <v>0</v>
      </c>
      <c r="I20" s="80">
        <v>0</v>
      </c>
      <c r="J20" s="81" t="s">
        <v>56</v>
      </c>
      <c r="K20" s="80">
        <v>0</v>
      </c>
      <c r="L20" s="80">
        <v>0</v>
      </c>
      <c r="M20" s="82" t="s">
        <v>1</v>
      </c>
    </row>
    <row r="21" spans="1:13" s="83" customFormat="1" ht="74.25" customHeight="1">
      <c r="A21" s="77">
        <v>5</v>
      </c>
      <c r="B21" s="78">
        <v>600</v>
      </c>
      <c r="C21" s="78">
        <v>60016</v>
      </c>
      <c r="D21" s="79" t="s">
        <v>249</v>
      </c>
      <c r="E21" s="80">
        <v>800000</v>
      </c>
      <c r="F21" s="80">
        <v>20000</v>
      </c>
      <c r="G21" s="80">
        <v>20000</v>
      </c>
      <c r="H21" s="80">
        <v>0</v>
      </c>
      <c r="I21" s="80">
        <v>0</v>
      </c>
      <c r="J21" s="81" t="s">
        <v>56</v>
      </c>
      <c r="K21" s="80">
        <v>0</v>
      </c>
      <c r="L21" s="80">
        <v>0</v>
      </c>
      <c r="M21" s="82" t="s">
        <v>1</v>
      </c>
    </row>
    <row r="22" spans="1:13" s="83" customFormat="1" ht="48.75" customHeight="1">
      <c r="A22" s="77">
        <v>6</v>
      </c>
      <c r="B22" s="295">
        <v>600</v>
      </c>
      <c r="C22" s="298">
        <v>60095</v>
      </c>
      <c r="D22" s="79" t="s">
        <v>292</v>
      </c>
      <c r="E22" s="80">
        <v>136500</v>
      </c>
      <c r="F22" s="80">
        <v>120000</v>
      </c>
      <c r="G22" s="80">
        <v>120000</v>
      </c>
      <c r="H22" s="80">
        <v>0</v>
      </c>
      <c r="I22" s="80">
        <v>0</v>
      </c>
      <c r="J22" s="81" t="s">
        <v>56</v>
      </c>
      <c r="K22" s="299">
        <v>0</v>
      </c>
      <c r="L22" s="80">
        <v>0</v>
      </c>
      <c r="M22" s="82" t="s">
        <v>1</v>
      </c>
    </row>
    <row r="23" spans="1:13" s="83" customFormat="1" ht="65.25" customHeight="1">
      <c r="A23" s="77">
        <v>7</v>
      </c>
      <c r="B23" s="78">
        <v>720</v>
      </c>
      <c r="C23" s="78">
        <v>72095</v>
      </c>
      <c r="D23" s="79" t="s">
        <v>87</v>
      </c>
      <c r="E23" s="80">
        <v>76570.55</v>
      </c>
      <c r="F23" s="80">
        <v>37100.91</v>
      </c>
      <c r="G23" s="80">
        <v>5565.13</v>
      </c>
      <c r="H23" s="80">
        <v>0</v>
      </c>
      <c r="I23" s="80">
        <v>0</v>
      </c>
      <c r="J23" s="81" t="s">
        <v>56</v>
      </c>
      <c r="K23" s="80">
        <v>0</v>
      </c>
      <c r="L23" s="80">
        <v>31535.78</v>
      </c>
      <c r="M23" s="82" t="s">
        <v>1</v>
      </c>
    </row>
    <row r="24" spans="1:13" s="83" customFormat="1" ht="49.5" customHeight="1">
      <c r="A24" s="77">
        <v>8</v>
      </c>
      <c r="B24" s="78">
        <v>720</v>
      </c>
      <c r="C24" s="78">
        <v>72095</v>
      </c>
      <c r="D24" s="79" t="s">
        <v>88</v>
      </c>
      <c r="E24" s="80">
        <v>91165.03</v>
      </c>
      <c r="F24" s="80">
        <v>25405.76</v>
      </c>
      <c r="G24" s="80">
        <v>3811.04</v>
      </c>
      <c r="H24" s="80">
        <v>0</v>
      </c>
      <c r="I24" s="80">
        <v>0</v>
      </c>
      <c r="J24" s="81" t="s">
        <v>56</v>
      </c>
      <c r="K24" s="80">
        <v>0</v>
      </c>
      <c r="L24" s="80">
        <v>21594.72</v>
      </c>
      <c r="M24" s="82" t="s">
        <v>1</v>
      </c>
    </row>
    <row r="25" spans="1:13" s="83" customFormat="1" ht="93" customHeight="1">
      <c r="A25" s="77">
        <v>9</v>
      </c>
      <c r="B25" s="78">
        <v>900</v>
      </c>
      <c r="C25" s="78">
        <v>90001</v>
      </c>
      <c r="D25" s="79" t="s">
        <v>265</v>
      </c>
      <c r="E25" s="80">
        <v>2890000</v>
      </c>
      <c r="F25" s="80">
        <v>480000</v>
      </c>
      <c r="G25" s="80">
        <v>0</v>
      </c>
      <c r="H25" s="80">
        <v>480000</v>
      </c>
      <c r="I25" s="80">
        <v>0</v>
      </c>
      <c r="J25" s="81" t="s">
        <v>56</v>
      </c>
      <c r="K25" s="80">
        <v>0</v>
      </c>
      <c r="L25" s="80">
        <v>0</v>
      </c>
      <c r="M25" s="82" t="s">
        <v>1</v>
      </c>
    </row>
    <row r="26" spans="1:13" s="83" customFormat="1" ht="80.25" customHeight="1">
      <c r="A26" s="77">
        <v>10</v>
      </c>
      <c r="B26" s="78">
        <v>900</v>
      </c>
      <c r="C26" s="78">
        <v>90015</v>
      </c>
      <c r="D26" s="220" t="s">
        <v>251</v>
      </c>
      <c r="E26" s="80">
        <v>138539</v>
      </c>
      <c r="F26" s="80">
        <v>40000</v>
      </c>
      <c r="G26" s="80">
        <v>40000</v>
      </c>
      <c r="H26" s="80">
        <v>0</v>
      </c>
      <c r="I26" s="80">
        <v>0</v>
      </c>
      <c r="J26" s="81" t="s">
        <v>56</v>
      </c>
      <c r="K26" s="80">
        <v>0</v>
      </c>
      <c r="L26" s="80">
        <v>0</v>
      </c>
      <c r="M26" s="82" t="s">
        <v>1</v>
      </c>
    </row>
    <row r="27" spans="1:13" s="54" customFormat="1" ht="14.25" customHeight="1">
      <c r="A27" s="447" t="s">
        <v>162</v>
      </c>
      <c r="B27" s="448"/>
      <c r="C27" s="448"/>
      <c r="D27" s="449"/>
      <c r="E27" s="59">
        <f>SUM(E14:E26)</f>
        <v>7831633.58</v>
      </c>
      <c r="F27" s="59">
        <f>SUM(F14:F26)</f>
        <v>2411857.67</v>
      </c>
      <c r="G27" s="59">
        <f>SUM(G14:G26)</f>
        <v>967122.5800000001</v>
      </c>
      <c r="H27" s="59">
        <f>SUM(H14:H26)</f>
        <v>950000</v>
      </c>
      <c r="I27" s="59">
        <f>SUM(I14:I26)</f>
        <v>0</v>
      </c>
      <c r="J27" s="63"/>
      <c r="K27" s="59">
        <f>SUM(K14:K26)</f>
        <v>0</v>
      </c>
      <c r="L27" s="59">
        <f>SUM(L14:L26)</f>
        <v>494735.08999999997</v>
      </c>
      <c r="M27" s="24" t="s">
        <v>52</v>
      </c>
    </row>
    <row r="28" spans="1:13" ht="12.75" customHeight="1">
      <c r="A28" s="456" t="s">
        <v>160</v>
      </c>
      <c r="B28" s="457"/>
      <c r="C28" s="457"/>
      <c r="D28" s="458"/>
      <c r="E28" s="59"/>
      <c r="F28" s="61"/>
      <c r="G28" s="61"/>
      <c r="H28" s="61"/>
      <c r="I28" s="62"/>
      <c r="J28" s="62"/>
      <c r="K28" s="66"/>
      <c r="L28" s="61"/>
      <c r="M28" s="67"/>
    </row>
    <row r="29" spans="1:13" s="54" customFormat="1" ht="42" customHeight="1">
      <c r="A29" s="24">
        <v>1</v>
      </c>
      <c r="B29" s="56">
        <v>600</v>
      </c>
      <c r="C29" s="57">
        <v>60016</v>
      </c>
      <c r="D29" s="55" t="s">
        <v>161</v>
      </c>
      <c r="E29" s="59">
        <v>120000</v>
      </c>
      <c r="F29" s="59">
        <v>60000</v>
      </c>
      <c r="G29" s="59">
        <v>60000</v>
      </c>
      <c r="H29" s="59">
        <v>0</v>
      </c>
      <c r="I29" s="59">
        <v>0</v>
      </c>
      <c r="J29" s="52" t="s">
        <v>56</v>
      </c>
      <c r="K29" s="59">
        <v>0</v>
      </c>
      <c r="L29" s="59">
        <v>0</v>
      </c>
      <c r="M29" s="65" t="s">
        <v>1</v>
      </c>
    </row>
    <row r="30" spans="1:13" s="54" customFormat="1" ht="37.5" customHeight="1">
      <c r="A30" s="24">
        <v>2</v>
      </c>
      <c r="B30" s="53">
        <v>710</v>
      </c>
      <c r="C30" s="53">
        <v>71004</v>
      </c>
      <c r="D30" s="55" t="s">
        <v>261</v>
      </c>
      <c r="E30" s="59">
        <v>300000</v>
      </c>
      <c r="F30" s="59">
        <v>20000</v>
      </c>
      <c r="G30" s="59">
        <v>20000</v>
      </c>
      <c r="H30" s="59">
        <v>0</v>
      </c>
      <c r="I30" s="59">
        <v>0</v>
      </c>
      <c r="J30" s="52" t="s">
        <v>56</v>
      </c>
      <c r="K30" s="59">
        <v>0</v>
      </c>
      <c r="L30" s="59">
        <v>0</v>
      </c>
      <c r="M30" s="65" t="s">
        <v>1</v>
      </c>
    </row>
    <row r="31" spans="1:13" s="54" customFormat="1" ht="51.75" customHeight="1">
      <c r="A31" s="130">
        <v>3</v>
      </c>
      <c r="B31" s="134">
        <v>710</v>
      </c>
      <c r="C31" s="134">
        <v>71004</v>
      </c>
      <c r="D31" s="137" t="s">
        <v>263</v>
      </c>
      <c r="E31" s="129">
        <v>70000</v>
      </c>
      <c r="F31" s="129">
        <v>25000</v>
      </c>
      <c r="G31" s="129">
        <v>25000</v>
      </c>
      <c r="H31" s="129">
        <v>0</v>
      </c>
      <c r="I31" s="129">
        <v>0</v>
      </c>
      <c r="J31" s="52" t="s">
        <v>56</v>
      </c>
      <c r="K31" s="129">
        <v>0</v>
      </c>
      <c r="L31" s="129">
        <v>0</v>
      </c>
      <c r="M31" s="65" t="s">
        <v>1</v>
      </c>
    </row>
    <row r="32" spans="1:13" s="54" customFormat="1" ht="44.25" customHeight="1">
      <c r="A32" s="24">
        <v>4</v>
      </c>
      <c r="B32" s="53">
        <v>801</v>
      </c>
      <c r="C32" s="53">
        <v>80113</v>
      </c>
      <c r="D32" s="55" t="s">
        <v>254</v>
      </c>
      <c r="E32" s="59">
        <v>330000</v>
      </c>
      <c r="F32" s="59">
        <v>110000</v>
      </c>
      <c r="G32" s="59">
        <v>110000</v>
      </c>
      <c r="H32" s="59">
        <v>0</v>
      </c>
      <c r="I32" s="59">
        <v>0</v>
      </c>
      <c r="J32" s="52" t="s">
        <v>56</v>
      </c>
      <c r="K32" s="59">
        <v>0</v>
      </c>
      <c r="L32" s="59">
        <v>0</v>
      </c>
      <c r="M32" s="65" t="s">
        <v>1</v>
      </c>
    </row>
    <row r="33" spans="1:13" s="54" customFormat="1" ht="51.75" customHeight="1">
      <c r="A33" s="24">
        <v>5</v>
      </c>
      <c r="B33" s="53">
        <v>853</v>
      </c>
      <c r="C33" s="53">
        <v>85395</v>
      </c>
      <c r="D33" s="55" t="s">
        <v>260</v>
      </c>
      <c r="E33" s="59">
        <v>273056</v>
      </c>
      <c r="F33" s="59">
        <v>108035.72</v>
      </c>
      <c r="G33" s="59">
        <v>10815</v>
      </c>
      <c r="H33" s="59">
        <v>0</v>
      </c>
      <c r="I33" s="59">
        <v>0</v>
      </c>
      <c r="J33" s="52" t="s">
        <v>56</v>
      </c>
      <c r="K33" s="267">
        <v>4635</v>
      </c>
      <c r="L33" s="59">
        <v>92585.72</v>
      </c>
      <c r="M33" s="65" t="s">
        <v>20</v>
      </c>
    </row>
    <row r="34" spans="1:13" s="54" customFormat="1" ht="105">
      <c r="A34" s="130">
        <v>6</v>
      </c>
      <c r="B34" s="136">
        <v>900</v>
      </c>
      <c r="C34" s="131">
        <v>90002</v>
      </c>
      <c r="D34" s="135" t="s">
        <v>163</v>
      </c>
      <c r="E34" s="129">
        <v>1038490</v>
      </c>
      <c r="F34" s="129">
        <v>278000</v>
      </c>
      <c r="G34" s="129">
        <v>278000</v>
      </c>
      <c r="H34" s="59">
        <v>0</v>
      </c>
      <c r="I34" s="59">
        <v>0</v>
      </c>
      <c r="J34" s="52" t="s">
        <v>56</v>
      </c>
      <c r="K34" s="59">
        <v>0</v>
      </c>
      <c r="L34" s="59">
        <v>0</v>
      </c>
      <c r="M34" s="65" t="s">
        <v>1</v>
      </c>
    </row>
    <row r="35" spans="1:13" s="54" customFormat="1" ht="40.5" customHeight="1">
      <c r="A35" s="24">
        <v>7</v>
      </c>
      <c r="B35" s="56">
        <v>900</v>
      </c>
      <c r="C35" s="57">
        <v>90015</v>
      </c>
      <c r="D35" s="55" t="s">
        <v>94</v>
      </c>
      <c r="E35" s="59">
        <v>92000</v>
      </c>
      <c r="F35" s="59">
        <v>30000</v>
      </c>
      <c r="G35" s="59">
        <v>30000</v>
      </c>
      <c r="H35" s="59">
        <v>0</v>
      </c>
      <c r="I35" s="59">
        <v>0</v>
      </c>
      <c r="J35" s="52" t="s">
        <v>56</v>
      </c>
      <c r="K35" s="59">
        <v>0</v>
      </c>
      <c r="L35" s="59">
        <v>0</v>
      </c>
      <c r="M35" s="65" t="s">
        <v>1</v>
      </c>
    </row>
    <row r="36" spans="1:13" s="54" customFormat="1" ht="40.5" customHeight="1">
      <c r="A36" s="24">
        <v>8</v>
      </c>
      <c r="B36" s="53">
        <v>900</v>
      </c>
      <c r="C36" s="53">
        <v>90015</v>
      </c>
      <c r="D36" s="55" t="s">
        <v>104</v>
      </c>
      <c r="E36" s="59">
        <v>460000</v>
      </c>
      <c r="F36" s="59">
        <v>200000</v>
      </c>
      <c r="G36" s="59">
        <v>200000</v>
      </c>
      <c r="H36" s="59">
        <v>0</v>
      </c>
      <c r="I36" s="59">
        <v>0</v>
      </c>
      <c r="J36" s="52" t="s">
        <v>56</v>
      </c>
      <c r="K36" s="59">
        <v>0</v>
      </c>
      <c r="L36" s="59">
        <v>0</v>
      </c>
      <c r="M36" s="65" t="s">
        <v>1</v>
      </c>
    </row>
    <row r="37" spans="1:13" s="54" customFormat="1" ht="63.75" customHeight="1">
      <c r="A37" s="24">
        <v>9</v>
      </c>
      <c r="B37" s="56">
        <v>900</v>
      </c>
      <c r="C37" s="57">
        <v>90095</v>
      </c>
      <c r="D37" s="55" t="s">
        <v>187</v>
      </c>
      <c r="E37" s="59">
        <v>360000</v>
      </c>
      <c r="F37" s="59">
        <v>50000</v>
      </c>
      <c r="G37" s="59">
        <v>50000</v>
      </c>
      <c r="H37" s="59">
        <v>0</v>
      </c>
      <c r="I37" s="59">
        <v>0</v>
      </c>
      <c r="J37" s="52" t="s">
        <v>56</v>
      </c>
      <c r="K37" s="59">
        <v>0</v>
      </c>
      <c r="L37" s="59">
        <v>0</v>
      </c>
      <c r="M37" s="65" t="s">
        <v>1</v>
      </c>
    </row>
    <row r="38" spans="1:13" s="54" customFormat="1" ht="94.5" customHeight="1">
      <c r="A38" s="24">
        <v>10</v>
      </c>
      <c r="B38" s="56">
        <v>921</v>
      </c>
      <c r="C38" s="57">
        <v>92105</v>
      </c>
      <c r="D38" s="55" t="s">
        <v>90</v>
      </c>
      <c r="E38" s="59">
        <v>350000</v>
      </c>
      <c r="F38" s="59">
        <v>35000</v>
      </c>
      <c r="G38" s="59">
        <v>35000</v>
      </c>
      <c r="H38" s="59">
        <v>0</v>
      </c>
      <c r="I38" s="59">
        <v>0</v>
      </c>
      <c r="J38" s="52" t="s">
        <v>56</v>
      </c>
      <c r="K38" s="59">
        <v>0</v>
      </c>
      <c r="L38" s="59">
        <v>0</v>
      </c>
      <c r="M38" s="65" t="s">
        <v>1</v>
      </c>
    </row>
    <row r="39" spans="1:13" s="54" customFormat="1" ht="48" customHeight="1">
      <c r="A39" s="24">
        <v>11</v>
      </c>
      <c r="B39" s="56">
        <v>926</v>
      </c>
      <c r="C39" s="57">
        <v>92601</v>
      </c>
      <c r="D39" s="55" t="s">
        <v>89</v>
      </c>
      <c r="E39" s="59">
        <v>720000</v>
      </c>
      <c r="F39" s="59">
        <v>76356</v>
      </c>
      <c r="G39" s="59">
        <v>76356</v>
      </c>
      <c r="H39" s="59">
        <v>0</v>
      </c>
      <c r="I39" s="59">
        <v>0</v>
      </c>
      <c r="J39" s="52" t="s">
        <v>56</v>
      </c>
      <c r="K39" s="59">
        <v>0</v>
      </c>
      <c r="L39" s="59">
        <v>0</v>
      </c>
      <c r="M39" s="65" t="s">
        <v>1</v>
      </c>
    </row>
    <row r="40" spans="1:13" s="54" customFormat="1" ht="94.5" customHeight="1" hidden="1">
      <c r="A40" s="24"/>
      <c r="B40" s="56"/>
      <c r="C40" s="57"/>
      <c r="D40" s="55"/>
      <c r="E40" s="59"/>
      <c r="F40" s="59"/>
      <c r="G40" s="59"/>
      <c r="H40" s="59"/>
      <c r="I40" s="59"/>
      <c r="J40" s="52"/>
      <c r="K40" s="59"/>
      <c r="L40" s="59"/>
      <c r="M40" s="65"/>
    </row>
    <row r="41" spans="1:13" s="83" customFormat="1" ht="65.25" customHeight="1">
      <c r="A41" s="77">
        <v>12</v>
      </c>
      <c r="B41" s="78">
        <v>720</v>
      </c>
      <c r="C41" s="78">
        <v>72095</v>
      </c>
      <c r="D41" s="79" t="s">
        <v>87</v>
      </c>
      <c r="E41" s="80">
        <v>8397.12</v>
      </c>
      <c r="F41" s="80">
        <v>8397.12</v>
      </c>
      <c r="G41" s="80">
        <v>8397.12</v>
      </c>
      <c r="H41" s="80">
        <v>0</v>
      </c>
      <c r="I41" s="80">
        <v>0</v>
      </c>
      <c r="J41" s="81" t="s">
        <v>56</v>
      </c>
      <c r="K41" s="80">
        <v>0</v>
      </c>
      <c r="L41" s="80">
        <v>0</v>
      </c>
      <c r="M41" s="82" t="s">
        <v>1</v>
      </c>
    </row>
    <row r="42" spans="1:13" s="83" customFormat="1" ht="48" customHeight="1">
      <c r="A42" s="77">
        <v>13</v>
      </c>
      <c r="B42" s="78">
        <v>720</v>
      </c>
      <c r="C42" s="78">
        <v>72095</v>
      </c>
      <c r="D42" s="79" t="s">
        <v>88</v>
      </c>
      <c r="E42" s="80">
        <v>2322.71</v>
      </c>
      <c r="F42" s="80">
        <v>2322.71</v>
      </c>
      <c r="G42" s="80">
        <v>2322.71</v>
      </c>
      <c r="H42" s="80">
        <v>0</v>
      </c>
      <c r="I42" s="80">
        <v>0</v>
      </c>
      <c r="J42" s="81" t="s">
        <v>56</v>
      </c>
      <c r="K42" s="80">
        <v>0</v>
      </c>
      <c r="L42" s="80">
        <v>0</v>
      </c>
      <c r="M42" s="82" t="s">
        <v>1</v>
      </c>
    </row>
    <row r="43" spans="1:13" s="54" customFormat="1" ht="13.5" customHeight="1">
      <c r="A43" s="400" t="s">
        <v>92</v>
      </c>
      <c r="B43" s="400"/>
      <c r="C43" s="400"/>
      <c r="D43" s="400"/>
      <c r="E43" s="59">
        <f>SUM(E29:E42)</f>
        <v>4124265.83</v>
      </c>
      <c r="F43" s="59">
        <f aca="true" t="shared" si="0" ref="F43:L43">SUM(F29:F42)</f>
        <v>1003111.5499999999</v>
      </c>
      <c r="G43" s="59">
        <f t="shared" si="0"/>
        <v>905890.83</v>
      </c>
      <c r="H43" s="59">
        <f t="shared" si="0"/>
        <v>0</v>
      </c>
      <c r="I43" s="59">
        <f t="shared" si="0"/>
        <v>0</v>
      </c>
      <c r="J43" s="63"/>
      <c r="K43" s="59">
        <f t="shared" si="0"/>
        <v>4635</v>
      </c>
      <c r="L43" s="59">
        <f t="shared" si="0"/>
        <v>92585.72</v>
      </c>
      <c r="M43" s="24" t="s">
        <v>52</v>
      </c>
    </row>
    <row r="44" spans="1:13" s="54" customFormat="1" ht="12" customHeight="1">
      <c r="A44" s="400" t="s">
        <v>95</v>
      </c>
      <c r="B44" s="400"/>
      <c r="C44" s="400"/>
      <c r="D44" s="400"/>
      <c r="E44" s="59">
        <f>SUM(E27,E43)</f>
        <v>11955899.41</v>
      </c>
      <c r="F44" s="59">
        <f>SUM(F27,F43)</f>
        <v>3414969.2199999997</v>
      </c>
      <c r="G44" s="59">
        <f>SUM(G27,G43)</f>
        <v>1873013.4100000001</v>
      </c>
      <c r="H44" s="59">
        <f>SUM(H27,H43)</f>
        <v>950000</v>
      </c>
      <c r="I44" s="59">
        <f>SUM(I27,I43)</f>
        <v>0</v>
      </c>
      <c r="J44" s="63"/>
      <c r="K44" s="59">
        <f>SUM(K27,K43)</f>
        <v>4635</v>
      </c>
      <c r="L44" s="59">
        <f>SUM(L27,L43)</f>
        <v>587320.8099999999</v>
      </c>
      <c r="M44" s="24" t="s">
        <v>52</v>
      </c>
    </row>
    <row r="45" spans="1:10" ht="11.25">
      <c r="A45" s="20" t="s">
        <v>14</v>
      </c>
      <c r="J45" s="20" t="s">
        <v>2</v>
      </c>
    </row>
    <row r="46" ht="11.25">
      <c r="A46" s="20" t="s">
        <v>15</v>
      </c>
    </row>
    <row r="47" ht="11.25">
      <c r="A47" s="20" t="s">
        <v>16</v>
      </c>
    </row>
    <row r="48" ht="11.25">
      <c r="A48" s="20" t="s">
        <v>17</v>
      </c>
    </row>
    <row r="49" ht="11.25">
      <c r="A49" s="20" t="s">
        <v>18</v>
      </c>
    </row>
  </sheetData>
  <sheetProtection/>
  <mergeCells count="34">
    <mergeCell ref="B7:B11"/>
    <mergeCell ref="M7:M11"/>
    <mergeCell ref="F8:F11"/>
    <mergeCell ref="H9:H11"/>
    <mergeCell ref="G8:L8"/>
    <mergeCell ref="L9:L11"/>
    <mergeCell ref="I10:I11"/>
    <mergeCell ref="G9:G11"/>
    <mergeCell ref="A44:D44"/>
    <mergeCell ref="A43:D43"/>
    <mergeCell ref="A27:D27"/>
    <mergeCell ref="C14:C17"/>
    <mergeCell ref="D14:D17"/>
    <mergeCell ref="A28:D28"/>
    <mergeCell ref="K1:M4"/>
    <mergeCell ref="H14:H17"/>
    <mergeCell ref="F14:F17"/>
    <mergeCell ref="J12:K12"/>
    <mergeCell ref="J9:K11"/>
    <mergeCell ref="M14:M17"/>
    <mergeCell ref="L14:L17"/>
    <mergeCell ref="G14:G17"/>
    <mergeCell ref="F7:L7"/>
    <mergeCell ref="K14:K17"/>
    <mergeCell ref="I14:I17"/>
    <mergeCell ref="A5:M5"/>
    <mergeCell ref="A13:D13"/>
    <mergeCell ref="A14:A17"/>
    <mergeCell ref="B14:B17"/>
    <mergeCell ref="E14:E17"/>
    <mergeCell ref="C7:C11"/>
    <mergeCell ref="D7:D11"/>
    <mergeCell ref="E7:E11"/>
    <mergeCell ref="A7:A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A8" sqref="A8:IV8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462" t="s">
        <v>289</v>
      </c>
      <c r="G1" s="462"/>
      <c r="H1" s="462"/>
    </row>
    <row r="2" spans="2:8" ht="15" customHeight="1">
      <c r="B2" s="463" t="s">
        <v>231</v>
      </c>
      <c r="C2" s="463"/>
      <c r="D2" s="463"/>
      <c r="E2" s="463"/>
      <c r="F2" s="463"/>
      <c r="G2" s="463"/>
      <c r="H2" s="463"/>
    </row>
    <row r="3" spans="2:8" s="71" customFormat="1" ht="38.25" customHeight="1">
      <c r="B3" s="235" t="s">
        <v>53</v>
      </c>
      <c r="C3" s="235" t="s">
        <v>38</v>
      </c>
      <c r="D3" s="235" t="s">
        <v>39</v>
      </c>
      <c r="E3" s="236" t="s">
        <v>40</v>
      </c>
      <c r="F3" s="235" t="s">
        <v>81</v>
      </c>
      <c r="G3" s="237" t="s">
        <v>80</v>
      </c>
      <c r="H3" s="237" t="s">
        <v>51</v>
      </c>
    </row>
    <row r="4" spans="2:8" s="12" customFormat="1" ht="12.75" customHeight="1"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</row>
    <row r="5" spans="2:8" s="1" customFormat="1" ht="13.5" customHeight="1">
      <c r="B5" s="407" t="s">
        <v>67</v>
      </c>
      <c r="C5" s="408"/>
      <c r="D5" s="408"/>
      <c r="E5" s="408"/>
      <c r="F5" s="408"/>
      <c r="G5" s="464"/>
      <c r="H5" s="238">
        <f>SUM(H6:H10)</f>
        <v>555000</v>
      </c>
    </row>
    <row r="6" spans="2:8" s="1" customFormat="1" ht="90" customHeight="1" hidden="1">
      <c r="B6" s="28">
        <v>1</v>
      </c>
      <c r="C6" s="7">
        <v>600</v>
      </c>
      <c r="D6" s="7">
        <v>60014</v>
      </c>
      <c r="E6" s="7">
        <v>6300</v>
      </c>
      <c r="F6" s="26" t="s">
        <v>79</v>
      </c>
      <c r="G6" s="26" t="s">
        <v>13</v>
      </c>
      <c r="H6" s="64">
        <v>0</v>
      </c>
    </row>
    <row r="7" spans="2:8" s="9" customFormat="1" ht="86.25" customHeight="1" hidden="1">
      <c r="B7" s="28">
        <v>2</v>
      </c>
      <c r="C7" s="7">
        <v>600</v>
      </c>
      <c r="D7" s="7">
        <v>60014</v>
      </c>
      <c r="E7" s="7">
        <v>6300</v>
      </c>
      <c r="F7" s="26" t="s">
        <v>78</v>
      </c>
      <c r="G7" s="26" t="s">
        <v>13</v>
      </c>
      <c r="H7" s="64">
        <v>0</v>
      </c>
    </row>
    <row r="8" spans="2:8" s="9" customFormat="1" ht="108.75" customHeight="1">
      <c r="B8" s="232">
        <v>1</v>
      </c>
      <c r="C8" s="233">
        <v>600</v>
      </c>
      <c r="D8" s="233">
        <v>60014</v>
      </c>
      <c r="E8" s="233">
        <v>6300</v>
      </c>
      <c r="F8" s="303" t="s">
        <v>230</v>
      </c>
      <c r="G8" s="128" t="s">
        <v>13</v>
      </c>
      <c r="H8" s="239">
        <v>550000</v>
      </c>
    </row>
    <row r="9" spans="2:8" s="9" customFormat="1" ht="51" customHeight="1">
      <c r="B9" s="232">
        <v>2</v>
      </c>
      <c r="C9" s="233">
        <v>851</v>
      </c>
      <c r="D9" s="233">
        <v>85121</v>
      </c>
      <c r="E9" s="233">
        <v>2560</v>
      </c>
      <c r="F9" s="128" t="s">
        <v>253</v>
      </c>
      <c r="G9" s="234" t="s">
        <v>69</v>
      </c>
      <c r="H9" s="239">
        <v>5000</v>
      </c>
    </row>
    <row r="10" spans="2:8" s="1" customFormat="1" ht="55.5" customHeight="1" hidden="1">
      <c r="B10" s="6"/>
      <c r="C10" s="7"/>
      <c r="D10" s="7"/>
      <c r="E10" s="7"/>
      <c r="F10" s="26"/>
      <c r="G10" s="17"/>
      <c r="H10" s="125"/>
    </row>
    <row r="11" spans="2:8" s="1" customFormat="1" ht="14.25" customHeight="1">
      <c r="B11" s="407" t="s">
        <v>68</v>
      </c>
      <c r="C11" s="408"/>
      <c r="D11" s="408"/>
      <c r="E11" s="408"/>
      <c r="F11" s="408"/>
      <c r="G11" s="464"/>
      <c r="H11" s="238">
        <f>SUM(H12:H17)</f>
        <v>150500</v>
      </c>
    </row>
    <row r="12" spans="2:8" s="9" customFormat="1" ht="41.25" customHeight="1">
      <c r="B12" s="232">
        <v>1</v>
      </c>
      <c r="C12" s="233">
        <v>754</v>
      </c>
      <c r="D12" s="233">
        <v>75412</v>
      </c>
      <c r="E12" s="233">
        <v>2820</v>
      </c>
      <c r="F12" s="128" t="s">
        <v>140</v>
      </c>
      <c r="G12" s="128" t="s">
        <v>139</v>
      </c>
      <c r="H12" s="239">
        <v>45000</v>
      </c>
    </row>
    <row r="13" spans="2:8" s="9" customFormat="1" ht="38.25" customHeight="1">
      <c r="B13" s="232">
        <v>2</v>
      </c>
      <c r="C13" s="233">
        <v>754</v>
      </c>
      <c r="D13" s="233">
        <v>75412</v>
      </c>
      <c r="E13" s="233">
        <v>2820</v>
      </c>
      <c r="F13" s="128" t="s">
        <v>141</v>
      </c>
      <c r="G13" s="128" t="s">
        <v>168</v>
      </c>
      <c r="H13" s="239">
        <v>30000</v>
      </c>
    </row>
    <row r="14" spans="2:8" s="9" customFormat="1" ht="37.5" customHeight="1">
      <c r="B14" s="232">
        <v>3</v>
      </c>
      <c r="C14" s="233">
        <v>754</v>
      </c>
      <c r="D14" s="233">
        <v>75412</v>
      </c>
      <c r="E14" s="233">
        <v>2820</v>
      </c>
      <c r="F14" s="128" t="s">
        <v>140</v>
      </c>
      <c r="G14" s="128" t="s">
        <v>167</v>
      </c>
      <c r="H14" s="239">
        <v>45000</v>
      </c>
    </row>
    <row r="15" spans="2:8" s="9" customFormat="1" ht="74.25" customHeight="1">
      <c r="B15" s="232">
        <v>4</v>
      </c>
      <c r="C15" s="233">
        <v>851</v>
      </c>
      <c r="D15" s="233">
        <v>85154</v>
      </c>
      <c r="E15" s="233">
        <v>2360</v>
      </c>
      <c r="F15" s="128" t="s">
        <v>183</v>
      </c>
      <c r="G15" s="128" t="s">
        <v>12</v>
      </c>
      <c r="H15" s="239">
        <v>14500</v>
      </c>
    </row>
    <row r="16" spans="2:8" s="9" customFormat="1" ht="86.25" customHeight="1">
      <c r="B16" s="232">
        <v>5</v>
      </c>
      <c r="C16" s="233">
        <v>921</v>
      </c>
      <c r="D16" s="233">
        <v>92105</v>
      </c>
      <c r="E16" s="233">
        <v>2360</v>
      </c>
      <c r="F16" s="143" t="s">
        <v>184</v>
      </c>
      <c r="G16" s="128" t="s">
        <v>12</v>
      </c>
      <c r="H16" s="239">
        <v>8000</v>
      </c>
    </row>
    <row r="17" spans="2:8" s="9" customFormat="1" ht="74.25" customHeight="1">
      <c r="B17" s="232">
        <v>6</v>
      </c>
      <c r="C17" s="233">
        <v>926</v>
      </c>
      <c r="D17" s="233">
        <v>92605</v>
      </c>
      <c r="E17" s="233">
        <v>2360</v>
      </c>
      <c r="F17" s="128" t="s">
        <v>185</v>
      </c>
      <c r="G17" s="128" t="s">
        <v>12</v>
      </c>
      <c r="H17" s="239">
        <v>8000</v>
      </c>
    </row>
    <row r="18" spans="2:8" ht="2.25" customHeight="1" hidden="1">
      <c r="B18" s="27"/>
      <c r="C18" s="27"/>
      <c r="D18" s="27"/>
      <c r="E18" s="27"/>
      <c r="F18" s="27"/>
      <c r="G18" s="27"/>
      <c r="H18" s="240"/>
    </row>
    <row r="19" spans="2:8" s="142" customFormat="1" ht="130.5" customHeight="1" hidden="1">
      <c r="B19" s="138" t="s">
        <v>164</v>
      </c>
      <c r="C19" s="139">
        <v>926</v>
      </c>
      <c r="D19" s="139">
        <v>92605</v>
      </c>
      <c r="E19" s="139">
        <v>2820</v>
      </c>
      <c r="F19" s="140" t="s">
        <v>165</v>
      </c>
      <c r="G19" s="141" t="s">
        <v>166</v>
      </c>
      <c r="H19" s="241">
        <v>0</v>
      </c>
    </row>
    <row r="20" spans="2:8" s="15" customFormat="1" ht="14.25" customHeight="1">
      <c r="B20" s="382" t="s">
        <v>60</v>
      </c>
      <c r="C20" s="406"/>
      <c r="D20" s="406"/>
      <c r="E20" s="406"/>
      <c r="F20" s="383"/>
      <c r="G20" s="29"/>
      <c r="H20" s="242">
        <f>SUM(H5,H11)</f>
        <v>705500</v>
      </c>
    </row>
  </sheetData>
  <sheetProtection/>
  <mergeCells count="5">
    <mergeCell ref="F1:H1"/>
    <mergeCell ref="B2:H2"/>
    <mergeCell ref="B20:F20"/>
    <mergeCell ref="B11:G11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7">
      <selection activeCell="L1" sqref="L1:M3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40" customWidth="1"/>
    <col min="9" max="9" width="12.75390625" style="40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404" t="s">
        <v>290</v>
      </c>
      <c r="M1" s="404"/>
    </row>
    <row r="2" spans="12:13" ht="21" customHeight="1">
      <c r="L2" s="404"/>
      <c r="M2" s="404"/>
    </row>
    <row r="3" spans="12:13" ht="17.25" customHeight="1">
      <c r="L3" s="404"/>
      <c r="M3" s="404"/>
    </row>
    <row r="4" spans="1:13" ht="18">
      <c r="A4" s="410" t="s">
        <v>226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</row>
    <row r="5" spans="1:13" ht="10.5" customHeight="1">
      <c r="A5" s="3"/>
      <c r="B5" s="3"/>
      <c r="C5" s="3"/>
      <c r="D5" s="3"/>
      <c r="E5" s="3"/>
      <c r="F5" s="3"/>
      <c r="G5" s="3"/>
      <c r="H5" s="38"/>
      <c r="I5" s="38"/>
      <c r="J5" s="3"/>
      <c r="K5" s="3"/>
      <c r="L5" s="3"/>
      <c r="M5" s="2" t="s">
        <v>49</v>
      </c>
    </row>
    <row r="6" spans="1:13" s="73" customFormat="1" ht="19.5" customHeight="1">
      <c r="A6" s="467" t="s">
        <v>53</v>
      </c>
      <c r="B6" s="467" t="s">
        <v>38</v>
      </c>
      <c r="C6" s="467" t="s">
        <v>48</v>
      </c>
      <c r="D6" s="468" t="s">
        <v>64</v>
      </c>
      <c r="E6" s="468" t="s">
        <v>54</v>
      </c>
      <c r="F6" s="468" t="s">
        <v>57</v>
      </c>
      <c r="G6" s="468"/>
      <c r="H6" s="468"/>
      <c r="I6" s="468"/>
      <c r="J6" s="468"/>
      <c r="K6" s="468"/>
      <c r="L6" s="468"/>
      <c r="M6" s="468" t="s">
        <v>55</v>
      </c>
    </row>
    <row r="7" spans="1:13" s="73" customFormat="1" ht="19.5" customHeight="1">
      <c r="A7" s="467"/>
      <c r="B7" s="467"/>
      <c r="C7" s="467"/>
      <c r="D7" s="468"/>
      <c r="E7" s="468"/>
      <c r="F7" s="468" t="s">
        <v>259</v>
      </c>
      <c r="G7" s="468" t="s">
        <v>45</v>
      </c>
      <c r="H7" s="468"/>
      <c r="I7" s="468"/>
      <c r="J7" s="468"/>
      <c r="K7" s="468"/>
      <c r="L7" s="468"/>
      <c r="M7" s="468"/>
    </row>
    <row r="8" spans="1:13" s="73" customFormat="1" ht="22.5" customHeight="1">
      <c r="A8" s="467"/>
      <c r="B8" s="467"/>
      <c r="C8" s="467"/>
      <c r="D8" s="468"/>
      <c r="E8" s="468"/>
      <c r="F8" s="468"/>
      <c r="G8" s="468" t="s">
        <v>61</v>
      </c>
      <c r="H8" s="477" t="s">
        <v>58</v>
      </c>
      <c r="I8" s="74" t="s">
        <v>41</v>
      </c>
      <c r="J8" s="469" t="s">
        <v>63</v>
      </c>
      <c r="K8" s="470"/>
      <c r="L8" s="468" t="s">
        <v>59</v>
      </c>
      <c r="M8" s="468"/>
    </row>
    <row r="9" spans="1:13" s="73" customFormat="1" ht="19.5" customHeight="1">
      <c r="A9" s="467"/>
      <c r="B9" s="467"/>
      <c r="C9" s="467"/>
      <c r="D9" s="468"/>
      <c r="E9" s="468"/>
      <c r="F9" s="468"/>
      <c r="G9" s="468"/>
      <c r="H9" s="477"/>
      <c r="I9" s="475" t="s">
        <v>70</v>
      </c>
      <c r="J9" s="471"/>
      <c r="K9" s="472"/>
      <c r="L9" s="468"/>
      <c r="M9" s="468"/>
    </row>
    <row r="10" spans="1:13" s="73" customFormat="1" ht="73.5" customHeight="1">
      <c r="A10" s="467"/>
      <c r="B10" s="467"/>
      <c r="C10" s="467"/>
      <c r="D10" s="468"/>
      <c r="E10" s="468"/>
      <c r="F10" s="468"/>
      <c r="G10" s="468"/>
      <c r="H10" s="477"/>
      <c r="I10" s="476"/>
      <c r="J10" s="473"/>
      <c r="K10" s="474"/>
      <c r="L10" s="468"/>
      <c r="M10" s="468"/>
    </row>
    <row r="11" spans="1:13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39">
        <v>7</v>
      </c>
      <c r="I11" s="43">
        <v>8</v>
      </c>
      <c r="J11" s="465">
        <v>9</v>
      </c>
      <c r="K11" s="466"/>
      <c r="L11" s="4">
        <v>10</v>
      </c>
      <c r="M11" s="4">
        <v>11</v>
      </c>
    </row>
    <row r="12" spans="1:13" ht="77.25" customHeight="1">
      <c r="A12" s="8">
        <v>1</v>
      </c>
      <c r="B12" s="5">
        <v>600</v>
      </c>
      <c r="C12" s="5">
        <v>60017</v>
      </c>
      <c r="D12" s="212" t="s">
        <v>266</v>
      </c>
      <c r="E12" s="18"/>
      <c r="F12" s="124">
        <v>40000</v>
      </c>
      <c r="G12" s="124">
        <v>40000</v>
      </c>
      <c r="H12" s="18"/>
      <c r="I12" s="30"/>
      <c r="J12" s="10" t="s">
        <v>56</v>
      </c>
      <c r="K12" s="37"/>
      <c r="L12" s="124">
        <v>0</v>
      </c>
      <c r="M12" s="5" t="s">
        <v>1</v>
      </c>
    </row>
    <row r="13" spans="1:13" ht="54" customHeight="1">
      <c r="A13" s="8">
        <v>2</v>
      </c>
      <c r="B13" s="5">
        <v>801</v>
      </c>
      <c r="C13" s="5">
        <v>80101</v>
      </c>
      <c r="D13" s="158" t="s">
        <v>267</v>
      </c>
      <c r="E13" s="18"/>
      <c r="F13" s="124">
        <v>4000</v>
      </c>
      <c r="G13" s="124">
        <v>4000</v>
      </c>
      <c r="H13" s="18"/>
      <c r="I13" s="30"/>
      <c r="J13" s="10" t="s">
        <v>56</v>
      </c>
      <c r="K13" s="37"/>
      <c r="L13" s="124">
        <v>0</v>
      </c>
      <c r="M13" s="5" t="s">
        <v>1</v>
      </c>
    </row>
    <row r="14" spans="1:13" ht="46.5" customHeight="1">
      <c r="A14" s="8">
        <v>3</v>
      </c>
      <c r="B14" s="122">
        <v>801</v>
      </c>
      <c r="C14" s="123">
        <v>80101</v>
      </c>
      <c r="D14" s="144" t="s">
        <v>252</v>
      </c>
      <c r="E14" s="18"/>
      <c r="F14" s="124">
        <v>50000</v>
      </c>
      <c r="G14" s="124">
        <v>50000</v>
      </c>
      <c r="H14" s="18"/>
      <c r="I14" s="30"/>
      <c r="J14" s="10" t="s">
        <v>56</v>
      </c>
      <c r="K14" s="37"/>
      <c r="L14" s="124">
        <v>0</v>
      </c>
      <c r="M14" s="5" t="s">
        <v>1</v>
      </c>
    </row>
    <row r="15" spans="1:13" ht="29.25" customHeight="1">
      <c r="A15" s="8">
        <v>4</v>
      </c>
      <c r="B15" s="122">
        <v>900</v>
      </c>
      <c r="C15" s="123">
        <v>90095</v>
      </c>
      <c r="D15" s="144" t="s">
        <v>262</v>
      </c>
      <c r="E15" s="18"/>
      <c r="F15" s="124">
        <v>15000</v>
      </c>
      <c r="G15" s="124">
        <v>15000</v>
      </c>
      <c r="H15" s="18"/>
      <c r="I15" s="30"/>
      <c r="J15" s="10" t="s">
        <v>56</v>
      </c>
      <c r="K15" s="37"/>
      <c r="L15" s="124">
        <v>0</v>
      </c>
      <c r="M15" s="5" t="s">
        <v>1</v>
      </c>
    </row>
    <row r="16" spans="1:13" ht="89.25" customHeight="1">
      <c r="A16" s="8">
        <v>5</v>
      </c>
      <c r="B16" s="122">
        <v>921</v>
      </c>
      <c r="C16" s="123">
        <v>92109</v>
      </c>
      <c r="D16" s="148" t="s">
        <v>268</v>
      </c>
      <c r="E16" s="18"/>
      <c r="F16" s="124">
        <v>140000</v>
      </c>
      <c r="G16" s="124">
        <v>65830</v>
      </c>
      <c r="H16" s="18"/>
      <c r="I16" s="30"/>
      <c r="J16" s="10" t="s">
        <v>56</v>
      </c>
      <c r="K16" s="37"/>
      <c r="L16" s="124">
        <v>74170</v>
      </c>
      <c r="M16" s="5" t="s">
        <v>1</v>
      </c>
    </row>
    <row r="17" spans="1:13" s="183" customFormat="1" ht="59.25" customHeight="1">
      <c r="A17" s="286">
        <v>6</v>
      </c>
      <c r="B17" s="288">
        <v>926</v>
      </c>
      <c r="C17" s="288">
        <v>92695</v>
      </c>
      <c r="D17" s="289" t="s">
        <v>282</v>
      </c>
      <c r="E17" s="290"/>
      <c r="F17" s="291">
        <v>5000</v>
      </c>
      <c r="G17" s="291">
        <v>5000</v>
      </c>
      <c r="H17" s="290"/>
      <c r="I17" s="292"/>
      <c r="J17" s="293" t="s">
        <v>56</v>
      </c>
      <c r="K17" s="294"/>
      <c r="L17" s="291">
        <v>0</v>
      </c>
      <c r="M17" s="288" t="s">
        <v>1</v>
      </c>
    </row>
    <row r="18" spans="1:13" s="9" customFormat="1" ht="92.25" customHeight="1">
      <c r="A18" s="31">
        <v>7</v>
      </c>
      <c r="B18" s="189">
        <v>926</v>
      </c>
      <c r="C18" s="189">
        <v>92695</v>
      </c>
      <c r="D18" s="209" t="s">
        <v>276</v>
      </c>
      <c r="E18" s="31"/>
      <c r="F18" s="177">
        <v>12500</v>
      </c>
      <c r="G18" s="167">
        <v>12500</v>
      </c>
      <c r="H18" s="51"/>
      <c r="I18" s="51"/>
      <c r="J18" s="10" t="s">
        <v>56</v>
      </c>
      <c r="K18" s="41"/>
      <c r="L18" s="124">
        <v>0</v>
      </c>
      <c r="M18" s="5" t="s">
        <v>1</v>
      </c>
    </row>
    <row r="19" spans="1:13" ht="77.25" customHeight="1">
      <c r="A19" s="8">
        <v>8</v>
      </c>
      <c r="B19" s="122">
        <v>926</v>
      </c>
      <c r="C19" s="123">
        <v>92695</v>
      </c>
      <c r="D19" s="144" t="s">
        <v>269</v>
      </c>
      <c r="E19" s="18"/>
      <c r="F19" s="124">
        <v>16000</v>
      </c>
      <c r="G19" s="124">
        <v>16000</v>
      </c>
      <c r="H19" s="18"/>
      <c r="I19" s="30"/>
      <c r="J19" s="10" t="s">
        <v>56</v>
      </c>
      <c r="K19" s="37"/>
      <c r="L19" s="124">
        <v>0</v>
      </c>
      <c r="M19" s="5" t="s">
        <v>1</v>
      </c>
    </row>
    <row r="20" spans="1:13" ht="103.5" customHeight="1">
      <c r="A20" s="8">
        <v>9</v>
      </c>
      <c r="B20" s="122">
        <v>926</v>
      </c>
      <c r="C20" s="123">
        <v>92695</v>
      </c>
      <c r="D20" s="145" t="s">
        <v>270</v>
      </c>
      <c r="E20" s="18"/>
      <c r="F20" s="124">
        <v>10810</v>
      </c>
      <c r="G20" s="124">
        <v>10810</v>
      </c>
      <c r="H20" s="18"/>
      <c r="I20" s="30"/>
      <c r="J20" s="10" t="s">
        <v>56</v>
      </c>
      <c r="K20" s="37"/>
      <c r="L20" s="124">
        <v>0</v>
      </c>
      <c r="M20" s="5" t="s">
        <v>1</v>
      </c>
    </row>
    <row r="21" spans="1:13" ht="59.25" customHeight="1">
      <c r="A21" s="8">
        <v>10</v>
      </c>
      <c r="B21" s="122">
        <v>750</v>
      </c>
      <c r="C21" s="280">
        <v>75023</v>
      </c>
      <c r="D21" s="285" t="s">
        <v>275</v>
      </c>
      <c r="E21" s="281"/>
      <c r="F21" s="282">
        <v>15000</v>
      </c>
      <c r="G21" s="282">
        <v>15000</v>
      </c>
      <c r="H21" s="281"/>
      <c r="I21" s="283"/>
      <c r="J21" s="144" t="s">
        <v>56</v>
      </c>
      <c r="K21" s="209"/>
      <c r="L21" s="282">
        <v>0</v>
      </c>
      <c r="M21" s="284" t="s">
        <v>1</v>
      </c>
    </row>
    <row r="22" spans="1:13" s="183" customFormat="1" ht="55.5" customHeight="1">
      <c r="A22" s="286">
        <v>11</v>
      </c>
      <c r="B22" s="287">
        <v>900</v>
      </c>
      <c r="C22" s="280">
        <v>90015</v>
      </c>
      <c r="D22" s="216" t="s">
        <v>291</v>
      </c>
      <c r="E22" s="281"/>
      <c r="F22" s="282">
        <v>30000</v>
      </c>
      <c r="G22" s="282">
        <v>30000</v>
      </c>
      <c r="H22" s="281"/>
      <c r="I22" s="283"/>
      <c r="J22" s="144" t="s">
        <v>56</v>
      </c>
      <c r="K22" s="209"/>
      <c r="L22" s="282">
        <v>0</v>
      </c>
      <c r="M22" s="284" t="s">
        <v>1</v>
      </c>
    </row>
    <row r="23" spans="1:13" ht="15.75" customHeight="1">
      <c r="A23" s="384" t="s">
        <v>60</v>
      </c>
      <c r="B23" s="385"/>
      <c r="C23" s="385"/>
      <c r="D23" s="386"/>
      <c r="E23" s="16">
        <f>SUM(E12:E22)</f>
        <v>0</v>
      </c>
      <c r="F23" s="125">
        <f>SUM(F12:F22)</f>
        <v>338310</v>
      </c>
      <c r="G23" s="125">
        <f>SUM(G12:G22)</f>
        <v>264140</v>
      </c>
      <c r="H23" s="125">
        <f>SUM(H12:H22)</f>
        <v>0</v>
      </c>
      <c r="I23" s="125">
        <f>SUM(I12:I22)</f>
        <v>0</v>
      </c>
      <c r="J23" s="16"/>
      <c r="K23" s="125">
        <f>SUM(K12:K22)</f>
        <v>0</v>
      </c>
      <c r="L23" s="125">
        <f>SUM(L12:L22)</f>
        <v>74170</v>
      </c>
      <c r="M23" s="11" t="s">
        <v>52</v>
      </c>
    </row>
    <row r="24" spans="1:12" s="20" customFormat="1" ht="10.5" customHeight="1">
      <c r="A24" s="20" t="s">
        <v>14</v>
      </c>
      <c r="F24" s="23"/>
      <c r="H24" s="23"/>
      <c r="I24" s="23"/>
      <c r="L24" s="20" t="s">
        <v>2</v>
      </c>
    </row>
    <row r="25" spans="1:9" s="20" customFormat="1" ht="11.25">
      <c r="A25" s="20" t="s">
        <v>15</v>
      </c>
      <c r="F25" s="23"/>
      <c r="H25" s="23"/>
      <c r="I25" s="23"/>
    </row>
    <row r="26" spans="1:9" s="20" customFormat="1" ht="11.25">
      <c r="A26" s="20" t="s">
        <v>16</v>
      </c>
      <c r="F26" s="23"/>
      <c r="H26" s="23"/>
      <c r="I26" s="23"/>
    </row>
    <row r="27" spans="1:9" s="20" customFormat="1" ht="11.25">
      <c r="A27" s="20" t="s">
        <v>17</v>
      </c>
      <c r="F27" s="23"/>
      <c r="H27" s="23"/>
      <c r="I27" s="23"/>
    </row>
    <row r="28" spans="1:9" s="20" customFormat="1" ht="11.25">
      <c r="A28" s="20" t="s">
        <v>18</v>
      </c>
      <c r="F28" s="23"/>
      <c r="H28" s="23"/>
      <c r="I28" s="23"/>
    </row>
  </sheetData>
  <sheetProtection/>
  <mergeCells count="18"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23:D23"/>
    <mergeCell ref="A4:M4"/>
    <mergeCell ref="A6:A10"/>
    <mergeCell ref="B6:B10"/>
    <mergeCell ref="C6:C10"/>
    <mergeCell ref="D6:D10"/>
    <mergeCell ref="F6:L6"/>
    <mergeCell ref="G8:G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2015-03-23T08:55:26Z</cp:lastPrinted>
  <dcterms:created xsi:type="dcterms:W3CDTF">1998-12-09T13:02:10Z</dcterms:created>
  <dcterms:modified xsi:type="dcterms:W3CDTF">2015-03-23T08:57:42Z</dcterms:modified>
  <cp:category/>
  <cp:version/>
  <cp:contentType/>
  <cp:contentStatus/>
</cp:coreProperties>
</file>