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5" sheetId="1" r:id="rId1"/>
    <sheet name="ZAŁ 7" sheetId="2" r:id="rId2"/>
    <sheet name="ZAŁ 4" sheetId="3" r:id="rId3"/>
    <sheet name="ZAL 6" sheetId="4" r:id="rId4"/>
    <sheet name="ZAŁ 3" sheetId="5" r:id="rId5"/>
    <sheet name="Arkusz1" sheetId="6" state="hidden" r:id="rId6"/>
  </sheets>
  <definedNames>
    <definedName name="_xlnm.Print_Area" localSheetId="3">'ZAL 6'!$A$2:$F$28</definedName>
    <definedName name="_xlnm.Print_Titles" localSheetId="4">'ZAŁ 3'!$6:$12</definedName>
    <definedName name="_xlnm.Print_Titles" localSheetId="2">'ZAŁ 4'!$5:$9</definedName>
    <definedName name="_xlnm.Print_Titles" localSheetId="1">'ZAŁ 7'!$2:$5</definedName>
  </definedNames>
  <calcPr fullCalcOnLoad="1"/>
</workbook>
</file>

<file path=xl/sharedStrings.xml><?xml version="1.0" encoding="utf-8"?>
<sst xmlns="http://schemas.openxmlformats.org/spreadsheetml/2006/main" count="627" uniqueCount="242">
  <si>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</si>
  <si>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</si>
  <si>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</si>
  <si>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</si>
  <si>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</si>
  <si>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</si>
  <si>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</si>
  <si>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</si>
  <si>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</si>
  <si>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</si>
  <si>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</si>
  <si>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</si>
  <si>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</si>
  <si>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</si>
  <si>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</si>
  <si>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</si>
  <si>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</si>
  <si>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</si>
  <si>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</si>
  <si>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</si>
  <si>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</si>
  <si>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</si>
  <si>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</si>
  <si>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</si>
  <si>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</si>
  <si>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</si>
  <si>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</si>
  <si>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</si>
  <si>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</si>
  <si>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</si>
  <si>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</si>
  <si>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</si>
  <si>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</si>
  <si>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</si>
  <si>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</si>
  <si>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</si>
  <si>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</si>
  <si>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</si>
  <si>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</si>
  <si>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</si>
  <si>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</si>
  <si>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</si>
  <si>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</si>
  <si>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</si>
  <si>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</si>
  <si>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</si>
  <si>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</si>
  <si>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</si>
  <si>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</si>
  <si>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</si>
  <si>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</si>
  <si>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</si>
  <si>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</si>
  <si>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</si>
  <si>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</si>
  <si>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</si>
  <si>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</si>
  <si>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</si>
  <si>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</si>
  <si>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</si>
  <si>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</si>
  <si>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</si>
  <si>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</si>
  <si>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</si>
  <si>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</si>
  <si>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</si>
  <si>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</si>
  <si>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</si>
  <si>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</si>
  <si>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</si>
  <si>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</si>
  <si>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</si>
  <si>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</si>
  <si>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</si>
  <si>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Sołectwo: Lipowe Pole Plebańskie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</si>
  <si>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</si>
  <si>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</si>
  <si>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</si>
  <si>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</si>
  <si>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</si>
  <si>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</si>
  <si>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</si>
  <si>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</si>
  <si>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</si>
  <si>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</si>
  <si>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</si>
  <si>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</si>
  <si>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</si>
  <si>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</si>
  <si>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</si>
  <si>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</si>
  <si>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</si>
  <si>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</si>
  <si>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</si>
  <si>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</si>
  <si>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</si>
  <si>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</si>
  <si>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</si>
  <si>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</si>
  <si>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</si>
  <si>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</si>
  <si>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</si>
  <si>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</si>
  <si>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</si>
  <si>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</si>
  <si>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</si>
  <si>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</si>
  <si>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</si>
  <si>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</si>
  <si>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</si>
  <si>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</si>
  <si>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</si>
  <si>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</si>
  <si>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</si>
  <si>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</si>
  <si>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</si>
  <si>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</si>
  <si>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</si>
  <si>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</si>
  <si>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</si>
  <si>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</si>
  <si>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</si>
  <si>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</si>
  <si>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</si>
  <si>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</si>
  <si>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</si>
  <si>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Projekt: " Zagospodarowanie przestrzeni publicznej poprzez utworzenie centrum kulturalno-rekreacyjnego w miejscowości Świerczek"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</si>
  <si>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</si>
  <si>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</si>
  <si>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</si>
  <si>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Dotacje podmiotowe w 2014 r.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</si>
  <si>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</si>
  <si>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</si>
  <si>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</si>
  <si>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</si>
  <si>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</si>
  <si>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</si>
  <si>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</si>
  <si>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</si>
  <si>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</si>
  <si>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</si>
  <si>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</si>
  <si>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</si>
  <si>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</si>
  <si>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</si>
  <si>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</si>
  <si>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</si>
  <si>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</si>
  <si>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</si>
  <si>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</si>
  <si>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</si>
  <si>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</si>
  <si>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</si>
  <si>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</si>
  <si>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</si>
  <si>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</si>
  <si>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</si>
  <si>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</si>
  <si>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</si>
  <si>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</si>
  <si>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</si>
  <si>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</si>
  <si>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</si>
  <si>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</si>
  <si>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</si>
  <si>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</si>
  <si>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</si>
  <si>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Doposażenie placu zabaw oraz wykonanie boiska do gier zespołowych w Grzybowej Górze</t>
  </si>
  <si>
    <t>2013-2014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</si>
  <si>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</si>
  <si>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</si>
  <si>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</si>
  <si>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</si>
  <si>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</si>
  <si>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</si>
  <si>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</si>
  <si>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</si>
  <si>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</si>
  <si>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</si>
  <si>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</si>
  <si>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</si>
  <si>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</si>
  <si>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</si>
  <si>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</si>
  <si>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</si>
  <si>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</si>
  <si>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</si>
  <si>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</si>
  <si>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</si>
  <si>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</si>
  <si>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</si>
  <si>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</si>
  <si>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</si>
  <si>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</si>
  <si>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</si>
  <si>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</si>
  <si>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</si>
  <si>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2012-2015</t>
  </si>
  <si>
    <t xml:space="preserve">Opieka nad bezdomnymi zwierzętami- odłów, transport, opieka weterynaryjna i przetrzymywanie zwierząt </t>
  </si>
  <si>
    <t xml:space="preserve">Budowa sieci kanalizacji sanitarnej z przykanalikami do granic nieruchomości  w miejscowości Grzybowa Góra i w miejscowości Skarżysko Kościelne - ulice Słoneczna, Spokojna,Południowa 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</si>
  <si>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</si>
  <si>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</si>
  <si>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</si>
  <si>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</si>
  <si>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</si>
  <si>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</si>
  <si>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</si>
  <si>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</si>
  <si>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</si>
  <si>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</si>
  <si>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</si>
  <si>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</si>
  <si>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</si>
  <si>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</si>
  <si>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Projekt/zadanie:  Budowa sieci kanalizacji sanitarnej z przykanalikami do granic nieruchomości  wraz z przepompowniami ścieków i zasilaniem energetycznym przepompowni  w miejscowości Majków (ul. Św. Anny) Gmina Skarżysko Kościelne.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</si>
  <si>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</si>
  <si>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</si>
  <si>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Projekt/zadanie: "Budowa sieci kanalizacji sanitarnej z przykanalikami do granic nieruchomości  w miejscowości Grzybowa Góra i w miejscowości Skarżysko Kościelne" - ulice  Słoneczna, Spokojna, Południowa.</t>
  </si>
  <si>
    <t>Projekt/zadanie: "Doposażenie placu zabaw oraz wykonanie boiska do gier zespołowych w Grzybowej Górze"</t>
  </si>
  <si>
    <t>Projekt/zadanie: "e- świętokrzyskie Budowa Systemu Informacji Przestrzennej Województwa Świętokrzyskiego"</t>
  </si>
  <si>
    <t>Projekt/zadanie: "e- świętokrzyskie Rozbudowa Infrastruktury Informatycznej JST"</t>
  </si>
  <si>
    <t>Projekt/zadanie: "LIDER w samorządzie"</t>
  </si>
  <si>
    <t>Operacja: Budowa sieci kanalizacji sanitarnej w gminie Skarżysko Kościelne w miejscowościach: Skarżysko Kościelne, Grzybowa Góra, Majków, Michałów Rudka</t>
  </si>
  <si>
    <t>L.p</t>
  </si>
  <si>
    <t>Rozudowa drogi gminnej w miejscowości Grzybowa Góra , ul. Słoneczna</t>
  </si>
  <si>
    <t>Projekt: "Doposażenie placu wokół oczka wodnego w Skarżysku Kościelnym wraz z ogrodzeniem części brzegu zbiornika"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</si>
  <si>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</si>
  <si>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Dowóz uczniów do gimnazjum w Skarżysku Kościelnym w latach 2014-2017</t>
  </si>
  <si>
    <t>926</t>
  </si>
  <si>
    <t>92695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</si>
  <si>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</si>
  <si>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</si>
  <si>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</si>
  <si>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Załącznik Nr 3                                                                       do Uchwały Nr XLVIII/.../2014                                           Rady Gminy Skarżysko Kościelne                                              z dnia 30 października 2014 r.</t>
  </si>
  <si>
    <t>do Uchwały Nr XLVIII/.../2014</t>
  </si>
  <si>
    <t>z dnia 30 października 2014 r.</t>
  </si>
  <si>
    <t>Załącznik Nr 4</t>
  </si>
  <si>
    <t>Załącznik Nr 5</t>
  </si>
  <si>
    <t>do Uchwały Nr XLVIII/…/2014</t>
  </si>
  <si>
    <t>z dnia 30 października 2014r.</t>
  </si>
  <si>
    <t>Załącznik Nr 6
do Uchwały Nr XLVIII/.../2014                                                                                                                              Rady Gminy Skarżysko Kościelne
z dnia 30 października 2014 r.</t>
  </si>
  <si>
    <t>Załącznik Nr 7
do Uchwały Nr XLVIII/.../2014                                                                                 Rady Gminy Skarżysko Kościelne 
z dnia  30 października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</si>
</sst>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7"/>
      <name val="Times New Roman CE"/>
      <family val="0"/>
    </font>
    <font>
      <sz val="8"/>
      <color indexed="8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37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69" fontId="13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1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wrapText="1"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4" fontId="39" fillId="0" borderId="12" xfId="0" applyNumberFormat="1" applyFont="1" applyBorder="1" applyAlignment="1">
      <alignment/>
    </xf>
    <xf numFmtId="0" fontId="39" fillId="0" borderId="12" xfId="0" applyFont="1" applyBorder="1" applyAlignment="1" quotePrefix="1">
      <alignment/>
    </xf>
    <xf numFmtId="0" fontId="39" fillId="0" borderId="12" xfId="0" applyFont="1" applyBorder="1" applyAlignment="1" quotePrefix="1">
      <alignment wrapText="1"/>
    </xf>
    <xf numFmtId="0" fontId="1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wrapText="1"/>
    </xf>
    <xf numFmtId="4" fontId="39" fillId="0" borderId="16" xfId="0" applyNumberFormat="1" applyFont="1" applyBorder="1" applyAlignment="1">
      <alignment/>
    </xf>
    <xf numFmtId="4" fontId="39" fillId="0" borderId="17" xfId="0" applyNumberFormat="1" applyFont="1" applyBorder="1" applyAlignment="1">
      <alignment/>
    </xf>
    <xf numFmtId="0" fontId="40" fillId="0" borderId="0" xfId="0" applyFont="1" applyFill="1" applyAlignment="1">
      <alignment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 wrapText="1"/>
    </xf>
    <xf numFmtId="4" fontId="39" fillId="0" borderId="12" xfId="0" applyNumberFormat="1" applyFont="1" applyFill="1" applyBorder="1" applyAlignment="1">
      <alignment/>
    </xf>
    <xf numFmtId="0" fontId="39" fillId="0" borderId="12" xfId="0" applyFont="1" applyFill="1" applyBorder="1" applyAlignment="1" quotePrefix="1">
      <alignment/>
    </xf>
    <xf numFmtId="0" fontId="39" fillId="0" borderId="12" xfId="0" applyFont="1" applyFill="1" applyBorder="1" applyAlignment="1" quotePrefix="1">
      <alignment wrapText="1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wrapText="1"/>
    </xf>
    <xf numFmtId="4" fontId="39" fillId="0" borderId="11" xfId="0" applyNumberFormat="1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wrapText="1"/>
    </xf>
    <xf numFmtId="169" fontId="39" fillId="0" borderId="11" xfId="0" applyNumberFormat="1" applyFont="1" applyBorder="1" applyAlignment="1">
      <alignment/>
    </xf>
    <xf numFmtId="168" fontId="39" fillId="0" borderId="11" xfId="0" applyNumberFormat="1" applyFont="1" applyBorder="1" applyAlignment="1">
      <alignment/>
    </xf>
    <xf numFmtId="4" fontId="37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168" fontId="13" fillId="0" borderId="17" xfId="0" applyNumberFormat="1" applyFont="1" applyBorder="1" applyAlignment="1">
      <alignment vertical="center"/>
    </xf>
    <xf numFmtId="169" fontId="39" fillId="0" borderId="12" xfId="0" applyNumberFormat="1" applyFont="1" applyBorder="1" applyAlignment="1">
      <alignment/>
    </xf>
    <xf numFmtId="168" fontId="39" fillId="0" borderId="12" xfId="0" applyNumberFormat="1" applyFont="1" applyBorder="1" applyAlignment="1">
      <alignment/>
    </xf>
    <xf numFmtId="0" fontId="13" fillId="0" borderId="17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169" fontId="13" fillId="0" borderId="17" xfId="0" applyNumberFormat="1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35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35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5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6" fillId="0" borderId="0" xfId="0" applyFont="1" applyFill="1" applyAlignment="1">
      <alignment/>
    </xf>
    <xf numFmtId="4" fontId="37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39" fillId="0" borderId="18" xfId="0" applyNumberFormat="1" applyFont="1" applyFill="1" applyBorder="1" applyAlignment="1">
      <alignment/>
    </xf>
    <xf numFmtId="0" fontId="39" fillId="0" borderId="18" xfId="0" applyFont="1" applyFill="1" applyBorder="1" applyAlignment="1" quotePrefix="1">
      <alignment/>
    </xf>
    <xf numFmtId="0" fontId="39" fillId="0" borderId="18" xfId="0" applyFont="1" applyFill="1" applyBorder="1" applyAlignment="1" quotePrefix="1">
      <alignment wrapText="1"/>
    </xf>
    <xf numFmtId="0" fontId="39" fillId="0" borderId="18" xfId="0" applyFont="1" applyFill="1" applyBorder="1" applyAlignment="1">
      <alignment wrapText="1"/>
    </xf>
    <xf numFmtId="0" fontId="39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 quotePrefix="1">
      <alignment/>
    </xf>
    <xf numFmtId="0" fontId="11" fillId="0" borderId="12" xfId="0" applyFont="1" applyBorder="1" applyAlignment="1" quotePrefix="1">
      <alignment wrapText="1"/>
    </xf>
    <xf numFmtId="0" fontId="11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44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/>
    </xf>
    <xf numFmtId="4" fontId="50" fillId="0" borderId="14" xfId="0" applyNumberFormat="1" applyFont="1" applyFill="1" applyBorder="1" applyAlignment="1">
      <alignment horizontal="center" vertical="center" wrapText="1"/>
    </xf>
    <xf numFmtId="4" fontId="50" fillId="0" borderId="17" xfId="0" applyNumberFormat="1" applyFont="1" applyFill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" fontId="34" fillId="0" borderId="0" xfId="0" applyNumberFormat="1" applyFont="1" applyAlignment="1">
      <alignment/>
    </xf>
    <xf numFmtId="169" fontId="37" fillId="0" borderId="20" xfId="0" applyNumberFormat="1" applyFont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4" fontId="37" fillId="0" borderId="20" xfId="0" applyNumberFormat="1" applyFont="1" applyBorder="1" applyAlignment="1">
      <alignment vertical="top" wrapText="1"/>
    </xf>
    <xf numFmtId="0" fontId="32" fillId="0" borderId="0" xfId="0" applyFont="1" applyAlignment="1">
      <alignment/>
    </xf>
    <xf numFmtId="0" fontId="46" fillId="0" borderId="21" xfId="0" applyFont="1" applyBorder="1" applyAlignment="1">
      <alignment vertical="top" wrapText="1"/>
    </xf>
    <xf numFmtId="168" fontId="46" fillId="0" borderId="21" xfId="0" applyNumberFormat="1" applyFont="1" applyBorder="1" applyAlignment="1">
      <alignment vertical="top" wrapText="1"/>
    </xf>
    <xf numFmtId="4" fontId="46" fillId="0" borderId="21" xfId="0" applyNumberFormat="1" applyFont="1" applyBorder="1" applyAlignment="1">
      <alignment vertical="top" wrapText="1"/>
    </xf>
    <xf numFmtId="4" fontId="46" fillId="0" borderId="21" xfId="0" applyNumberFormat="1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46" fillId="0" borderId="22" xfId="0" applyNumberFormat="1" applyFont="1" applyBorder="1" applyAlignment="1">
      <alignment vertical="top" wrapText="1"/>
    </xf>
    <xf numFmtId="4" fontId="46" fillId="0" borderId="22" xfId="0" applyNumberFormat="1" applyFont="1" applyBorder="1" applyAlignment="1">
      <alignment/>
    </xf>
    <xf numFmtId="0" fontId="46" fillId="0" borderId="23" xfId="0" applyFont="1" applyBorder="1" applyAlignment="1">
      <alignment vertical="top" wrapText="1"/>
    </xf>
    <xf numFmtId="4" fontId="46" fillId="0" borderId="23" xfId="0" applyNumberFormat="1" applyFont="1" applyBorder="1" applyAlignment="1">
      <alignment vertical="top" wrapText="1"/>
    </xf>
    <xf numFmtId="4" fontId="46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4" fontId="46" fillId="0" borderId="12" xfId="0" applyNumberFormat="1" applyFont="1" applyBorder="1" applyAlignment="1">
      <alignment vertical="top" wrapText="1"/>
    </xf>
    <xf numFmtId="4" fontId="46" fillId="0" borderId="12" xfId="0" applyNumberFormat="1" applyFont="1" applyBorder="1" applyAlignment="1">
      <alignment/>
    </xf>
    <xf numFmtId="4" fontId="37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5" fillId="0" borderId="17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7" fillId="0" borderId="10" xfId="0" applyFont="1" applyBorder="1" applyAlignment="1">
      <alignment horizontal="center" vertical="top" wrapText="1"/>
    </xf>
    <xf numFmtId="4" fontId="51" fillId="0" borderId="13" xfId="0" applyNumberFormat="1" applyFont="1" applyFill="1" applyBorder="1" applyAlignment="1">
      <alignment horizontal="center" vertical="center"/>
    </xf>
    <xf numFmtId="4" fontId="51" fillId="0" borderId="25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17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 horizontal="right"/>
    </xf>
    <xf numFmtId="0" fontId="32" fillId="0" borderId="0" xfId="0" applyFont="1" applyAlignment="1">
      <alignment horizontal="center" vertical="center"/>
    </xf>
    <xf numFmtId="4" fontId="50" fillId="0" borderId="2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/>
    </xf>
    <xf numFmtId="0" fontId="38" fillId="0" borderId="12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vertical="top" wrapText="1"/>
    </xf>
    <xf numFmtId="0" fontId="38" fillId="0" borderId="12" xfId="0" applyFont="1" applyBorder="1" applyAlignment="1">
      <alignment vertical="top"/>
    </xf>
    <xf numFmtId="0" fontId="39" fillId="0" borderId="12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37" fillId="0" borderId="11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9" fontId="13" fillId="0" borderId="11" xfId="0" applyNumberFormat="1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68" fontId="13" fillId="0" borderId="17" xfId="0" applyNumberFormat="1" applyFont="1" applyBorder="1" applyAlignment="1">
      <alignment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A5" sqref="A5:P5"/>
    </sheetView>
  </sheetViews>
  <sheetFormatPr defaultColWidth="9.00390625" defaultRowHeight="12.75"/>
  <cols>
    <col min="1" max="1" width="3.375" style="28" customWidth="1"/>
    <col min="2" max="2" width="5.00390625" style="28" customWidth="1"/>
    <col min="3" max="3" width="4.375" style="28" customWidth="1"/>
    <col min="4" max="4" width="10.625" style="193" customWidth="1"/>
    <col min="5" max="5" width="10.25390625" style="193" customWidth="1"/>
    <col min="6" max="6" width="10.00390625" style="193" customWidth="1"/>
    <col min="7" max="7" width="9.75390625" style="193" customWidth="1"/>
    <col min="8" max="8" width="9.00390625" style="193" customWidth="1"/>
    <col min="9" max="9" width="6.875" style="193" customWidth="1"/>
    <col min="10" max="10" width="11.00390625" style="193" customWidth="1"/>
    <col min="11" max="11" width="10.375" style="194" customWidth="1"/>
    <col min="12" max="12" width="6.75390625" style="194" customWidth="1"/>
    <col min="13" max="13" width="7.875" style="194" customWidth="1"/>
    <col min="14" max="14" width="9.875" style="194" customWidth="1"/>
    <col min="15" max="15" width="7.875" style="194" customWidth="1"/>
    <col min="16" max="16" width="9.625" style="194" customWidth="1"/>
    <col min="17" max="16384" width="9.125" style="29" customWidth="1"/>
  </cols>
  <sheetData>
    <row r="1" spans="1:16" ht="12" customHeight="1">
      <c r="A1" s="162"/>
      <c r="B1" s="162"/>
      <c r="C1" s="162"/>
      <c r="D1" s="192"/>
      <c r="E1" s="192"/>
      <c r="F1" s="192"/>
      <c r="G1" s="192"/>
      <c r="M1" s="195"/>
      <c r="N1" s="295" t="s">
        <v>237</v>
      </c>
      <c r="O1" s="295"/>
      <c r="P1" s="295"/>
    </row>
    <row r="2" spans="1:16" ht="12" customHeight="1">
      <c r="A2" s="162"/>
      <c r="B2" s="162"/>
      <c r="C2" s="162"/>
      <c r="D2" s="192"/>
      <c r="E2" s="192"/>
      <c r="F2" s="192"/>
      <c r="G2" s="192"/>
      <c r="M2" s="295" t="s">
        <v>238</v>
      </c>
      <c r="N2" s="295"/>
      <c r="O2" s="295"/>
      <c r="P2" s="295"/>
    </row>
    <row r="3" spans="1:16" ht="11.25" customHeight="1">
      <c r="A3" s="162"/>
      <c r="B3" s="162"/>
      <c r="C3" s="162"/>
      <c r="D3" s="192"/>
      <c r="E3" s="192"/>
      <c r="F3" s="192"/>
      <c r="G3" s="192"/>
      <c r="M3" s="295" t="s">
        <v>70</v>
      </c>
      <c r="N3" s="295"/>
      <c r="O3" s="295"/>
      <c r="P3" s="295"/>
    </row>
    <row r="4" spans="1:16" ht="10.5" customHeight="1">
      <c r="A4" s="162"/>
      <c r="B4" s="162"/>
      <c r="C4" s="162"/>
      <c r="D4" s="192"/>
      <c r="E4" s="192"/>
      <c r="F4" s="192"/>
      <c r="G4" s="192"/>
      <c r="M4" s="295" t="s">
        <v>239</v>
      </c>
      <c r="N4" s="295"/>
      <c r="O4" s="295"/>
      <c r="P4" s="295"/>
    </row>
    <row r="5" spans="1:16" ht="17.25" customHeight="1">
      <c r="A5" s="296" t="s">
        <v>230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1.25" customHeight="1">
      <c r="A6" s="163"/>
      <c r="B6" s="163"/>
      <c r="C6" s="163"/>
      <c r="D6" s="196"/>
      <c r="E6" s="196"/>
      <c r="F6" s="196"/>
      <c r="K6" s="193"/>
      <c r="P6" s="197" t="s">
        <v>200</v>
      </c>
    </row>
    <row r="7" spans="1:16" s="164" customFormat="1" ht="9" customHeight="1">
      <c r="A7" s="290" t="s">
        <v>36</v>
      </c>
      <c r="B7" s="290" t="s">
        <v>37</v>
      </c>
      <c r="C7" s="290" t="s">
        <v>38</v>
      </c>
      <c r="D7" s="288" t="s">
        <v>231</v>
      </c>
      <c r="E7" s="288" t="s">
        <v>201</v>
      </c>
      <c r="F7" s="286" t="s">
        <v>202</v>
      </c>
      <c r="G7" s="297"/>
      <c r="H7" s="297"/>
      <c r="I7" s="297"/>
      <c r="J7" s="297"/>
      <c r="K7" s="297"/>
      <c r="L7" s="297"/>
      <c r="M7" s="297"/>
      <c r="N7" s="297"/>
      <c r="O7" s="297"/>
      <c r="P7" s="287"/>
    </row>
    <row r="8" spans="1:16" s="164" customFormat="1" ht="8.25" customHeight="1">
      <c r="A8" s="291"/>
      <c r="B8" s="291"/>
      <c r="C8" s="291"/>
      <c r="D8" s="293"/>
      <c r="E8" s="293"/>
      <c r="F8" s="288" t="s">
        <v>203</v>
      </c>
      <c r="G8" s="294" t="s">
        <v>202</v>
      </c>
      <c r="H8" s="294"/>
      <c r="I8" s="294"/>
      <c r="J8" s="294"/>
      <c r="K8" s="294"/>
      <c r="L8" s="288" t="s">
        <v>204</v>
      </c>
      <c r="M8" s="283" t="s">
        <v>202</v>
      </c>
      <c r="N8" s="284"/>
      <c r="O8" s="284"/>
      <c r="P8" s="285"/>
    </row>
    <row r="9" spans="1:16" s="164" customFormat="1" ht="11.25" customHeight="1">
      <c r="A9" s="291"/>
      <c r="B9" s="291"/>
      <c r="C9" s="291"/>
      <c r="D9" s="293"/>
      <c r="E9" s="293"/>
      <c r="F9" s="293"/>
      <c r="G9" s="286" t="s">
        <v>205</v>
      </c>
      <c r="H9" s="287"/>
      <c r="I9" s="288" t="s">
        <v>206</v>
      </c>
      <c r="J9" s="288" t="s">
        <v>207</v>
      </c>
      <c r="K9" s="288" t="s">
        <v>208</v>
      </c>
      <c r="L9" s="293"/>
      <c r="M9" s="294" t="s">
        <v>209</v>
      </c>
      <c r="N9" s="198" t="s">
        <v>39</v>
      </c>
      <c r="O9" s="294" t="s">
        <v>210</v>
      </c>
      <c r="P9" s="294" t="s">
        <v>232</v>
      </c>
    </row>
    <row r="10" spans="1:16" s="164" customFormat="1" ht="69" customHeight="1">
      <c r="A10" s="292"/>
      <c r="B10" s="292"/>
      <c r="C10" s="292"/>
      <c r="D10" s="289"/>
      <c r="E10" s="289"/>
      <c r="F10" s="289"/>
      <c r="G10" s="199" t="s">
        <v>211</v>
      </c>
      <c r="H10" s="199" t="s">
        <v>212</v>
      </c>
      <c r="I10" s="289"/>
      <c r="J10" s="289"/>
      <c r="K10" s="289"/>
      <c r="L10" s="289"/>
      <c r="M10" s="294"/>
      <c r="N10" s="198" t="s">
        <v>213</v>
      </c>
      <c r="O10" s="294"/>
      <c r="P10" s="294"/>
    </row>
    <row r="11" spans="1:16" s="201" customFormat="1" ht="6.75" customHeight="1">
      <c r="A11" s="200">
        <v>1</v>
      </c>
      <c r="B11" s="200">
        <v>2</v>
      </c>
      <c r="C11" s="200">
        <v>3</v>
      </c>
      <c r="D11" s="200">
        <v>4</v>
      </c>
      <c r="E11" s="200">
        <v>5</v>
      </c>
      <c r="F11" s="200">
        <v>6</v>
      </c>
      <c r="G11" s="200">
        <v>7</v>
      </c>
      <c r="H11" s="200">
        <v>8</v>
      </c>
      <c r="I11" s="200">
        <v>9</v>
      </c>
      <c r="J11" s="200">
        <v>10</v>
      </c>
      <c r="K11" s="200">
        <v>11</v>
      </c>
      <c r="L11" s="200">
        <v>12</v>
      </c>
      <c r="M11" s="200">
        <v>13</v>
      </c>
      <c r="N11" s="200">
        <v>14</v>
      </c>
      <c r="O11" s="200">
        <v>15</v>
      </c>
      <c r="P11" s="200">
        <v>16</v>
      </c>
    </row>
    <row r="12" spans="1:16" s="205" customFormat="1" ht="12.75">
      <c r="A12" s="202">
        <v>10</v>
      </c>
      <c r="B12" s="203"/>
      <c r="C12" s="203"/>
      <c r="D12" s="204">
        <f aca="true" t="shared" si="0" ref="D12:P12">SUM(D13)</f>
        <v>17362.51</v>
      </c>
      <c r="E12" s="204">
        <f t="shared" si="0"/>
        <v>17362.510000000002</v>
      </c>
      <c r="F12" s="204">
        <f t="shared" si="0"/>
        <v>17362.510000000002</v>
      </c>
      <c r="G12" s="204">
        <f t="shared" si="0"/>
        <v>0</v>
      </c>
      <c r="H12" s="204">
        <f t="shared" si="0"/>
        <v>17362.510000000002</v>
      </c>
      <c r="I12" s="204">
        <f t="shared" si="0"/>
        <v>0</v>
      </c>
      <c r="J12" s="204">
        <f t="shared" si="0"/>
        <v>0</v>
      </c>
      <c r="K12" s="204">
        <f t="shared" si="0"/>
        <v>0</v>
      </c>
      <c r="L12" s="204">
        <f t="shared" si="0"/>
        <v>0</v>
      </c>
      <c r="M12" s="204">
        <f t="shared" si="0"/>
        <v>0</v>
      </c>
      <c r="N12" s="204">
        <f t="shared" si="0"/>
        <v>0</v>
      </c>
      <c r="O12" s="204">
        <f t="shared" si="0"/>
        <v>0</v>
      </c>
      <c r="P12" s="204">
        <f t="shared" si="0"/>
        <v>0</v>
      </c>
    </row>
    <row r="13" spans="1:16" ht="12.75">
      <c r="A13" s="206"/>
      <c r="B13" s="207">
        <v>1095</v>
      </c>
      <c r="C13" s="206"/>
      <c r="D13" s="208">
        <f>SUM(D14)</f>
        <v>17362.51</v>
      </c>
      <c r="E13" s="208">
        <f aca="true" t="shared" si="1" ref="E13:P13">SUM(E15:E16)</f>
        <v>17362.510000000002</v>
      </c>
      <c r="F13" s="208">
        <f t="shared" si="1"/>
        <v>17362.510000000002</v>
      </c>
      <c r="G13" s="208">
        <f t="shared" si="1"/>
        <v>0</v>
      </c>
      <c r="H13" s="208">
        <f t="shared" si="1"/>
        <v>17362.510000000002</v>
      </c>
      <c r="I13" s="208">
        <f t="shared" si="1"/>
        <v>0</v>
      </c>
      <c r="J13" s="208">
        <f t="shared" si="1"/>
        <v>0</v>
      </c>
      <c r="K13" s="208">
        <f t="shared" si="1"/>
        <v>0</v>
      </c>
      <c r="L13" s="208">
        <f t="shared" si="1"/>
        <v>0</v>
      </c>
      <c r="M13" s="208">
        <f t="shared" si="1"/>
        <v>0</v>
      </c>
      <c r="N13" s="208">
        <f t="shared" si="1"/>
        <v>0</v>
      </c>
      <c r="O13" s="208">
        <f t="shared" si="1"/>
        <v>0</v>
      </c>
      <c r="P13" s="208">
        <f t="shared" si="1"/>
        <v>0</v>
      </c>
    </row>
    <row r="14" spans="1:16" ht="12.75">
      <c r="A14" s="206"/>
      <c r="B14" s="206"/>
      <c r="C14" s="206">
        <v>2010</v>
      </c>
      <c r="D14" s="208">
        <v>17362.51</v>
      </c>
      <c r="E14" s="208"/>
      <c r="F14" s="208"/>
      <c r="G14" s="208"/>
      <c r="H14" s="208"/>
      <c r="I14" s="208"/>
      <c r="J14" s="208"/>
      <c r="K14" s="208"/>
      <c r="L14" s="209"/>
      <c r="M14" s="209"/>
      <c r="N14" s="209"/>
      <c r="O14" s="209"/>
      <c r="P14" s="209"/>
    </row>
    <row r="15" spans="1:16" ht="12.75">
      <c r="A15" s="210"/>
      <c r="B15" s="210"/>
      <c r="C15" s="210">
        <v>4210</v>
      </c>
      <c r="D15" s="211"/>
      <c r="E15" s="211">
        <v>340.45</v>
      </c>
      <c r="F15" s="211">
        <v>340.45</v>
      </c>
      <c r="G15" s="211"/>
      <c r="H15" s="211">
        <v>340.45</v>
      </c>
      <c r="I15" s="211"/>
      <c r="J15" s="211"/>
      <c r="K15" s="211"/>
      <c r="L15" s="212"/>
      <c r="M15" s="212"/>
      <c r="N15" s="212"/>
      <c r="O15" s="212"/>
      <c r="P15" s="212"/>
    </row>
    <row r="16" spans="1:16" ht="12.75">
      <c r="A16" s="210"/>
      <c r="B16" s="210"/>
      <c r="C16" s="210">
        <v>4430</v>
      </c>
      <c r="D16" s="211"/>
      <c r="E16" s="211">
        <v>17022.06</v>
      </c>
      <c r="F16" s="211">
        <v>17022.06</v>
      </c>
      <c r="G16" s="211"/>
      <c r="H16" s="211">
        <v>17022.06</v>
      </c>
      <c r="I16" s="211"/>
      <c r="J16" s="211"/>
      <c r="K16" s="211"/>
      <c r="L16" s="212"/>
      <c r="M16" s="212"/>
      <c r="N16" s="212"/>
      <c r="O16" s="212"/>
      <c r="P16" s="212"/>
    </row>
    <row r="17" spans="1:16" s="205" customFormat="1" ht="12.75">
      <c r="A17" s="203">
        <v>750</v>
      </c>
      <c r="B17" s="203"/>
      <c r="C17" s="203"/>
      <c r="D17" s="204">
        <f aca="true" t="shared" si="2" ref="D17:P17">SUM(D18)</f>
        <v>43443</v>
      </c>
      <c r="E17" s="204">
        <f t="shared" si="2"/>
        <v>43443</v>
      </c>
      <c r="F17" s="204">
        <f t="shared" si="2"/>
        <v>43443</v>
      </c>
      <c r="G17" s="204">
        <f t="shared" si="2"/>
        <v>39623</v>
      </c>
      <c r="H17" s="204">
        <f t="shared" si="2"/>
        <v>3820</v>
      </c>
      <c r="I17" s="204">
        <f t="shared" si="2"/>
        <v>0</v>
      </c>
      <c r="J17" s="204">
        <f t="shared" si="2"/>
        <v>0</v>
      </c>
      <c r="K17" s="204">
        <f t="shared" si="2"/>
        <v>0</v>
      </c>
      <c r="L17" s="204">
        <f t="shared" si="2"/>
        <v>0</v>
      </c>
      <c r="M17" s="204">
        <f t="shared" si="2"/>
        <v>0</v>
      </c>
      <c r="N17" s="204">
        <f t="shared" si="2"/>
        <v>0</v>
      </c>
      <c r="O17" s="204">
        <f t="shared" si="2"/>
        <v>0</v>
      </c>
      <c r="P17" s="204">
        <f t="shared" si="2"/>
        <v>0</v>
      </c>
    </row>
    <row r="18" spans="1:16" ht="12.75">
      <c r="A18" s="206"/>
      <c r="B18" s="206">
        <v>75011</v>
      </c>
      <c r="C18" s="206"/>
      <c r="D18" s="208">
        <f>SUM(D19)</f>
        <v>43443</v>
      </c>
      <c r="E18" s="208">
        <f aca="true" t="shared" si="3" ref="E18:P18">SUM(E20:E29)</f>
        <v>43443</v>
      </c>
      <c r="F18" s="208">
        <f t="shared" si="3"/>
        <v>43443</v>
      </c>
      <c r="G18" s="208">
        <f t="shared" si="3"/>
        <v>39623</v>
      </c>
      <c r="H18" s="208">
        <f t="shared" si="3"/>
        <v>3820</v>
      </c>
      <c r="I18" s="208">
        <f t="shared" si="3"/>
        <v>0</v>
      </c>
      <c r="J18" s="208">
        <f t="shared" si="3"/>
        <v>0</v>
      </c>
      <c r="K18" s="208">
        <f t="shared" si="3"/>
        <v>0</v>
      </c>
      <c r="L18" s="208">
        <f t="shared" si="3"/>
        <v>0</v>
      </c>
      <c r="M18" s="208">
        <f t="shared" si="3"/>
        <v>0</v>
      </c>
      <c r="N18" s="208">
        <f t="shared" si="3"/>
        <v>0</v>
      </c>
      <c r="O18" s="208">
        <f t="shared" si="3"/>
        <v>0</v>
      </c>
      <c r="P18" s="208">
        <f t="shared" si="3"/>
        <v>0</v>
      </c>
    </row>
    <row r="19" spans="1:16" ht="12.75">
      <c r="A19" s="206"/>
      <c r="B19" s="206"/>
      <c r="C19" s="206">
        <v>2010</v>
      </c>
      <c r="D19" s="208">
        <v>43443</v>
      </c>
      <c r="E19" s="208"/>
      <c r="F19" s="208"/>
      <c r="G19" s="208"/>
      <c r="H19" s="208"/>
      <c r="I19" s="208"/>
      <c r="J19" s="208"/>
      <c r="K19" s="208"/>
      <c r="L19" s="209"/>
      <c r="M19" s="209"/>
      <c r="N19" s="209"/>
      <c r="O19" s="209"/>
      <c r="P19" s="209"/>
    </row>
    <row r="20" spans="1:16" ht="12.75">
      <c r="A20" s="210"/>
      <c r="B20" s="210"/>
      <c r="C20" s="210">
        <v>4010</v>
      </c>
      <c r="D20" s="211"/>
      <c r="E20" s="211">
        <v>25000</v>
      </c>
      <c r="F20" s="211">
        <v>25000</v>
      </c>
      <c r="G20" s="211">
        <v>25000</v>
      </c>
      <c r="H20" s="211"/>
      <c r="I20" s="211"/>
      <c r="J20" s="211"/>
      <c r="K20" s="211"/>
      <c r="L20" s="212"/>
      <c r="M20" s="212"/>
      <c r="N20" s="212"/>
      <c r="O20" s="212"/>
      <c r="P20" s="212"/>
    </row>
    <row r="21" spans="1:16" ht="12.75">
      <c r="A21" s="210"/>
      <c r="B21" s="210"/>
      <c r="C21" s="210">
        <v>4040</v>
      </c>
      <c r="D21" s="211"/>
      <c r="E21" s="211">
        <v>4000</v>
      </c>
      <c r="F21" s="211">
        <v>4000</v>
      </c>
      <c r="G21" s="211">
        <v>4000</v>
      </c>
      <c r="H21" s="211"/>
      <c r="I21" s="211"/>
      <c r="J21" s="211"/>
      <c r="K21" s="211"/>
      <c r="L21" s="212"/>
      <c r="M21" s="212"/>
      <c r="N21" s="212"/>
      <c r="O21" s="212"/>
      <c r="P21" s="212"/>
    </row>
    <row r="22" spans="1:16" ht="12.75">
      <c r="A22" s="210"/>
      <c r="B22" s="210"/>
      <c r="C22" s="210">
        <v>4110</v>
      </c>
      <c r="D22" s="211"/>
      <c r="E22" s="211">
        <v>9623</v>
      </c>
      <c r="F22" s="211">
        <v>9623</v>
      </c>
      <c r="G22" s="211">
        <v>9623</v>
      </c>
      <c r="H22" s="211"/>
      <c r="I22" s="211"/>
      <c r="J22" s="211"/>
      <c r="K22" s="211"/>
      <c r="L22" s="212"/>
      <c r="M22" s="212"/>
      <c r="N22" s="212"/>
      <c r="O22" s="212"/>
      <c r="P22" s="212"/>
    </row>
    <row r="23" spans="1:16" ht="12.75">
      <c r="A23" s="210"/>
      <c r="B23" s="210"/>
      <c r="C23" s="210">
        <v>4120</v>
      </c>
      <c r="D23" s="211"/>
      <c r="E23" s="211">
        <v>1000</v>
      </c>
      <c r="F23" s="211">
        <v>1000</v>
      </c>
      <c r="G23" s="211">
        <v>1000</v>
      </c>
      <c r="H23" s="211"/>
      <c r="I23" s="211"/>
      <c r="J23" s="211"/>
      <c r="K23" s="211"/>
      <c r="L23" s="212"/>
      <c r="M23" s="212"/>
      <c r="N23" s="212"/>
      <c r="O23" s="212"/>
      <c r="P23" s="212"/>
    </row>
    <row r="24" spans="1:16" ht="12.75">
      <c r="A24" s="210"/>
      <c r="B24" s="210"/>
      <c r="C24" s="210">
        <v>4210</v>
      </c>
      <c r="D24" s="211"/>
      <c r="E24" s="211">
        <v>1000</v>
      </c>
      <c r="F24" s="211">
        <v>1000</v>
      </c>
      <c r="G24" s="211"/>
      <c r="H24" s="211">
        <v>1000</v>
      </c>
      <c r="I24" s="211"/>
      <c r="J24" s="211"/>
      <c r="K24" s="211"/>
      <c r="L24" s="212"/>
      <c r="M24" s="212"/>
      <c r="N24" s="212"/>
      <c r="O24" s="212"/>
      <c r="P24" s="212"/>
    </row>
    <row r="25" spans="1:16" ht="12.75">
      <c r="A25" s="210"/>
      <c r="B25" s="210"/>
      <c r="C25" s="210">
        <v>4260</v>
      </c>
      <c r="D25" s="211"/>
      <c r="E25" s="211">
        <v>1000</v>
      </c>
      <c r="F25" s="211">
        <v>1000</v>
      </c>
      <c r="G25" s="211"/>
      <c r="H25" s="211">
        <v>1000</v>
      </c>
      <c r="I25" s="211"/>
      <c r="J25" s="211"/>
      <c r="K25" s="211"/>
      <c r="L25" s="212"/>
      <c r="M25" s="212"/>
      <c r="N25" s="212"/>
      <c r="O25" s="212"/>
      <c r="P25" s="212"/>
    </row>
    <row r="26" spans="1:16" ht="12.75">
      <c r="A26" s="210"/>
      <c r="B26" s="210"/>
      <c r="C26" s="210">
        <v>4300</v>
      </c>
      <c r="D26" s="211"/>
      <c r="E26" s="211">
        <v>900</v>
      </c>
      <c r="F26" s="211">
        <v>900</v>
      </c>
      <c r="G26" s="211"/>
      <c r="H26" s="211">
        <v>900</v>
      </c>
      <c r="I26" s="211"/>
      <c r="J26" s="211"/>
      <c r="K26" s="211"/>
      <c r="L26" s="212"/>
      <c r="M26" s="212"/>
      <c r="N26" s="212"/>
      <c r="O26" s="212"/>
      <c r="P26" s="212"/>
    </row>
    <row r="27" spans="1:16" ht="12.75">
      <c r="A27" s="210"/>
      <c r="B27" s="210"/>
      <c r="C27" s="210">
        <v>4370</v>
      </c>
      <c r="D27" s="211"/>
      <c r="E27" s="211">
        <v>220</v>
      </c>
      <c r="F27" s="211">
        <v>220</v>
      </c>
      <c r="G27" s="211"/>
      <c r="H27" s="211">
        <v>220</v>
      </c>
      <c r="I27" s="211"/>
      <c r="J27" s="211"/>
      <c r="K27" s="211"/>
      <c r="L27" s="212"/>
      <c r="M27" s="212"/>
      <c r="N27" s="212"/>
      <c r="O27" s="212"/>
      <c r="P27" s="212"/>
    </row>
    <row r="28" spans="1:16" ht="12.75">
      <c r="A28" s="210"/>
      <c r="B28" s="210"/>
      <c r="C28" s="210">
        <v>4410</v>
      </c>
      <c r="D28" s="211"/>
      <c r="E28" s="211">
        <v>100</v>
      </c>
      <c r="F28" s="211">
        <v>100</v>
      </c>
      <c r="G28" s="211"/>
      <c r="H28" s="211">
        <v>100</v>
      </c>
      <c r="I28" s="211"/>
      <c r="J28" s="211"/>
      <c r="K28" s="211"/>
      <c r="L28" s="212"/>
      <c r="M28" s="212"/>
      <c r="N28" s="212"/>
      <c r="O28" s="212"/>
      <c r="P28" s="212"/>
    </row>
    <row r="29" spans="1:16" ht="12.75">
      <c r="A29" s="213"/>
      <c r="B29" s="213"/>
      <c r="C29" s="213">
        <v>4700</v>
      </c>
      <c r="D29" s="214"/>
      <c r="E29" s="214">
        <v>600</v>
      </c>
      <c r="F29" s="214">
        <v>600</v>
      </c>
      <c r="G29" s="214"/>
      <c r="H29" s="214">
        <v>600</v>
      </c>
      <c r="I29" s="214"/>
      <c r="J29" s="214"/>
      <c r="K29" s="214"/>
      <c r="L29" s="215"/>
      <c r="M29" s="215"/>
      <c r="N29" s="215"/>
      <c r="O29" s="215"/>
      <c r="P29" s="215"/>
    </row>
    <row r="30" spans="1:16" s="205" customFormat="1" ht="12.75">
      <c r="A30" s="203">
        <v>751</v>
      </c>
      <c r="B30" s="203"/>
      <c r="C30" s="203"/>
      <c r="D30" s="204">
        <f>SUM(D31,D35,D54,D45)</f>
        <v>69776</v>
      </c>
      <c r="E30" s="204">
        <f>SUM(E31,E35,E54,E45)</f>
        <v>69776</v>
      </c>
      <c r="F30" s="204">
        <f aca="true" t="shared" si="4" ref="F30:P30">SUM(F31,F35,F54,F45)</f>
        <v>69776</v>
      </c>
      <c r="G30" s="204">
        <f t="shared" si="4"/>
        <v>12040.18</v>
      </c>
      <c r="H30" s="204">
        <f t="shared" si="4"/>
        <v>17370.82</v>
      </c>
      <c r="I30" s="204">
        <f t="shared" si="4"/>
        <v>0</v>
      </c>
      <c r="J30" s="204">
        <f t="shared" si="4"/>
        <v>40365</v>
      </c>
      <c r="K30" s="204">
        <f t="shared" si="4"/>
        <v>0</v>
      </c>
      <c r="L30" s="204">
        <f t="shared" si="4"/>
        <v>0</v>
      </c>
      <c r="M30" s="204">
        <f t="shared" si="4"/>
        <v>0</v>
      </c>
      <c r="N30" s="204">
        <f t="shared" si="4"/>
        <v>0</v>
      </c>
      <c r="O30" s="204">
        <f t="shared" si="4"/>
        <v>0</v>
      </c>
      <c r="P30" s="204">
        <f t="shared" si="4"/>
        <v>0</v>
      </c>
    </row>
    <row r="31" spans="1:16" ht="12.75">
      <c r="A31" s="206"/>
      <c r="B31" s="206">
        <v>75101</v>
      </c>
      <c r="C31" s="206"/>
      <c r="D31" s="208">
        <f>SUM(D32)</f>
        <v>1110</v>
      </c>
      <c r="E31" s="208">
        <f aca="true" t="shared" si="5" ref="E31:P31">SUM(E33:E34)</f>
        <v>1110</v>
      </c>
      <c r="F31" s="208">
        <f t="shared" si="5"/>
        <v>1110</v>
      </c>
      <c r="G31" s="208">
        <f t="shared" si="5"/>
        <v>0</v>
      </c>
      <c r="H31" s="208">
        <f t="shared" si="5"/>
        <v>1110</v>
      </c>
      <c r="I31" s="208">
        <f t="shared" si="5"/>
        <v>0</v>
      </c>
      <c r="J31" s="208">
        <f t="shared" si="5"/>
        <v>0</v>
      </c>
      <c r="K31" s="208">
        <f t="shared" si="5"/>
        <v>0</v>
      </c>
      <c r="L31" s="208">
        <f t="shared" si="5"/>
        <v>0</v>
      </c>
      <c r="M31" s="208">
        <f t="shared" si="5"/>
        <v>0</v>
      </c>
      <c r="N31" s="208">
        <f t="shared" si="5"/>
        <v>0</v>
      </c>
      <c r="O31" s="208">
        <f t="shared" si="5"/>
        <v>0</v>
      </c>
      <c r="P31" s="208">
        <f t="shared" si="5"/>
        <v>0</v>
      </c>
    </row>
    <row r="32" spans="1:16" ht="12.75">
      <c r="A32" s="206"/>
      <c r="B32" s="206"/>
      <c r="C32" s="206">
        <v>2010</v>
      </c>
      <c r="D32" s="208">
        <v>1110</v>
      </c>
      <c r="E32" s="208"/>
      <c r="F32" s="208"/>
      <c r="G32" s="208"/>
      <c r="H32" s="208"/>
      <c r="I32" s="208"/>
      <c r="J32" s="208"/>
      <c r="K32" s="208"/>
      <c r="L32" s="209"/>
      <c r="M32" s="209"/>
      <c r="N32" s="209"/>
      <c r="O32" s="209"/>
      <c r="P32" s="209"/>
    </row>
    <row r="33" spans="1:16" ht="12.75">
      <c r="A33" s="210"/>
      <c r="B33" s="210"/>
      <c r="C33" s="210">
        <v>4300</v>
      </c>
      <c r="D33" s="211"/>
      <c r="E33" s="211">
        <v>800</v>
      </c>
      <c r="F33" s="211">
        <v>800</v>
      </c>
      <c r="G33" s="211"/>
      <c r="H33" s="211">
        <v>800</v>
      </c>
      <c r="I33" s="211"/>
      <c r="J33" s="211"/>
      <c r="K33" s="211"/>
      <c r="L33" s="212"/>
      <c r="M33" s="212"/>
      <c r="N33" s="212"/>
      <c r="O33" s="212"/>
      <c r="P33" s="212"/>
    </row>
    <row r="34" spans="1:16" ht="12.75">
      <c r="A34" s="210"/>
      <c r="B34" s="210"/>
      <c r="C34" s="210">
        <v>4370</v>
      </c>
      <c r="D34" s="211"/>
      <c r="E34" s="211">
        <v>310</v>
      </c>
      <c r="F34" s="211">
        <v>310</v>
      </c>
      <c r="G34" s="211"/>
      <c r="H34" s="211">
        <v>310</v>
      </c>
      <c r="I34" s="211"/>
      <c r="J34" s="211"/>
      <c r="K34" s="211"/>
      <c r="L34" s="212"/>
      <c r="M34" s="212"/>
      <c r="N34" s="212"/>
      <c r="O34" s="212"/>
      <c r="P34" s="212"/>
    </row>
    <row r="35" spans="1:16" ht="12.75">
      <c r="A35" s="206"/>
      <c r="B35" s="206">
        <v>75108</v>
      </c>
      <c r="C35" s="206"/>
      <c r="D35" s="208">
        <f>SUM(D36)</f>
        <v>12222</v>
      </c>
      <c r="E35" s="208">
        <f aca="true" t="shared" si="6" ref="E35:P35">SUM(E37:E44)</f>
        <v>12221.999999999998</v>
      </c>
      <c r="F35" s="208">
        <f t="shared" si="6"/>
        <v>12221.999999999998</v>
      </c>
      <c r="G35" s="208">
        <f t="shared" si="6"/>
        <v>2866.56</v>
      </c>
      <c r="H35" s="208">
        <f t="shared" si="6"/>
        <v>3455.4399999999996</v>
      </c>
      <c r="I35" s="208">
        <f t="shared" si="6"/>
        <v>0</v>
      </c>
      <c r="J35" s="208">
        <f t="shared" si="6"/>
        <v>5900</v>
      </c>
      <c r="K35" s="208">
        <f t="shared" si="6"/>
        <v>0</v>
      </c>
      <c r="L35" s="208">
        <f t="shared" si="6"/>
        <v>0</v>
      </c>
      <c r="M35" s="208">
        <f t="shared" si="6"/>
        <v>0</v>
      </c>
      <c r="N35" s="208">
        <f t="shared" si="6"/>
        <v>0</v>
      </c>
      <c r="O35" s="208">
        <f t="shared" si="6"/>
        <v>0</v>
      </c>
      <c r="P35" s="208">
        <f t="shared" si="6"/>
        <v>0</v>
      </c>
    </row>
    <row r="36" spans="1:16" ht="12.75">
      <c r="A36" s="206"/>
      <c r="B36" s="206"/>
      <c r="C36" s="206">
        <v>2010</v>
      </c>
      <c r="D36" s="208">
        <v>12222</v>
      </c>
      <c r="E36" s="208"/>
      <c r="F36" s="208"/>
      <c r="G36" s="208"/>
      <c r="H36" s="208"/>
      <c r="I36" s="208"/>
      <c r="J36" s="208"/>
      <c r="K36" s="208"/>
      <c r="L36" s="209"/>
      <c r="M36" s="209"/>
      <c r="N36" s="209"/>
      <c r="O36" s="209"/>
      <c r="P36" s="209"/>
    </row>
    <row r="37" spans="1:16" ht="12.75">
      <c r="A37" s="206"/>
      <c r="B37" s="206"/>
      <c r="C37" s="206">
        <v>3030</v>
      </c>
      <c r="D37" s="208"/>
      <c r="E37" s="208">
        <v>5900</v>
      </c>
      <c r="F37" s="208">
        <v>5900</v>
      </c>
      <c r="G37" s="208"/>
      <c r="H37" s="208"/>
      <c r="I37" s="208"/>
      <c r="J37" s="208">
        <v>5900</v>
      </c>
      <c r="K37" s="208"/>
      <c r="L37" s="209"/>
      <c r="M37" s="209"/>
      <c r="N37" s="209"/>
      <c r="O37" s="209"/>
      <c r="P37" s="209"/>
    </row>
    <row r="38" spans="1:16" ht="12.75">
      <c r="A38" s="210"/>
      <c r="B38" s="210"/>
      <c r="C38" s="210">
        <v>4110</v>
      </c>
      <c r="D38" s="211"/>
      <c r="E38" s="211">
        <v>410.04</v>
      </c>
      <c r="F38" s="211">
        <v>410.04</v>
      </c>
      <c r="G38" s="211">
        <v>410.04</v>
      </c>
      <c r="H38" s="211">
        <v>0</v>
      </c>
      <c r="I38" s="211"/>
      <c r="J38" s="211"/>
      <c r="K38" s="211"/>
      <c r="L38" s="212"/>
      <c r="M38" s="212"/>
      <c r="N38" s="212"/>
      <c r="O38" s="212"/>
      <c r="P38" s="212"/>
    </row>
    <row r="39" spans="1:16" ht="10.5" customHeight="1">
      <c r="A39" s="210"/>
      <c r="B39" s="210"/>
      <c r="C39" s="210">
        <v>4120</v>
      </c>
      <c r="D39" s="211"/>
      <c r="E39" s="211">
        <v>58.73</v>
      </c>
      <c r="F39" s="211">
        <v>58.73</v>
      </c>
      <c r="G39" s="211">
        <v>58.73</v>
      </c>
      <c r="H39" s="211">
        <v>0</v>
      </c>
      <c r="I39" s="211"/>
      <c r="J39" s="211"/>
      <c r="K39" s="211"/>
      <c r="L39" s="212"/>
      <c r="M39" s="212"/>
      <c r="N39" s="212"/>
      <c r="O39" s="212"/>
      <c r="P39" s="212"/>
    </row>
    <row r="40" spans="1:16" ht="13.5" customHeight="1">
      <c r="A40" s="210"/>
      <c r="B40" s="210"/>
      <c r="C40" s="210">
        <v>4170</v>
      </c>
      <c r="D40" s="211"/>
      <c r="E40" s="211">
        <v>2397.79</v>
      </c>
      <c r="F40" s="211">
        <v>2397.79</v>
      </c>
      <c r="G40" s="211">
        <v>2397.79</v>
      </c>
      <c r="H40" s="211">
        <v>0</v>
      </c>
      <c r="I40" s="211"/>
      <c r="J40" s="211"/>
      <c r="K40" s="211"/>
      <c r="L40" s="212"/>
      <c r="M40" s="212"/>
      <c r="N40" s="212"/>
      <c r="O40" s="212"/>
      <c r="P40" s="212"/>
    </row>
    <row r="41" spans="1:16" ht="12.75">
      <c r="A41" s="210"/>
      <c r="B41" s="210"/>
      <c r="C41" s="210">
        <v>4210</v>
      </c>
      <c r="D41" s="211"/>
      <c r="E41" s="211">
        <v>2799.7</v>
      </c>
      <c r="F41" s="211">
        <v>2799.7</v>
      </c>
      <c r="G41" s="211"/>
      <c r="H41" s="211">
        <v>2799.7</v>
      </c>
      <c r="I41" s="211"/>
      <c r="J41" s="211"/>
      <c r="K41" s="211"/>
      <c r="L41" s="212"/>
      <c r="M41" s="212"/>
      <c r="N41" s="212"/>
      <c r="O41" s="212"/>
      <c r="P41" s="212"/>
    </row>
    <row r="42" spans="1:16" ht="12.75">
      <c r="A42" s="210"/>
      <c r="B42" s="210"/>
      <c r="C42" s="210">
        <v>4300</v>
      </c>
      <c r="D42" s="211"/>
      <c r="E42" s="211">
        <v>70</v>
      </c>
      <c r="F42" s="211">
        <v>70</v>
      </c>
      <c r="G42" s="211"/>
      <c r="H42" s="211">
        <v>70</v>
      </c>
      <c r="I42" s="211"/>
      <c r="J42" s="211"/>
      <c r="K42" s="211"/>
      <c r="L42" s="212"/>
      <c r="M42" s="212"/>
      <c r="N42" s="212"/>
      <c r="O42" s="212"/>
      <c r="P42" s="212"/>
    </row>
    <row r="43" spans="1:16" ht="12.75">
      <c r="A43" s="210"/>
      <c r="B43" s="210"/>
      <c r="C43" s="210">
        <v>4370</v>
      </c>
      <c r="D43" s="211"/>
      <c r="E43" s="211">
        <v>50</v>
      </c>
      <c r="F43" s="211">
        <v>50</v>
      </c>
      <c r="G43" s="211"/>
      <c r="H43" s="211">
        <v>50</v>
      </c>
      <c r="I43" s="211"/>
      <c r="J43" s="211"/>
      <c r="K43" s="211"/>
      <c r="L43" s="212"/>
      <c r="M43" s="212"/>
      <c r="N43" s="212"/>
      <c r="O43" s="212"/>
      <c r="P43" s="212"/>
    </row>
    <row r="44" spans="1:16" ht="12.75">
      <c r="A44" s="210"/>
      <c r="B44" s="210"/>
      <c r="C44" s="210">
        <v>4410</v>
      </c>
      <c r="D44" s="211"/>
      <c r="E44" s="211">
        <v>535.74</v>
      </c>
      <c r="F44" s="211">
        <v>535.74</v>
      </c>
      <c r="G44" s="211"/>
      <c r="H44" s="211">
        <v>535.74</v>
      </c>
      <c r="I44" s="211"/>
      <c r="J44" s="211"/>
      <c r="K44" s="211"/>
      <c r="L44" s="212"/>
      <c r="M44" s="212"/>
      <c r="N44" s="212"/>
      <c r="O44" s="212"/>
      <c r="P44" s="212"/>
    </row>
    <row r="45" spans="1:16" ht="12.75">
      <c r="A45" s="206"/>
      <c r="B45" s="206">
        <v>75109</v>
      </c>
      <c r="C45" s="206"/>
      <c r="D45" s="208">
        <f>SUM(D46)</f>
        <v>44328</v>
      </c>
      <c r="E45" s="208">
        <f aca="true" t="shared" si="7" ref="E45:P45">SUM(E47:E53)</f>
        <v>44328</v>
      </c>
      <c r="F45" s="208">
        <f t="shared" si="7"/>
        <v>44328</v>
      </c>
      <c r="G45" s="208">
        <f t="shared" si="7"/>
        <v>5922.44</v>
      </c>
      <c r="H45" s="208">
        <f t="shared" si="7"/>
        <v>9680.56</v>
      </c>
      <c r="I45" s="208">
        <f t="shared" si="7"/>
        <v>0</v>
      </c>
      <c r="J45" s="208">
        <f t="shared" si="7"/>
        <v>28725</v>
      </c>
      <c r="K45" s="208">
        <f t="shared" si="7"/>
        <v>0</v>
      </c>
      <c r="L45" s="208">
        <f t="shared" si="7"/>
        <v>0</v>
      </c>
      <c r="M45" s="208">
        <f t="shared" si="7"/>
        <v>0</v>
      </c>
      <c r="N45" s="208">
        <f t="shared" si="7"/>
        <v>0</v>
      </c>
      <c r="O45" s="208">
        <f t="shared" si="7"/>
        <v>0</v>
      </c>
      <c r="P45" s="208">
        <f t="shared" si="7"/>
        <v>0</v>
      </c>
    </row>
    <row r="46" spans="1:16" ht="12.75">
      <c r="A46" s="206"/>
      <c r="B46" s="206"/>
      <c r="C46" s="206">
        <v>2010</v>
      </c>
      <c r="D46" s="208">
        <v>44328</v>
      </c>
      <c r="E46" s="208"/>
      <c r="F46" s="208"/>
      <c r="G46" s="208"/>
      <c r="H46" s="208"/>
      <c r="I46" s="208"/>
      <c r="J46" s="208"/>
      <c r="K46" s="208"/>
      <c r="L46" s="209"/>
      <c r="M46" s="209"/>
      <c r="N46" s="209"/>
      <c r="O46" s="209"/>
      <c r="P46" s="209"/>
    </row>
    <row r="47" spans="1:16" ht="12.75">
      <c r="A47" s="206"/>
      <c r="B47" s="206"/>
      <c r="C47" s="206">
        <v>3030</v>
      </c>
      <c r="D47" s="208"/>
      <c r="E47" s="208">
        <v>28725</v>
      </c>
      <c r="F47" s="208">
        <v>28725</v>
      </c>
      <c r="G47" s="208"/>
      <c r="H47" s="208"/>
      <c r="I47" s="208"/>
      <c r="J47" s="208">
        <v>28725</v>
      </c>
      <c r="K47" s="208"/>
      <c r="L47" s="209"/>
      <c r="M47" s="209"/>
      <c r="N47" s="209"/>
      <c r="O47" s="209"/>
      <c r="P47" s="209"/>
    </row>
    <row r="48" spans="1:16" ht="12.75">
      <c r="A48" s="210"/>
      <c r="B48" s="210"/>
      <c r="C48" s="210">
        <v>4110</v>
      </c>
      <c r="D48" s="211"/>
      <c r="E48" s="211">
        <v>847.11</v>
      </c>
      <c r="F48" s="211">
        <v>847.11</v>
      </c>
      <c r="G48" s="211">
        <v>847.11</v>
      </c>
      <c r="H48" s="211">
        <v>0</v>
      </c>
      <c r="I48" s="211"/>
      <c r="J48" s="211"/>
      <c r="K48" s="211"/>
      <c r="L48" s="212"/>
      <c r="M48" s="212"/>
      <c r="N48" s="212"/>
      <c r="O48" s="212"/>
      <c r="P48" s="212"/>
    </row>
    <row r="49" spans="1:16" ht="10.5" customHeight="1">
      <c r="A49" s="210"/>
      <c r="B49" s="210"/>
      <c r="C49" s="210">
        <v>4120</v>
      </c>
      <c r="D49" s="211"/>
      <c r="E49" s="211">
        <v>121.35</v>
      </c>
      <c r="F49" s="211">
        <v>121.35</v>
      </c>
      <c r="G49" s="211">
        <v>121.35</v>
      </c>
      <c r="H49" s="211">
        <v>0</v>
      </c>
      <c r="I49" s="211"/>
      <c r="J49" s="211"/>
      <c r="K49" s="211"/>
      <c r="L49" s="212"/>
      <c r="M49" s="212"/>
      <c r="N49" s="212"/>
      <c r="O49" s="212"/>
      <c r="P49" s="212"/>
    </row>
    <row r="50" spans="1:16" ht="13.5" customHeight="1">
      <c r="A50" s="210"/>
      <c r="B50" s="210"/>
      <c r="C50" s="210">
        <v>4170</v>
      </c>
      <c r="D50" s="211"/>
      <c r="E50" s="211">
        <v>4953.98</v>
      </c>
      <c r="F50" s="211">
        <v>4953.98</v>
      </c>
      <c r="G50" s="211">
        <v>4953.98</v>
      </c>
      <c r="H50" s="211">
        <v>0</v>
      </c>
      <c r="I50" s="211"/>
      <c r="J50" s="211"/>
      <c r="K50" s="211"/>
      <c r="L50" s="212"/>
      <c r="M50" s="212"/>
      <c r="N50" s="212"/>
      <c r="O50" s="212"/>
      <c r="P50" s="212"/>
    </row>
    <row r="51" spans="1:16" ht="12.75">
      <c r="A51" s="210"/>
      <c r="B51" s="210"/>
      <c r="C51" s="210">
        <v>4210</v>
      </c>
      <c r="D51" s="211"/>
      <c r="E51" s="211">
        <v>5032.5</v>
      </c>
      <c r="F51" s="211">
        <v>5032.5</v>
      </c>
      <c r="G51" s="211"/>
      <c r="H51" s="211">
        <v>5032.5</v>
      </c>
      <c r="I51" s="211"/>
      <c r="J51" s="211"/>
      <c r="K51" s="211"/>
      <c r="L51" s="212"/>
      <c r="M51" s="212"/>
      <c r="N51" s="212"/>
      <c r="O51" s="212"/>
      <c r="P51" s="212"/>
    </row>
    <row r="52" spans="1:16" ht="12.75">
      <c r="A52" s="210"/>
      <c r="B52" s="210"/>
      <c r="C52" s="210">
        <v>4300</v>
      </c>
      <c r="D52" s="211"/>
      <c r="E52" s="211">
        <v>4088.06</v>
      </c>
      <c r="F52" s="211">
        <v>4088.06</v>
      </c>
      <c r="G52" s="211"/>
      <c r="H52" s="211">
        <v>4088.06</v>
      </c>
      <c r="I52" s="211"/>
      <c r="J52" s="211"/>
      <c r="K52" s="211"/>
      <c r="L52" s="212"/>
      <c r="M52" s="212"/>
      <c r="N52" s="212"/>
      <c r="O52" s="212"/>
      <c r="P52" s="212"/>
    </row>
    <row r="53" spans="1:16" ht="12.75">
      <c r="A53" s="210"/>
      <c r="B53" s="210"/>
      <c r="C53" s="210">
        <v>4410</v>
      </c>
      <c r="D53" s="211"/>
      <c r="E53" s="211">
        <v>560</v>
      </c>
      <c r="F53" s="211">
        <v>560</v>
      </c>
      <c r="G53" s="211"/>
      <c r="H53" s="211">
        <v>560</v>
      </c>
      <c r="I53" s="211"/>
      <c r="J53" s="211"/>
      <c r="K53" s="211"/>
      <c r="L53" s="212"/>
      <c r="M53" s="212"/>
      <c r="N53" s="212"/>
      <c r="O53" s="212"/>
      <c r="P53" s="212"/>
    </row>
    <row r="54" spans="1:16" ht="12.75">
      <c r="A54" s="206"/>
      <c r="B54" s="206">
        <v>75113</v>
      </c>
      <c r="C54" s="206"/>
      <c r="D54" s="208">
        <f>SUM(D55)</f>
        <v>12116</v>
      </c>
      <c r="E54" s="208">
        <f aca="true" t="shared" si="8" ref="E54:P54">SUM(E56:E63)</f>
        <v>12116</v>
      </c>
      <c r="F54" s="208">
        <f t="shared" si="8"/>
        <v>12116</v>
      </c>
      <c r="G54" s="208">
        <f t="shared" si="8"/>
        <v>3251.1800000000003</v>
      </c>
      <c r="H54" s="208">
        <f t="shared" si="8"/>
        <v>3124.82</v>
      </c>
      <c r="I54" s="208">
        <f t="shared" si="8"/>
        <v>0</v>
      </c>
      <c r="J54" s="208">
        <f t="shared" si="8"/>
        <v>5740</v>
      </c>
      <c r="K54" s="208">
        <f t="shared" si="8"/>
        <v>0</v>
      </c>
      <c r="L54" s="208">
        <f t="shared" si="8"/>
        <v>0</v>
      </c>
      <c r="M54" s="208">
        <f t="shared" si="8"/>
        <v>0</v>
      </c>
      <c r="N54" s="208">
        <f t="shared" si="8"/>
        <v>0</v>
      </c>
      <c r="O54" s="208">
        <f t="shared" si="8"/>
        <v>0</v>
      </c>
      <c r="P54" s="208">
        <f t="shared" si="8"/>
        <v>0</v>
      </c>
    </row>
    <row r="55" spans="1:16" ht="12.75">
      <c r="A55" s="206"/>
      <c r="B55" s="206"/>
      <c r="C55" s="206">
        <v>2010</v>
      </c>
      <c r="D55" s="208">
        <v>12116</v>
      </c>
      <c r="E55" s="208"/>
      <c r="F55" s="208"/>
      <c r="G55" s="208"/>
      <c r="H55" s="208"/>
      <c r="I55" s="208"/>
      <c r="J55" s="208"/>
      <c r="K55" s="208"/>
      <c r="L55" s="209"/>
      <c r="M55" s="209"/>
      <c r="N55" s="209"/>
      <c r="O55" s="209"/>
      <c r="P55" s="209"/>
    </row>
    <row r="56" spans="1:16" ht="12.75">
      <c r="A56" s="206"/>
      <c r="B56" s="206"/>
      <c r="C56" s="206">
        <v>3030</v>
      </c>
      <c r="D56" s="208"/>
      <c r="E56" s="208">
        <v>5740</v>
      </c>
      <c r="F56" s="208">
        <v>5740</v>
      </c>
      <c r="G56" s="208"/>
      <c r="H56" s="208"/>
      <c r="I56" s="208"/>
      <c r="J56" s="208">
        <v>5740</v>
      </c>
      <c r="K56" s="208"/>
      <c r="L56" s="209"/>
      <c r="M56" s="209"/>
      <c r="N56" s="209"/>
      <c r="O56" s="209"/>
      <c r="P56" s="209"/>
    </row>
    <row r="57" spans="1:16" ht="12.75">
      <c r="A57" s="210"/>
      <c r="B57" s="210"/>
      <c r="C57" s="210">
        <v>4110</v>
      </c>
      <c r="D57" s="211"/>
      <c r="E57" s="211">
        <v>465.04</v>
      </c>
      <c r="F57" s="211">
        <v>465.04</v>
      </c>
      <c r="G57" s="211">
        <v>465.04</v>
      </c>
      <c r="H57" s="211">
        <v>0</v>
      </c>
      <c r="I57" s="211"/>
      <c r="J57" s="211"/>
      <c r="K57" s="211"/>
      <c r="L57" s="212"/>
      <c r="M57" s="212"/>
      <c r="N57" s="212"/>
      <c r="O57" s="212"/>
      <c r="P57" s="212"/>
    </row>
    <row r="58" spans="1:16" ht="10.5" customHeight="1">
      <c r="A58" s="210"/>
      <c r="B58" s="210"/>
      <c r="C58" s="210">
        <v>4120</v>
      </c>
      <c r="D58" s="211"/>
      <c r="E58" s="211">
        <v>66.64</v>
      </c>
      <c r="F58" s="211">
        <v>66.64</v>
      </c>
      <c r="G58" s="211">
        <v>66.64</v>
      </c>
      <c r="H58" s="211">
        <v>0</v>
      </c>
      <c r="I58" s="211"/>
      <c r="J58" s="211"/>
      <c r="K58" s="211"/>
      <c r="L58" s="212"/>
      <c r="M58" s="212"/>
      <c r="N58" s="212"/>
      <c r="O58" s="212"/>
      <c r="P58" s="212"/>
    </row>
    <row r="59" spans="1:16" ht="13.5" customHeight="1">
      <c r="A59" s="210"/>
      <c r="B59" s="210"/>
      <c r="C59" s="210">
        <v>4170</v>
      </c>
      <c r="D59" s="211"/>
      <c r="E59" s="211">
        <v>2719.5</v>
      </c>
      <c r="F59" s="211">
        <v>2719.5</v>
      </c>
      <c r="G59" s="211">
        <v>2719.5</v>
      </c>
      <c r="H59" s="211">
        <v>0</v>
      </c>
      <c r="I59" s="211"/>
      <c r="J59" s="211"/>
      <c r="K59" s="211"/>
      <c r="L59" s="212"/>
      <c r="M59" s="212"/>
      <c r="N59" s="212"/>
      <c r="O59" s="212"/>
      <c r="P59" s="212"/>
    </row>
    <row r="60" spans="1:16" ht="12.75">
      <c r="A60" s="210"/>
      <c r="B60" s="210"/>
      <c r="C60" s="210">
        <v>4210</v>
      </c>
      <c r="D60" s="211"/>
      <c r="E60" s="211">
        <v>2823.82</v>
      </c>
      <c r="F60" s="211">
        <v>2823.82</v>
      </c>
      <c r="G60" s="211"/>
      <c r="H60" s="211">
        <v>2823.82</v>
      </c>
      <c r="I60" s="211"/>
      <c r="J60" s="211"/>
      <c r="K60" s="211"/>
      <c r="L60" s="212"/>
      <c r="M60" s="212"/>
      <c r="N60" s="212"/>
      <c r="O60" s="212"/>
      <c r="P60" s="212"/>
    </row>
    <row r="61" spans="1:16" ht="12.75">
      <c r="A61" s="210"/>
      <c r="B61" s="210"/>
      <c r="C61" s="210">
        <v>4300</v>
      </c>
      <c r="D61" s="211"/>
      <c r="E61" s="211">
        <v>0</v>
      </c>
      <c r="F61" s="211">
        <v>0</v>
      </c>
      <c r="G61" s="211"/>
      <c r="H61" s="211">
        <v>0</v>
      </c>
      <c r="I61" s="211"/>
      <c r="J61" s="211"/>
      <c r="K61" s="211"/>
      <c r="L61" s="212"/>
      <c r="M61" s="212"/>
      <c r="N61" s="212"/>
      <c r="O61" s="212"/>
      <c r="P61" s="212"/>
    </row>
    <row r="62" spans="1:16" ht="12.75">
      <c r="A62" s="210"/>
      <c r="B62" s="210"/>
      <c r="C62" s="210">
        <v>4370</v>
      </c>
      <c r="D62" s="211"/>
      <c r="E62" s="211">
        <v>150</v>
      </c>
      <c r="F62" s="211">
        <v>150</v>
      </c>
      <c r="G62" s="211"/>
      <c r="H62" s="211">
        <v>150</v>
      </c>
      <c r="I62" s="211"/>
      <c r="J62" s="211"/>
      <c r="K62" s="211"/>
      <c r="L62" s="212"/>
      <c r="M62" s="212"/>
      <c r="N62" s="212"/>
      <c r="O62" s="212"/>
      <c r="P62" s="212"/>
    </row>
    <row r="63" spans="1:16" ht="12.75">
      <c r="A63" s="210"/>
      <c r="B63" s="210"/>
      <c r="C63" s="210">
        <v>4410</v>
      </c>
      <c r="D63" s="211"/>
      <c r="E63" s="211">
        <v>151</v>
      </c>
      <c r="F63" s="211">
        <v>151</v>
      </c>
      <c r="G63" s="211"/>
      <c r="H63" s="211">
        <v>151</v>
      </c>
      <c r="I63" s="211"/>
      <c r="J63" s="211"/>
      <c r="K63" s="211"/>
      <c r="L63" s="212"/>
      <c r="M63" s="212"/>
      <c r="N63" s="212"/>
      <c r="O63" s="212"/>
      <c r="P63" s="212"/>
    </row>
    <row r="64" spans="1:16" s="205" customFormat="1" ht="12.75">
      <c r="A64" s="203">
        <v>801</v>
      </c>
      <c r="B64" s="203"/>
      <c r="C64" s="203"/>
      <c r="D64" s="204">
        <f aca="true" t="shared" si="9" ref="D64:P64">SUM(D65)</f>
        <v>6300</v>
      </c>
      <c r="E64" s="204">
        <f t="shared" si="9"/>
        <v>6300</v>
      </c>
      <c r="F64" s="204">
        <f t="shared" si="9"/>
        <v>6300</v>
      </c>
      <c r="G64" s="204">
        <f t="shared" si="9"/>
        <v>0</v>
      </c>
      <c r="H64" s="204">
        <f t="shared" si="9"/>
        <v>3627</v>
      </c>
      <c r="I64" s="204">
        <f t="shared" si="9"/>
        <v>2673</v>
      </c>
      <c r="J64" s="204">
        <f t="shared" si="9"/>
        <v>0</v>
      </c>
      <c r="K64" s="204">
        <f t="shared" si="9"/>
        <v>0</v>
      </c>
      <c r="L64" s="204">
        <f t="shared" si="9"/>
        <v>0</v>
      </c>
      <c r="M64" s="204">
        <f t="shared" si="9"/>
        <v>0</v>
      </c>
      <c r="N64" s="204">
        <f t="shared" si="9"/>
        <v>0</v>
      </c>
      <c r="O64" s="204">
        <f t="shared" si="9"/>
        <v>0</v>
      </c>
      <c r="P64" s="204">
        <f t="shared" si="9"/>
        <v>0</v>
      </c>
    </row>
    <row r="65" spans="1:16" ht="12.75">
      <c r="A65" s="210"/>
      <c r="B65" s="210">
        <v>80101</v>
      </c>
      <c r="C65" s="210"/>
      <c r="D65" s="211">
        <f>SUM(D66)</f>
        <v>6300</v>
      </c>
      <c r="E65" s="211">
        <f aca="true" t="shared" si="10" ref="E65:P65">SUM(E67:E70)</f>
        <v>6300</v>
      </c>
      <c r="F65" s="211">
        <f t="shared" si="10"/>
        <v>6300</v>
      </c>
      <c r="G65" s="211">
        <f t="shared" si="10"/>
        <v>0</v>
      </c>
      <c r="H65" s="211">
        <f t="shared" si="10"/>
        <v>3627</v>
      </c>
      <c r="I65" s="211">
        <f t="shared" si="10"/>
        <v>2673</v>
      </c>
      <c r="J65" s="211">
        <f t="shared" si="10"/>
        <v>0</v>
      </c>
      <c r="K65" s="211">
        <f t="shared" si="10"/>
        <v>0</v>
      </c>
      <c r="L65" s="211">
        <f t="shared" si="10"/>
        <v>0</v>
      </c>
      <c r="M65" s="211">
        <f t="shared" si="10"/>
        <v>0</v>
      </c>
      <c r="N65" s="211">
        <f t="shared" si="10"/>
        <v>0</v>
      </c>
      <c r="O65" s="211">
        <f t="shared" si="10"/>
        <v>0</v>
      </c>
      <c r="P65" s="211">
        <f t="shared" si="10"/>
        <v>0</v>
      </c>
    </row>
    <row r="66" spans="1:16" ht="12.75">
      <c r="A66" s="210"/>
      <c r="B66" s="210"/>
      <c r="C66" s="210">
        <v>2010</v>
      </c>
      <c r="D66" s="211">
        <v>6300</v>
      </c>
      <c r="E66" s="211"/>
      <c r="F66" s="211"/>
      <c r="G66" s="211"/>
      <c r="H66" s="211"/>
      <c r="I66" s="211"/>
      <c r="J66" s="211"/>
      <c r="K66" s="211"/>
      <c r="L66" s="212"/>
      <c r="M66" s="212"/>
      <c r="N66" s="212"/>
      <c r="O66" s="212"/>
      <c r="P66" s="212"/>
    </row>
    <row r="67" spans="1:16" ht="12.75">
      <c r="A67" s="210"/>
      <c r="B67" s="210"/>
      <c r="C67" s="210">
        <v>2820</v>
      </c>
      <c r="D67" s="211"/>
      <c r="E67" s="211">
        <v>618.75</v>
      </c>
      <c r="F67" s="211">
        <v>618.75</v>
      </c>
      <c r="G67" s="211"/>
      <c r="H67" s="211">
        <v>0</v>
      </c>
      <c r="I67" s="211">
        <v>618.75</v>
      </c>
      <c r="J67" s="211"/>
      <c r="K67" s="211"/>
      <c r="L67" s="212"/>
      <c r="M67" s="212"/>
      <c r="N67" s="212"/>
      <c r="O67" s="212"/>
      <c r="P67" s="212"/>
    </row>
    <row r="68" spans="1:16" ht="12.75">
      <c r="A68" s="210"/>
      <c r="B68" s="210"/>
      <c r="C68" s="210">
        <v>2830</v>
      </c>
      <c r="D68" s="211"/>
      <c r="E68" s="211">
        <v>2054.25</v>
      </c>
      <c r="F68" s="211">
        <v>2054.25</v>
      </c>
      <c r="G68" s="211"/>
      <c r="H68" s="211">
        <v>0</v>
      </c>
      <c r="I68" s="211">
        <v>2054.25</v>
      </c>
      <c r="J68" s="211"/>
      <c r="K68" s="211"/>
      <c r="L68" s="212"/>
      <c r="M68" s="212"/>
      <c r="N68" s="212"/>
      <c r="O68" s="212"/>
      <c r="P68" s="212"/>
    </row>
    <row r="69" spans="1:16" ht="12.75">
      <c r="A69" s="210"/>
      <c r="B69" s="210"/>
      <c r="C69" s="210">
        <v>4210</v>
      </c>
      <c r="D69" s="211"/>
      <c r="E69" s="211">
        <v>63</v>
      </c>
      <c r="F69" s="211">
        <v>63</v>
      </c>
      <c r="G69" s="211"/>
      <c r="H69" s="211">
        <v>63</v>
      </c>
      <c r="I69" s="211"/>
      <c r="J69" s="211"/>
      <c r="K69" s="211"/>
      <c r="L69" s="212"/>
      <c r="M69" s="212"/>
      <c r="N69" s="212"/>
      <c r="O69" s="212"/>
      <c r="P69" s="212"/>
    </row>
    <row r="70" spans="1:16" ht="12.75">
      <c r="A70" s="210"/>
      <c r="B70" s="210"/>
      <c r="C70" s="210">
        <v>4240</v>
      </c>
      <c r="D70" s="211"/>
      <c r="E70" s="211">
        <v>3564</v>
      </c>
      <c r="F70" s="211">
        <v>3564</v>
      </c>
      <c r="G70" s="211">
        <v>0</v>
      </c>
      <c r="H70" s="211">
        <v>3564</v>
      </c>
      <c r="I70" s="211"/>
      <c r="J70" s="211"/>
      <c r="K70" s="211"/>
      <c r="L70" s="212"/>
      <c r="M70" s="212"/>
      <c r="N70" s="212"/>
      <c r="O70" s="212"/>
      <c r="P70" s="212"/>
    </row>
    <row r="71" spans="1:16" s="205" customFormat="1" ht="12.75">
      <c r="A71" s="203">
        <v>852</v>
      </c>
      <c r="B71" s="203"/>
      <c r="C71" s="203"/>
      <c r="D71" s="204">
        <f aca="true" t="shared" si="11" ref="D71:J71">SUM(D72,D89,D92,D96)</f>
        <v>2079501.03</v>
      </c>
      <c r="E71" s="204">
        <f t="shared" si="11"/>
        <v>2079501.03</v>
      </c>
      <c r="F71" s="204">
        <f t="shared" si="11"/>
        <v>2079501.03</v>
      </c>
      <c r="G71" s="204">
        <f t="shared" si="11"/>
        <v>60506</v>
      </c>
      <c r="H71" s="204">
        <f t="shared" si="11"/>
        <v>19756</v>
      </c>
      <c r="I71" s="204">
        <f t="shared" si="11"/>
        <v>0</v>
      </c>
      <c r="J71" s="204">
        <f t="shared" si="11"/>
        <v>1999239.03</v>
      </c>
      <c r="K71" s="204">
        <f aca="true" t="shared" si="12" ref="K71:P71">SUM(K72,K89,K96)</f>
        <v>0</v>
      </c>
      <c r="L71" s="204">
        <f t="shared" si="12"/>
        <v>0</v>
      </c>
      <c r="M71" s="204">
        <f t="shared" si="12"/>
        <v>0</v>
      </c>
      <c r="N71" s="204">
        <f t="shared" si="12"/>
        <v>0</v>
      </c>
      <c r="O71" s="204">
        <f t="shared" si="12"/>
        <v>0</v>
      </c>
      <c r="P71" s="204">
        <f t="shared" si="12"/>
        <v>0</v>
      </c>
    </row>
    <row r="72" spans="1:16" ht="12.75">
      <c r="A72" s="210"/>
      <c r="B72" s="210">
        <v>85212</v>
      </c>
      <c r="C72" s="210"/>
      <c r="D72" s="211">
        <f>SUM(D73)</f>
        <v>2011165</v>
      </c>
      <c r="E72" s="211">
        <f aca="true" t="shared" si="13" ref="E72:P72">SUM(E74:E88)</f>
        <v>2011165</v>
      </c>
      <c r="F72" s="211">
        <f t="shared" si="13"/>
        <v>2011165</v>
      </c>
      <c r="G72" s="211">
        <f t="shared" si="13"/>
        <v>59078</v>
      </c>
      <c r="H72" s="211">
        <f t="shared" si="13"/>
        <v>7757</v>
      </c>
      <c r="I72" s="211">
        <f t="shared" si="13"/>
        <v>0</v>
      </c>
      <c r="J72" s="211">
        <f t="shared" si="13"/>
        <v>1944330</v>
      </c>
      <c r="K72" s="211">
        <f t="shared" si="13"/>
        <v>0</v>
      </c>
      <c r="L72" s="211">
        <f t="shared" si="13"/>
        <v>0</v>
      </c>
      <c r="M72" s="211">
        <f t="shared" si="13"/>
        <v>0</v>
      </c>
      <c r="N72" s="211">
        <f t="shared" si="13"/>
        <v>0</v>
      </c>
      <c r="O72" s="211">
        <f t="shared" si="13"/>
        <v>0</v>
      </c>
      <c r="P72" s="211">
        <f t="shared" si="13"/>
        <v>0</v>
      </c>
    </row>
    <row r="73" spans="1:16" ht="12.75">
      <c r="A73" s="210"/>
      <c r="B73" s="210"/>
      <c r="C73" s="210">
        <v>2010</v>
      </c>
      <c r="D73" s="211">
        <v>2011165</v>
      </c>
      <c r="E73" s="211"/>
      <c r="F73" s="211"/>
      <c r="G73" s="211"/>
      <c r="H73" s="211"/>
      <c r="I73" s="211"/>
      <c r="J73" s="211"/>
      <c r="K73" s="211"/>
      <c r="L73" s="212"/>
      <c r="M73" s="212"/>
      <c r="N73" s="212"/>
      <c r="O73" s="212"/>
      <c r="P73" s="212"/>
    </row>
    <row r="74" spans="1:16" ht="12.75">
      <c r="A74" s="210"/>
      <c r="B74" s="210"/>
      <c r="C74" s="210">
        <v>3110</v>
      </c>
      <c r="D74" s="211"/>
      <c r="E74" s="211">
        <v>1944330</v>
      </c>
      <c r="F74" s="211">
        <v>1944330</v>
      </c>
      <c r="G74" s="211"/>
      <c r="H74" s="211"/>
      <c r="I74" s="211"/>
      <c r="J74" s="211">
        <v>1944330</v>
      </c>
      <c r="K74" s="211"/>
      <c r="L74" s="212"/>
      <c r="M74" s="212"/>
      <c r="N74" s="212"/>
      <c r="O74" s="212"/>
      <c r="P74" s="212"/>
    </row>
    <row r="75" spans="1:16" ht="12.75">
      <c r="A75" s="210"/>
      <c r="B75" s="210"/>
      <c r="C75" s="210">
        <v>4010</v>
      </c>
      <c r="D75" s="211"/>
      <c r="E75" s="211">
        <v>44100</v>
      </c>
      <c r="F75" s="211">
        <v>44100</v>
      </c>
      <c r="G75" s="211">
        <v>44100</v>
      </c>
      <c r="H75" s="211"/>
      <c r="I75" s="211"/>
      <c r="J75" s="211"/>
      <c r="K75" s="211"/>
      <c r="L75" s="212"/>
      <c r="M75" s="212"/>
      <c r="N75" s="212"/>
      <c r="O75" s="212"/>
      <c r="P75" s="212"/>
    </row>
    <row r="76" spans="1:16" ht="12.75">
      <c r="A76" s="210"/>
      <c r="B76" s="210"/>
      <c r="C76" s="210">
        <v>4040</v>
      </c>
      <c r="D76" s="211"/>
      <c r="E76" s="211">
        <v>4478</v>
      </c>
      <c r="F76" s="211">
        <v>4478</v>
      </c>
      <c r="G76" s="211">
        <v>4478</v>
      </c>
      <c r="H76" s="211"/>
      <c r="I76" s="211"/>
      <c r="J76" s="211"/>
      <c r="K76" s="211"/>
      <c r="L76" s="212"/>
      <c r="M76" s="212"/>
      <c r="N76" s="212"/>
      <c r="O76" s="212"/>
      <c r="P76" s="212"/>
    </row>
    <row r="77" spans="1:16" ht="12.75">
      <c r="A77" s="210"/>
      <c r="B77" s="210"/>
      <c r="C77" s="210">
        <v>4110</v>
      </c>
      <c r="D77" s="211"/>
      <c r="E77" s="211">
        <v>8300</v>
      </c>
      <c r="F77" s="211">
        <v>8300</v>
      </c>
      <c r="G77" s="211">
        <v>8300</v>
      </c>
      <c r="H77" s="211"/>
      <c r="I77" s="211"/>
      <c r="J77" s="211"/>
      <c r="K77" s="211"/>
      <c r="L77" s="212"/>
      <c r="M77" s="212"/>
      <c r="N77" s="212"/>
      <c r="O77" s="212"/>
      <c r="P77" s="212"/>
    </row>
    <row r="78" spans="1:16" ht="12.75">
      <c r="A78" s="210"/>
      <c r="B78" s="210"/>
      <c r="C78" s="210">
        <v>4120</v>
      </c>
      <c r="D78" s="211"/>
      <c r="E78" s="211">
        <v>1200</v>
      </c>
      <c r="F78" s="211">
        <v>1200</v>
      </c>
      <c r="G78" s="211">
        <v>1200</v>
      </c>
      <c r="H78" s="211"/>
      <c r="I78" s="211"/>
      <c r="J78" s="211"/>
      <c r="K78" s="211"/>
      <c r="L78" s="212"/>
      <c r="M78" s="212"/>
      <c r="N78" s="212"/>
      <c r="O78" s="212"/>
      <c r="P78" s="212"/>
    </row>
    <row r="79" spans="1:16" ht="12.75">
      <c r="A79" s="210"/>
      <c r="B79" s="210"/>
      <c r="C79" s="210">
        <v>4170</v>
      </c>
      <c r="D79" s="211"/>
      <c r="E79" s="211">
        <v>1000</v>
      </c>
      <c r="F79" s="211">
        <v>1000</v>
      </c>
      <c r="G79" s="211">
        <v>1000</v>
      </c>
      <c r="H79" s="211"/>
      <c r="I79" s="211"/>
      <c r="J79" s="211"/>
      <c r="K79" s="211"/>
      <c r="L79" s="212"/>
      <c r="M79" s="212"/>
      <c r="N79" s="212"/>
      <c r="O79" s="212"/>
      <c r="P79" s="212"/>
    </row>
    <row r="80" spans="1:16" ht="12.75" hidden="1">
      <c r="A80" s="210"/>
      <c r="B80" s="210"/>
      <c r="C80" s="210">
        <v>4210</v>
      </c>
      <c r="D80" s="211"/>
      <c r="E80" s="211"/>
      <c r="F80" s="211"/>
      <c r="G80" s="211"/>
      <c r="H80" s="211"/>
      <c r="I80" s="211"/>
      <c r="J80" s="211"/>
      <c r="K80" s="211"/>
      <c r="L80" s="212"/>
      <c r="M80" s="212"/>
      <c r="N80" s="212"/>
      <c r="O80" s="212"/>
      <c r="P80" s="212"/>
    </row>
    <row r="81" spans="1:16" ht="12.75" hidden="1">
      <c r="A81" s="210"/>
      <c r="B81" s="210"/>
      <c r="C81" s="210">
        <v>4280</v>
      </c>
      <c r="D81" s="211"/>
      <c r="E81" s="211"/>
      <c r="F81" s="211"/>
      <c r="G81" s="211"/>
      <c r="H81" s="211"/>
      <c r="I81" s="211"/>
      <c r="J81" s="211"/>
      <c r="K81" s="211"/>
      <c r="L81" s="212"/>
      <c r="M81" s="212"/>
      <c r="N81" s="212"/>
      <c r="O81" s="212"/>
      <c r="P81" s="212"/>
    </row>
    <row r="82" spans="1:16" ht="12.75">
      <c r="A82" s="210"/>
      <c r="B82" s="210"/>
      <c r="C82" s="210">
        <v>4300</v>
      </c>
      <c r="D82" s="211"/>
      <c r="E82" s="211">
        <v>600</v>
      </c>
      <c r="F82" s="211">
        <v>600</v>
      </c>
      <c r="G82" s="211"/>
      <c r="H82" s="211">
        <v>600</v>
      </c>
      <c r="I82" s="211"/>
      <c r="J82" s="211"/>
      <c r="K82" s="211"/>
      <c r="L82" s="212"/>
      <c r="M82" s="212"/>
      <c r="N82" s="212"/>
      <c r="O82" s="212"/>
      <c r="P82" s="212"/>
    </row>
    <row r="83" spans="1:16" ht="12.75" hidden="1">
      <c r="A83" s="210"/>
      <c r="B83" s="210"/>
      <c r="C83" s="210">
        <v>4350</v>
      </c>
      <c r="D83" s="211"/>
      <c r="E83" s="211"/>
      <c r="F83" s="211"/>
      <c r="G83" s="211"/>
      <c r="H83" s="211"/>
      <c r="I83" s="211"/>
      <c r="J83" s="211"/>
      <c r="K83" s="211"/>
      <c r="L83" s="212"/>
      <c r="M83" s="212"/>
      <c r="N83" s="212"/>
      <c r="O83" s="212"/>
      <c r="P83" s="212"/>
    </row>
    <row r="84" spans="1:16" ht="12.75" hidden="1">
      <c r="A84" s="210"/>
      <c r="B84" s="210"/>
      <c r="C84" s="210">
        <v>4370</v>
      </c>
      <c r="D84" s="211"/>
      <c r="E84" s="211"/>
      <c r="F84" s="211"/>
      <c r="G84" s="211"/>
      <c r="H84" s="211"/>
      <c r="I84" s="211"/>
      <c r="J84" s="211"/>
      <c r="K84" s="211"/>
      <c r="L84" s="212"/>
      <c r="M84" s="212"/>
      <c r="N84" s="212"/>
      <c r="O84" s="212"/>
      <c r="P84" s="212"/>
    </row>
    <row r="85" spans="1:16" ht="12.75" hidden="1">
      <c r="A85" s="210"/>
      <c r="B85" s="210"/>
      <c r="C85" s="210">
        <v>4410</v>
      </c>
      <c r="D85" s="211"/>
      <c r="E85" s="211"/>
      <c r="F85" s="211"/>
      <c r="G85" s="211"/>
      <c r="H85" s="211"/>
      <c r="I85" s="211"/>
      <c r="J85" s="211"/>
      <c r="K85" s="211"/>
      <c r="L85" s="212"/>
      <c r="M85" s="212"/>
      <c r="N85" s="212"/>
      <c r="O85" s="212"/>
      <c r="P85" s="212"/>
    </row>
    <row r="86" spans="1:16" ht="12.75">
      <c r="A86" s="210"/>
      <c r="B86" s="210"/>
      <c r="C86" s="210">
        <v>4440</v>
      </c>
      <c r="D86" s="211"/>
      <c r="E86" s="211">
        <v>3008</v>
      </c>
      <c r="F86" s="211">
        <v>3008</v>
      </c>
      <c r="G86" s="211"/>
      <c r="H86" s="211">
        <v>3008</v>
      </c>
      <c r="I86" s="211"/>
      <c r="J86" s="211"/>
      <c r="K86" s="211"/>
      <c r="L86" s="212"/>
      <c r="M86" s="212"/>
      <c r="N86" s="212"/>
      <c r="O86" s="212"/>
      <c r="P86" s="212"/>
    </row>
    <row r="87" spans="1:16" ht="12.75">
      <c r="A87" s="210"/>
      <c r="B87" s="210"/>
      <c r="C87" s="210">
        <v>4580</v>
      </c>
      <c r="D87" s="211"/>
      <c r="E87" s="211">
        <v>4149</v>
      </c>
      <c r="F87" s="211">
        <v>4149</v>
      </c>
      <c r="G87" s="211"/>
      <c r="H87" s="211">
        <v>4149</v>
      </c>
      <c r="I87" s="211"/>
      <c r="J87" s="211"/>
      <c r="K87" s="211"/>
      <c r="L87" s="212"/>
      <c r="M87" s="212"/>
      <c r="N87" s="212"/>
      <c r="O87" s="212"/>
      <c r="P87" s="212"/>
    </row>
    <row r="88" spans="1:16" ht="12.75" hidden="1">
      <c r="A88" s="210"/>
      <c r="B88" s="210"/>
      <c r="C88" s="210">
        <v>4700</v>
      </c>
      <c r="D88" s="211"/>
      <c r="E88" s="211"/>
      <c r="F88" s="211"/>
      <c r="G88" s="211"/>
      <c r="H88" s="211"/>
      <c r="I88" s="211"/>
      <c r="J88" s="211"/>
      <c r="K88" s="211"/>
      <c r="L88" s="212"/>
      <c r="M88" s="212"/>
      <c r="N88" s="212"/>
      <c r="O88" s="212"/>
      <c r="P88" s="212"/>
    </row>
    <row r="89" spans="1:16" ht="12.75">
      <c r="A89" s="210"/>
      <c r="B89" s="210">
        <v>85213</v>
      </c>
      <c r="C89" s="210"/>
      <c r="D89" s="211">
        <f>SUM(D90)</f>
        <v>11979</v>
      </c>
      <c r="E89" s="211">
        <f aca="true" t="shared" si="14" ref="E89:P89">SUM(E91)</f>
        <v>11979</v>
      </c>
      <c r="F89" s="211">
        <f t="shared" si="14"/>
        <v>11979</v>
      </c>
      <c r="G89" s="211">
        <f t="shared" si="14"/>
        <v>0</v>
      </c>
      <c r="H89" s="211">
        <f t="shared" si="14"/>
        <v>11979</v>
      </c>
      <c r="I89" s="211">
        <f t="shared" si="14"/>
        <v>0</v>
      </c>
      <c r="J89" s="211">
        <f t="shared" si="14"/>
        <v>0</v>
      </c>
      <c r="K89" s="211">
        <f t="shared" si="14"/>
        <v>0</v>
      </c>
      <c r="L89" s="211">
        <f t="shared" si="14"/>
        <v>0</v>
      </c>
      <c r="M89" s="211">
        <f t="shared" si="14"/>
        <v>0</v>
      </c>
      <c r="N89" s="211">
        <f t="shared" si="14"/>
        <v>0</v>
      </c>
      <c r="O89" s="211">
        <f t="shared" si="14"/>
        <v>0</v>
      </c>
      <c r="P89" s="211">
        <f t="shared" si="14"/>
        <v>0</v>
      </c>
    </row>
    <row r="90" spans="1:16" ht="12.75">
      <c r="A90" s="210"/>
      <c r="B90" s="210"/>
      <c r="C90" s="210">
        <v>2010</v>
      </c>
      <c r="D90" s="211">
        <v>11979</v>
      </c>
      <c r="E90" s="211"/>
      <c r="F90" s="211"/>
      <c r="G90" s="211"/>
      <c r="H90" s="211"/>
      <c r="I90" s="211"/>
      <c r="J90" s="211"/>
      <c r="K90" s="211"/>
      <c r="L90" s="212"/>
      <c r="M90" s="212"/>
      <c r="N90" s="212"/>
      <c r="O90" s="212"/>
      <c r="P90" s="212"/>
    </row>
    <row r="91" spans="1:16" ht="12.75">
      <c r="A91" s="213"/>
      <c r="B91" s="213"/>
      <c r="C91" s="213">
        <v>4130</v>
      </c>
      <c r="D91" s="214"/>
      <c r="E91" s="214">
        <v>11979</v>
      </c>
      <c r="F91" s="214">
        <v>11979</v>
      </c>
      <c r="G91" s="214">
        <v>0</v>
      </c>
      <c r="H91" s="214">
        <v>11979</v>
      </c>
      <c r="I91" s="216"/>
      <c r="J91" s="211"/>
      <c r="K91" s="214"/>
      <c r="L91" s="215"/>
      <c r="M91" s="215"/>
      <c r="N91" s="215"/>
      <c r="O91" s="215"/>
      <c r="P91" s="215"/>
    </row>
    <row r="92" spans="1:16" ht="12.75">
      <c r="A92" s="210"/>
      <c r="B92" s="210">
        <v>85219</v>
      </c>
      <c r="C92" s="210"/>
      <c r="D92" s="211">
        <f>SUM(D93)</f>
        <v>1220</v>
      </c>
      <c r="E92" s="211">
        <f aca="true" t="shared" si="15" ref="E92:P92">SUM(E94:E95)</f>
        <v>1220</v>
      </c>
      <c r="F92" s="211">
        <f t="shared" si="15"/>
        <v>1220</v>
      </c>
      <c r="G92" s="211">
        <f t="shared" si="15"/>
        <v>0</v>
      </c>
      <c r="H92" s="211">
        <f t="shared" si="15"/>
        <v>20</v>
      </c>
      <c r="I92" s="211">
        <f t="shared" si="15"/>
        <v>0</v>
      </c>
      <c r="J92" s="211">
        <f t="shared" si="15"/>
        <v>1200</v>
      </c>
      <c r="K92" s="211">
        <f t="shared" si="15"/>
        <v>0</v>
      </c>
      <c r="L92" s="211">
        <f t="shared" si="15"/>
        <v>0</v>
      </c>
      <c r="M92" s="211">
        <f t="shared" si="15"/>
        <v>0</v>
      </c>
      <c r="N92" s="211">
        <f t="shared" si="15"/>
        <v>0</v>
      </c>
      <c r="O92" s="211">
        <f t="shared" si="15"/>
        <v>0</v>
      </c>
      <c r="P92" s="211">
        <f t="shared" si="15"/>
        <v>0</v>
      </c>
    </row>
    <row r="93" spans="1:16" ht="12.75">
      <c r="A93" s="210"/>
      <c r="B93" s="210"/>
      <c r="C93" s="210">
        <v>2010</v>
      </c>
      <c r="D93" s="211">
        <v>1220</v>
      </c>
      <c r="E93" s="211"/>
      <c r="F93" s="211"/>
      <c r="G93" s="211"/>
      <c r="H93" s="211"/>
      <c r="I93" s="211"/>
      <c r="J93" s="211"/>
      <c r="K93" s="211"/>
      <c r="L93" s="212"/>
      <c r="M93" s="212"/>
      <c r="N93" s="212"/>
      <c r="O93" s="212"/>
      <c r="P93" s="212"/>
    </row>
    <row r="94" spans="1:16" ht="12.75">
      <c r="A94" s="213"/>
      <c r="B94" s="213"/>
      <c r="C94" s="213">
        <v>3030</v>
      </c>
      <c r="D94" s="214"/>
      <c r="E94" s="214">
        <v>1200</v>
      </c>
      <c r="F94" s="214">
        <v>1200</v>
      </c>
      <c r="G94" s="214"/>
      <c r="H94" s="214"/>
      <c r="I94" s="214"/>
      <c r="J94" s="211">
        <v>1200</v>
      </c>
      <c r="K94" s="214"/>
      <c r="L94" s="215"/>
      <c r="M94" s="215"/>
      <c r="N94" s="215"/>
      <c r="O94" s="215"/>
      <c r="P94" s="215"/>
    </row>
    <row r="95" spans="1:16" ht="12.75">
      <c r="A95" s="213"/>
      <c r="B95" s="213"/>
      <c r="C95" s="213">
        <v>4300</v>
      </c>
      <c r="D95" s="214"/>
      <c r="E95" s="214">
        <v>20</v>
      </c>
      <c r="F95" s="214">
        <v>20</v>
      </c>
      <c r="G95" s="214">
        <v>0</v>
      </c>
      <c r="H95" s="214">
        <v>20</v>
      </c>
      <c r="I95" s="216"/>
      <c r="J95" s="211"/>
      <c r="K95" s="214"/>
      <c r="L95" s="215"/>
      <c r="M95" s="215"/>
      <c r="N95" s="215"/>
      <c r="O95" s="215"/>
      <c r="P95" s="215"/>
    </row>
    <row r="96" spans="1:16" ht="12.75">
      <c r="A96" s="210"/>
      <c r="B96" s="210">
        <v>85295</v>
      </c>
      <c r="C96" s="210"/>
      <c r="D96" s="211">
        <f>SUM(D97)</f>
        <v>55137.03</v>
      </c>
      <c r="E96" s="211">
        <f aca="true" t="shared" si="16" ref="E96:P96">SUM(E98:E101)</f>
        <v>55137.03</v>
      </c>
      <c r="F96" s="211">
        <f t="shared" si="16"/>
        <v>55137.03</v>
      </c>
      <c r="G96" s="211">
        <f t="shared" si="16"/>
        <v>1428</v>
      </c>
      <c r="H96" s="211">
        <f t="shared" si="16"/>
        <v>0</v>
      </c>
      <c r="I96" s="211">
        <f t="shared" si="16"/>
        <v>0</v>
      </c>
      <c r="J96" s="211">
        <f t="shared" si="16"/>
        <v>53709.03</v>
      </c>
      <c r="K96" s="211">
        <f t="shared" si="16"/>
        <v>0</v>
      </c>
      <c r="L96" s="211">
        <f t="shared" si="16"/>
        <v>0</v>
      </c>
      <c r="M96" s="211">
        <f t="shared" si="16"/>
        <v>0</v>
      </c>
      <c r="N96" s="211">
        <f t="shared" si="16"/>
        <v>0</v>
      </c>
      <c r="O96" s="211">
        <f t="shared" si="16"/>
        <v>0</v>
      </c>
      <c r="P96" s="211">
        <f t="shared" si="16"/>
        <v>0</v>
      </c>
    </row>
    <row r="97" spans="1:16" ht="12.75">
      <c r="A97" s="210"/>
      <c r="B97" s="210"/>
      <c r="C97" s="210">
        <v>2010</v>
      </c>
      <c r="D97" s="211">
        <v>55137.03</v>
      </c>
      <c r="E97" s="211"/>
      <c r="F97" s="211"/>
      <c r="G97" s="211"/>
      <c r="H97" s="211"/>
      <c r="I97" s="211"/>
      <c r="J97" s="211"/>
      <c r="K97" s="211"/>
      <c r="L97" s="212"/>
      <c r="M97" s="212"/>
      <c r="N97" s="212"/>
      <c r="O97" s="212"/>
      <c r="P97" s="212"/>
    </row>
    <row r="98" spans="1:16" ht="12.75">
      <c r="A98" s="213"/>
      <c r="B98" s="213"/>
      <c r="C98" s="213">
        <v>3110</v>
      </c>
      <c r="D98" s="214"/>
      <c r="E98" s="214">
        <v>53709.03</v>
      </c>
      <c r="F98" s="214">
        <v>53709.03</v>
      </c>
      <c r="G98" s="214"/>
      <c r="H98" s="214"/>
      <c r="I98" s="214"/>
      <c r="J98" s="214">
        <v>53709.03</v>
      </c>
      <c r="K98" s="214"/>
      <c r="L98" s="215"/>
      <c r="M98" s="215"/>
      <c r="N98" s="215"/>
      <c r="O98" s="215"/>
      <c r="P98" s="215"/>
    </row>
    <row r="99" spans="1:16" ht="12.75">
      <c r="A99" s="217"/>
      <c r="B99" s="217"/>
      <c r="C99" s="217">
        <v>4010</v>
      </c>
      <c r="D99" s="218"/>
      <c r="E99" s="218">
        <v>1192</v>
      </c>
      <c r="F99" s="218">
        <v>1192</v>
      </c>
      <c r="G99" s="218">
        <v>1192</v>
      </c>
      <c r="H99" s="218"/>
      <c r="I99" s="218"/>
      <c r="J99" s="218"/>
      <c r="K99" s="218"/>
      <c r="L99" s="219"/>
      <c r="M99" s="219"/>
      <c r="N99" s="219"/>
      <c r="O99" s="219"/>
      <c r="P99" s="219"/>
    </row>
    <row r="100" spans="1:16" ht="12.75">
      <c r="A100" s="217"/>
      <c r="B100" s="217"/>
      <c r="C100" s="217">
        <v>4110</v>
      </c>
      <c r="D100" s="218"/>
      <c r="E100" s="218">
        <v>206</v>
      </c>
      <c r="F100" s="218">
        <v>206</v>
      </c>
      <c r="G100" s="218">
        <v>206</v>
      </c>
      <c r="H100" s="218"/>
      <c r="I100" s="218"/>
      <c r="J100" s="218"/>
      <c r="K100" s="218"/>
      <c r="L100" s="219"/>
      <c r="M100" s="219"/>
      <c r="N100" s="219"/>
      <c r="O100" s="219"/>
      <c r="P100" s="219"/>
    </row>
    <row r="101" spans="1:16" ht="12.75">
      <c r="A101" s="217"/>
      <c r="B101" s="217"/>
      <c r="C101" s="217">
        <v>4120</v>
      </c>
      <c r="D101" s="218"/>
      <c r="E101" s="218">
        <v>30</v>
      </c>
      <c r="F101" s="218">
        <v>30</v>
      </c>
      <c r="G101" s="218">
        <v>30</v>
      </c>
      <c r="H101" s="218"/>
      <c r="I101" s="218"/>
      <c r="J101" s="218"/>
      <c r="K101" s="218"/>
      <c r="L101" s="219"/>
      <c r="M101" s="219"/>
      <c r="N101" s="219"/>
      <c r="O101" s="219"/>
      <c r="P101" s="219"/>
    </row>
    <row r="102" spans="1:16" s="205" customFormat="1" ht="12.75" customHeight="1">
      <c r="A102" s="282" t="s">
        <v>58</v>
      </c>
      <c r="B102" s="282"/>
      <c r="C102" s="282"/>
      <c r="D102" s="220">
        <f aca="true" t="shared" si="17" ref="D102:P102">SUM(D17,D30,D64,D71,D12)</f>
        <v>2216382.54</v>
      </c>
      <c r="E102" s="220">
        <f t="shared" si="17"/>
        <v>2216382.54</v>
      </c>
      <c r="F102" s="220">
        <f t="shared" si="17"/>
        <v>2216382.54</v>
      </c>
      <c r="G102" s="220">
        <f t="shared" si="17"/>
        <v>112169.18</v>
      </c>
      <c r="H102" s="220">
        <f t="shared" si="17"/>
        <v>61936.33</v>
      </c>
      <c r="I102" s="220">
        <f t="shared" si="17"/>
        <v>2673</v>
      </c>
      <c r="J102" s="220">
        <f t="shared" si="17"/>
        <v>2039604.03</v>
      </c>
      <c r="K102" s="220">
        <f t="shared" si="17"/>
        <v>0</v>
      </c>
      <c r="L102" s="220">
        <f t="shared" si="17"/>
        <v>0</v>
      </c>
      <c r="M102" s="220">
        <f t="shared" si="17"/>
        <v>0</v>
      </c>
      <c r="N102" s="220">
        <f t="shared" si="17"/>
        <v>0</v>
      </c>
      <c r="O102" s="220">
        <f t="shared" si="17"/>
        <v>0</v>
      </c>
      <c r="P102" s="220">
        <f t="shared" si="17"/>
        <v>0</v>
      </c>
    </row>
  </sheetData>
  <sheetProtection/>
  <mergeCells count="23">
    <mergeCell ref="A5:P5"/>
    <mergeCell ref="F7:P7"/>
    <mergeCell ref="C7:C10"/>
    <mergeCell ref="P9:P10"/>
    <mergeCell ref="F8:F10"/>
    <mergeCell ref="G8:K8"/>
    <mergeCell ref="D7:D10"/>
    <mergeCell ref="E7:E10"/>
    <mergeCell ref="M9:M10"/>
    <mergeCell ref="N1:P1"/>
    <mergeCell ref="M2:P2"/>
    <mergeCell ref="M3:P3"/>
    <mergeCell ref="M4:P4"/>
    <mergeCell ref="A102:C102"/>
    <mergeCell ref="M8:P8"/>
    <mergeCell ref="G9:H9"/>
    <mergeCell ref="I9:I10"/>
    <mergeCell ref="J9:J10"/>
    <mergeCell ref="A7:A10"/>
    <mergeCell ref="B7:B10"/>
    <mergeCell ref="L8:L10"/>
    <mergeCell ref="K9:K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56" customWidth="1"/>
  </cols>
  <sheetData>
    <row r="1" spans="7:8" ht="52.5" customHeight="1">
      <c r="G1" s="259" t="s">
        <v>241</v>
      </c>
      <c r="H1" s="260"/>
    </row>
    <row r="2" spans="1:8" ht="33" customHeight="1">
      <c r="A2" s="261" t="s">
        <v>131</v>
      </c>
      <c r="B2" s="261"/>
      <c r="C2" s="261"/>
      <c r="D2" s="261"/>
      <c r="E2" s="261"/>
      <c r="F2" s="261"/>
      <c r="G2" s="261"/>
      <c r="H2" s="261"/>
    </row>
    <row r="3" spans="2:8" ht="17.25" customHeight="1" hidden="1">
      <c r="B3" s="1"/>
      <c r="C3" s="1"/>
      <c r="G3" s="2"/>
      <c r="H3" s="115" t="s">
        <v>47</v>
      </c>
    </row>
    <row r="4" spans="1:8" s="59" customFormat="1" ht="51" customHeight="1">
      <c r="A4" s="56" t="s">
        <v>51</v>
      </c>
      <c r="B4" s="56" t="s">
        <v>48</v>
      </c>
      <c r="C4" s="58" t="s">
        <v>23</v>
      </c>
      <c r="D4" s="56" t="s">
        <v>36</v>
      </c>
      <c r="E4" s="56" t="s">
        <v>37</v>
      </c>
      <c r="F4" s="56" t="s">
        <v>169</v>
      </c>
      <c r="G4" s="56" t="s">
        <v>170</v>
      </c>
      <c r="H4" s="116" t="s">
        <v>171</v>
      </c>
    </row>
    <row r="5" spans="1:8" s="7" customFormat="1" ht="8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17">
        <v>8</v>
      </c>
    </row>
    <row r="6" spans="1:8" s="124" customFormat="1" ht="14.25" customHeight="1">
      <c r="A6" s="118">
        <v>1</v>
      </c>
      <c r="B6" s="119" t="s">
        <v>28</v>
      </c>
      <c r="C6" s="120"/>
      <c r="D6" s="121"/>
      <c r="E6" s="121"/>
      <c r="F6" s="121"/>
      <c r="G6" s="122"/>
      <c r="H6" s="123"/>
    </row>
    <row r="7" spans="1:8" s="127" customFormat="1" ht="13.5" customHeight="1">
      <c r="A7" s="267" t="s">
        <v>87</v>
      </c>
      <c r="B7" s="263" t="s">
        <v>132</v>
      </c>
      <c r="C7" s="257" t="s">
        <v>0</v>
      </c>
      <c r="D7" s="252">
        <v>900</v>
      </c>
      <c r="E7" s="252">
        <v>90095</v>
      </c>
      <c r="F7" s="6">
        <v>4110</v>
      </c>
      <c r="G7" s="255" t="s">
        <v>195</v>
      </c>
      <c r="H7" s="48">
        <v>438</v>
      </c>
    </row>
    <row r="8" spans="1:8" s="127" customFormat="1" ht="12.75" customHeight="1">
      <c r="A8" s="262"/>
      <c r="B8" s="264"/>
      <c r="C8" s="251"/>
      <c r="D8" s="253"/>
      <c r="E8" s="253"/>
      <c r="F8" s="6">
        <v>4170</v>
      </c>
      <c r="G8" s="253"/>
      <c r="H8" s="48">
        <v>2562</v>
      </c>
    </row>
    <row r="9" spans="1:8" s="127" customFormat="1" ht="13.5" customHeight="1">
      <c r="A9" s="268"/>
      <c r="B9" s="250"/>
      <c r="C9" s="258"/>
      <c r="D9" s="254"/>
      <c r="E9" s="254"/>
      <c r="F9" s="128">
        <v>4210</v>
      </c>
      <c r="G9" s="254"/>
      <c r="H9" s="129">
        <v>3539</v>
      </c>
    </row>
    <row r="10" spans="1:8" s="168" customFormat="1" ht="15.75" customHeight="1">
      <c r="A10" s="267" t="s">
        <v>93</v>
      </c>
      <c r="B10" s="279" t="s">
        <v>192</v>
      </c>
      <c r="C10" s="235" t="s">
        <v>0</v>
      </c>
      <c r="D10" s="252">
        <v>801</v>
      </c>
      <c r="E10" s="252">
        <v>80101</v>
      </c>
      <c r="F10" s="265">
        <v>6050</v>
      </c>
      <c r="G10" s="255" t="s">
        <v>196</v>
      </c>
      <c r="H10" s="256">
        <v>5000</v>
      </c>
    </row>
    <row r="11" spans="1:8" s="168" customFormat="1" ht="12" customHeight="1">
      <c r="A11" s="268"/>
      <c r="B11" s="250"/>
      <c r="C11" s="236"/>
      <c r="D11" s="254"/>
      <c r="E11" s="254"/>
      <c r="F11" s="266"/>
      <c r="G11" s="239"/>
      <c r="H11" s="234"/>
    </row>
    <row r="12" spans="1:8" s="168" customFormat="1" ht="15" customHeight="1">
      <c r="A12" s="267" t="s">
        <v>94</v>
      </c>
      <c r="B12" s="279" t="s">
        <v>133</v>
      </c>
      <c r="C12" s="235" t="s">
        <v>0</v>
      </c>
      <c r="D12" s="252">
        <v>801</v>
      </c>
      <c r="E12" s="252">
        <v>80101</v>
      </c>
      <c r="F12" s="265">
        <v>4270</v>
      </c>
      <c r="G12" s="255" t="s">
        <v>195</v>
      </c>
      <c r="H12" s="256">
        <v>12000</v>
      </c>
    </row>
    <row r="13" spans="1:8" s="168" customFormat="1" ht="10.5" customHeight="1">
      <c r="A13" s="262"/>
      <c r="B13" s="237"/>
      <c r="C13" s="238"/>
      <c r="D13" s="253"/>
      <c r="E13" s="253"/>
      <c r="F13" s="231"/>
      <c r="G13" s="242"/>
      <c r="H13" s="243"/>
    </row>
    <row r="14" spans="1:8" s="168" customFormat="1" ht="9" customHeight="1">
      <c r="A14" s="262"/>
      <c r="B14" s="237"/>
      <c r="C14" s="238"/>
      <c r="D14" s="253"/>
      <c r="E14" s="253"/>
      <c r="F14" s="266"/>
      <c r="G14" s="253"/>
      <c r="H14" s="234"/>
    </row>
    <row r="15" spans="1:8" s="127" customFormat="1" ht="21.75" customHeight="1" hidden="1">
      <c r="A15" s="262"/>
      <c r="B15" s="237"/>
      <c r="C15" s="238"/>
      <c r="D15" s="253"/>
      <c r="E15" s="253"/>
      <c r="F15" s="6"/>
      <c r="G15" s="253"/>
      <c r="H15" s="48"/>
    </row>
    <row r="16" spans="1:9" s="127" customFormat="1" ht="22.5" customHeight="1">
      <c r="A16" s="246" t="s">
        <v>24</v>
      </c>
      <c r="B16" s="247"/>
      <c r="C16" s="247"/>
      <c r="D16" s="247"/>
      <c r="E16" s="247"/>
      <c r="F16" s="247"/>
      <c r="G16" s="248"/>
      <c r="H16" s="61">
        <f>SUM(H7:H15)</f>
        <v>23539</v>
      </c>
      <c r="I16" s="124"/>
    </row>
    <row r="17" spans="1:9" s="127" customFormat="1" ht="18" customHeight="1">
      <c r="A17" s="118">
        <v>2</v>
      </c>
      <c r="B17" s="119" t="s">
        <v>26</v>
      </c>
      <c r="C17" s="120"/>
      <c r="D17" s="121"/>
      <c r="E17" s="121"/>
      <c r="F17" s="121"/>
      <c r="G17" s="122"/>
      <c r="H17" s="123"/>
      <c r="I17" s="124"/>
    </row>
    <row r="18" spans="1:9" s="127" customFormat="1" ht="36" customHeight="1">
      <c r="A18" s="34" t="s">
        <v>88</v>
      </c>
      <c r="B18" s="109" t="s">
        <v>172</v>
      </c>
      <c r="C18" s="132" t="s">
        <v>0</v>
      </c>
      <c r="D18" s="157">
        <v>921</v>
      </c>
      <c r="E18" s="157">
        <v>92195</v>
      </c>
      <c r="F18" s="133">
        <v>6050</v>
      </c>
      <c r="G18" s="134" t="s">
        <v>196</v>
      </c>
      <c r="H18" s="135">
        <v>10200</v>
      </c>
      <c r="I18" s="124"/>
    </row>
    <row r="19" spans="1:9" s="168" customFormat="1" ht="15.75" customHeight="1">
      <c r="A19" s="249" t="s">
        <v>90</v>
      </c>
      <c r="B19" s="272" t="s">
        <v>173</v>
      </c>
      <c r="C19" s="189" t="s">
        <v>0</v>
      </c>
      <c r="D19" s="157">
        <v>900</v>
      </c>
      <c r="E19" s="157">
        <v>90095</v>
      </c>
      <c r="F19" s="188">
        <v>4110</v>
      </c>
      <c r="G19" s="190" t="s">
        <v>195</v>
      </c>
      <c r="H19" s="191">
        <v>0</v>
      </c>
      <c r="I19" s="25"/>
    </row>
    <row r="20" spans="1:9" s="168" customFormat="1" ht="15.75" customHeight="1">
      <c r="A20" s="230"/>
      <c r="B20" s="273"/>
      <c r="C20" s="151" t="s">
        <v>0</v>
      </c>
      <c r="D20" s="137">
        <v>900</v>
      </c>
      <c r="E20" s="137">
        <v>90095</v>
      </c>
      <c r="F20" s="133">
        <v>4170</v>
      </c>
      <c r="G20" s="134" t="s">
        <v>195</v>
      </c>
      <c r="H20" s="135">
        <v>0</v>
      </c>
      <c r="I20" s="25"/>
    </row>
    <row r="21" spans="1:9" s="168" customFormat="1" ht="14.25" customHeight="1">
      <c r="A21" s="230"/>
      <c r="B21" s="274"/>
      <c r="C21" s="151" t="s">
        <v>0</v>
      </c>
      <c r="D21" s="137">
        <v>900</v>
      </c>
      <c r="E21" s="137">
        <v>90095</v>
      </c>
      <c r="F21" s="133">
        <v>4210</v>
      </c>
      <c r="G21" s="134" t="s">
        <v>195</v>
      </c>
      <c r="H21" s="135">
        <v>2333</v>
      </c>
      <c r="I21" s="25"/>
    </row>
    <row r="22" spans="1:9" s="127" customFormat="1" ht="18.75" customHeight="1">
      <c r="A22" s="270" t="s">
        <v>91</v>
      </c>
      <c r="B22" s="279" t="s">
        <v>174</v>
      </c>
      <c r="C22" s="298" t="s">
        <v>0</v>
      </c>
      <c r="D22" s="280">
        <v>926</v>
      </c>
      <c r="E22" s="280">
        <v>92695</v>
      </c>
      <c r="F22" s="133">
        <v>4210</v>
      </c>
      <c r="G22" s="232" t="s">
        <v>195</v>
      </c>
      <c r="H22" s="135">
        <v>100</v>
      </c>
      <c r="I22" s="124"/>
    </row>
    <row r="23" spans="1:9" s="127" customFormat="1" ht="18.75" customHeight="1">
      <c r="A23" s="271"/>
      <c r="B23" s="269"/>
      <c r="C23" s="299"/>
      <c r="D23" s="281"/>
      <c r="E23" s="281"/>
      <c r="F23" s="133">
        <v>4300</v>
      </c>
      <c r="G23" s="233"/>
      <c r="H23" s="135">
        <v>2400</v>
      </c>
      <c r="I23" s="124"/>
    </row>
    <row r="24" spans="1:9" s="127" customFormat="1" ht="17.25" customHeight="1">
      <c r="A24" s="275" t="s">
        <v>95</v>
      </c>
      <c r="B24" s="276" t="s">
        <v>175</v>
      </c>
      <c r="C24" s="112" t="s">
        <v>0</v>
      </c>
      <c r="D24" s="137">
        <v>921</v>
      </c>
      <c r="E24" s="137">
        <v>92105</v>
      </c>
      <c r="F24" s="133">
        <v>4210</v>
      </c>
      <c r="G24" s="134" t="s">
        <v>195</v>
      </c>
      <c r="H24" s="135">
        <v>1300</v>
      </c>
      <c r="I24" s="124"/>
    </row>
    <row r="25" spans="1:9" s="124" customFormat="1" ht="16.5" customHeight="1">
      <c r="A25" s="275"/>
      <c r="B25" s="278"/>
      <c r="C25" s="111" t="s">
        <v>0</v>
      </c>
      <c r="D25" s="139">
        <v>921</v>
      </c>
      <c r="E25" s="139">
        <v>92105</v>
      </c>
      <c r="F25" s="133">
        <v>4300</v>
      </c>
      <c r="G25" s="134" t="s">
        <v>195</v>
      </c>
      <c r="H25" s="135">
        <v>200</v>
      </c>
      <c r="I25" s="127"/>
    </row>
    <row r="26" spans="1:9" s="124" customFormat="1" ht="16.5" customHeight="1">
      <c r="A26" s="275" t="s">
        <v>134</v>
      </c>
      <c r="B26" s="276" t="s">
        <v>176</v>
      </c>
      <c r="C26" s="111" t="s">
        <v>0</v>
      </c>
      <c r="D26" s="140">
        <v>921</v>
      </c>
      <c r="E26" s="140">
        <v>92195</v>
      </c>
      <c r="F26" s="141">
        <v>4210</v>
      </c>
      <c r="G26" s="134" t="s">
        <v>195</v>
      </c>
      <c r="H26" s="142">
        <v>1200</v>
      </c>
      <c r="I26" s="127"/>
    </row>
    <row r="27" spans="1:9" s="124" customFormat="1" ht="17.25" customHeight="1">
      <c r="A27" s="275"/>
      <c r="B27" s="277"/>
      <c r="C27" s="298" t="s">
        <v>0</v>
      </c>
      <c r="D27" s="301">
        <v>921</v>
      </c>
      <c r="E27" s="301">
        <v>92195</v>
      </c>
      <c r="F27" s="301">
        <v>4300</v>
      </c>
      <c r="G27" s="244" t="s">
        <v>195</v>
      </c>
      <c r="H27" s="240">
        <v>2500</v>
      </c>
      <c r="I27" s="127"/>
    </row>
    <row r="28" spans="1:9" s="124" customFormat="1" ht="4.5" customHeight="1">
      <c r="A28" s="275"/>
      <c r="B28" s="278"/>
      <c r="C28" s="299"/>
      <c r="D28" s="302"/>
      <c r="E28" s="302"/>
      <c r="F28" s="302"/>
      <c r="G28" s="245"/>
      <c r="H28" s="241"/>
      <c r="I28" s="127"/>
    </row>
    <row r="29" spans="1:9" s="124" customFormat="1" ht="53.25" customHeight="1">
      <c r="A29" s="136" t="s">
        <v>143</v>
      </c>
      <c r="B29" s="144" t="s">
        <v>177</v>
      </c>
      <c r="C29" s="111" t="s">
        <v>0</v>
      </c>
      <c r="D29" s="145">
        <v>921</v>
      </c>
      <c r="E29" s="145">
        <v>92195</v>
      </c>
      <c r="F29" s="133">
        <v>4270</v>
      </c>
      <c r="G29" s="134" t="s">
        <v>195</v>
      </c>
      <c r="H29" s="135">
        <v>2200</v>
      </c>
      <c r="I29" s="127"/>
    </row>
    <row r="30" spans="1:9" s="127" customFormat="1" ht="17.25" customHeight="1">
      <c r="A30" s="246" t="s">
        <v>24</v>
      </c>
      <c r="B30" s="247"/>
      <c r="C30" s="247"/>
      <c r="D30" s="247"/>
      <c r="E30" s="247"/>
      <c r="F30" s="247"/>
      <c r="G30" s="248"/>
      <c r="H30" s="61">
        <f>SUM(H18:H29)</f>
        <v>22433</v>
      </c>
      <c r="I30" s="124"/>
    </row>
    <row r="31" spans="1:9" s="127" customFormat="1" ht="18" customHeight="1">
      <c r="A31" s="118">
        <v>3</v>
      </c>
      <c r="B31" s="119" t="s">
        <v>74</v>
      </c>
      <c r="C31" s="120"/>
      <c r="D31" s="121"/>
      <c r="E31" s="121"/>
      <c r="F31" s="121"/>
      <c r="G31" s="122"/>
      <c r="H31" s="123"/>
      <c r="I31" s="124"/>
    </row>
    <row r="32" spans="1:9" s="127" customFormat="1" ht="22.5" customHeight="1">
      <c r="A32" s="146" t="s">
        <v>89</v>
      </c>
      <c r="B32" s="147" t="s">
        <v>178</v>
      </c>
      <c r="C32" s="111" t="s">
        <v>0</v>
      </c>
      <c r="D32" s="133">
        <v>600</v>
      </c>
      <c r="E32" s="133">
        <v>60095</v>
      </c>
      <c r="F32" s="133">
        <v>4300</v>
      </c>
      <c r="G32" s="134" t="s">
        <v>195</v>
      </c>
      <c r="H32" s="135">
        <v>4800</v>
      </c>
      <c r="I32" s="124"/>
    </row>
    <row r="33" spans="1:9" s="168" customFormat="1" ht="18" customHeight="1">
      <c r="A33" s="308" t="s">
        <v>96</v>
      </c>
      <c r="B33" s="272" t="s">
        <v>135</v>
      </c>
      <c r="C33" s="272" t="s">
        <v>0</v>
      </c>
      <c r="D33" s="188">
        <v>900</v>
      </c>
      <c r="E33" s="188">
        <v>90095</v>
      </c>
      <c r="F33" s="188">
        <v>4110</v>
      </c>
      <c r="G33" s="190" t="s">
        <v>195</v>
      </c>
      <c r="H33" s="191">
        <v>0</v>
      </c>
      <c r="I33" s="25"/>
    </row>
    <row r="34" spans="1:9" s="168" customFormat="1" ht="16.5" customHeight="1">
      <c r="A34" s="306"/>
      <c r="B34" s="273"/>
      <c r="C34" s="273"/>
      <c r="D34" s="133">
        <v>900</v>
      </c>
      <c r="E34" s="133">
        <v>90095</v>
      </c>
      <c r="F34" s="133">
        <v>4170</v>
      </c>
      <c r="G34" s="134" t="s">
        <v>195</v>
      </c>
      <c r="H34" s="135">
        <v>0</v>
      </c>
      <c r="I34" s="25"/>
    </row>
    <row r="35" spans="1:9" s="168" customFormat="1" ht="16.5" customHeight="1">
      <c r="A35" s="306"/>
      <c r="B35" s="273"/>
      <c r="C35" s="273"/>
      <c r="D35" s="133">
        <v>900</v>
      </c>
      <c r="E35" s="133">
        <v>90095</v>
      </c>
      <c r="F35" s="133">
        <v>4210</v>
      </c>
      <c r="G35" s="134" t="s">
        <v>195</v>
      </c>
      <c r="H35" s="135">
        <v>3000</v>
      </c>
      <c r="I35" s="25"/>
    </row>
    <row r="36" spans="1:9" s="168" customFormat="1" ht="15" customHeight="1">
      <c r="A36" s="306"/>
      <c r="B36" s="274"/>
      <c r="C36" s="274"/>
      <c r="D36" s="133">
        <v>900</v>
      </c>
      <c r="E36" s="133">
        <v>90095</v>
      </c>
      <c r="F36" s="133">
        <v>4300</v>
      </c>
      <c r="G36" s="134" t="s">
        <v>195</v>
      </c>
      <c r="H36" s="135">
        <v>1000</v>
      </c>
      <c r="I36" s="25"/>
    </row>
    <row r="37" spans="1:9" s="127" customFormat="1" ht="32.25" customHeight="1">
      <c r="A37" s="146" t="s">
        <v>97</v>
      </c>
      <c r="B37" s="147" t="s">
        <v>137</v>
      </c>
      <c r="C37" s="111" t="s">
        <v>0</v>
      </c>
      <c r="D37" s="133">
        <v>600</v>
      </c>
      <c r="E37" s="133">
        <v>60095</v>
      </c>
      <c r="F37" s="133">
        <v>6050</v>
      </c>
      <c r="G37" s="148" t="s">
        <v>196</v>
      </c>
      <c r="H37" s="135">
        <v>5600</v>
      </c>
      <c r="I37" s="124"/>
    </row>
    <row r="38" spans="1:9" s="124" customFormat="1" ht="18.75" customHeight="1">
      <c r="A38" s="5" t="s">
        <v>136</v>
      </c>
      <c r="B38" s="143" t="s">
        <v>138</v>
      </c>
      <c r="C38" s="111" t="s">
        <v>0</v>
      </c>
      <c r="D38" s="158">
        <v>600</v>
      </c>
      <c r="E38" s="158">
        <v>60095</v>
      </c>
      <c r="F38" s="131">
        <v>4300</v>
      </c>
      <c r="G38" s="134" t="s">
        <v>195</v>
      </c>
      <c r="H38" s="129">
        <v>948</v>
      </c>
      <c r="I38" s="127"/>
    </row>
    <row r="39" spans="1:9" s="127" customFormat="1" ht="14.25" customHeight="1">
      <c r="A39" s="246" t="s">
        <v>24</v>
      </c>
      <c r="B39" s="247"/>
      <c r="C39" s="247"/>
      <c r="D39" s="247"/>
      <c r="E39" s="247"/>
      <c r="F39" s="247"/>
      <c r="G39" s="248"/>
      <c r="H39" s="61">
        <f>SUM(H32:H38)</f>
        <v>15348</v>
      </c>
      <c r="I39" s="124"/>
    </row>
    <row r="40" spans="1:9" s="127" customFormat="1" ht="17.25" customHeight="1">
      <c r="A40" s="118">
        <v>4</v>
      </c>
      <c r="B40" s="119" t="s">
        <v>29</v>
      </c>
      <c r="C40" s="120"/>
      <c r="D40" s="121"/>
      <c r="E40" s="121"/>
      <c r="F40" s="121"/>
      <c r="G40" s="122"/>
      <c r="H40" s="123"/>
      <c r="I40" s="124"/>
    </row>
    <row r="41" spans="1:8" s="168" customFormat="1" ht="21" customHeight="1">
      <c r="A41" s="267" t="s">
        <v>98</v>
      </c>
      <c r="B41" s="276" t="s">
        <v>179</v>
      </c>
      <c r="C41" s="257" t="s">
        <v>0</v>
      </c>
      <c r="D41" s="265">
        <v>900</v>
      </c>
      <c r="E41" s="265">
        <v>90095</v>
      </c>
      <c r="F41" s="6">
        <v>4210</v>
      </c>
      <c r="G41" s="134" t="s">
        <v>195</v>
      </c>
      <c r="H41" s="48">
        <v>1150</v>
      </c>
    </row>
    <row r="42" spans="1:8" s="168" customFormat="1" ht="19.5" customHeight="1">
      <c r="A42" s="268"/>
      <c r="B42" s="278"/>
      <c r="C42" s="258"/>
      <c r="D42" s="266"/>
      <c r="E42" s="266"/>
      <c r="F42" s="6">
        <v>4300</v>
      </c>
      <c r="G42" s="134" t="s">
        <v>195</v>
      </c>
      <c r="H42" s="48">
        <v>50</v>
      </c>
    </row>
    <row r="43" spans="1:8" s="168" customFormat="1" ht="21.75" customHeight="1">
      <c r="A43" s="300" t="s">
        <v>99</v>
      </c>
      <c r="B43" s="276" t="s">
        <v>139</v>
      </c>
      <c r="C43" s="125" t="s">
        <v>0</v>
      </c>
      <c r="D43" s="6">
        <v>921</v>
      </c>
      <c r="E43" s="20">
        <v>92195</v>
      </c>
      <c r="F43" s="6">
        <v>4210</v>
      </c>
      <c r="G43" s="134" t="s">
        <v>195</v>
      </c>
      <c r="H43" s="48">
        <v>646</v>
      </c>
    </row>
    <row r="44" spans="1:8" s="168" customFormat="1" ht="21.75" customHeight="1">
      <c r="A44" s="300"/>
      <c r="B44" s="278"/>
      <c r="C44" s="19" t="s">
        <v>0</v>
      </c>
      <c r="D44" s="6">
        <v>921</v>
      </c>
      <c r="E44" s="20">
        <v>92195</v>
      </c>
      <c r="F44" s="6">
        <v>4300</v>
      </c>
      <c r="G44" s="134" t="s">
        <v>195</v>
      </c>
      <c r="H44" s="48">
        <v>8000</v>
      </c>
    </row>
    <row r="45" spans="1:8" s="127" customFormat="1" ht="45.75" customHeight="1">
      <c r="A45" s="34" t="s">
        <v>100</v>
      </c>
      <c r="B45" s="160" t="s">
        <v>193</v>
      </c>
      <c r="C45" s="149" t="s">
        <v>0</v>
      </c>
      <c r="D45" s="128">
        <v>921</v>
      </c>
      <c r="E45" s="131">
        <v>92195</v>
      </c>
      <c r="F45" s="128">
        <v>4210</v>
      </c>
      <c r="G45" s="134" t="s">
        <v>195</v>
      </c>
      <c r="H45" s="129">
        <v>1500</v>
      </c>
    </row>
    <row r="46" spans="1:9" s="127" customFormat="1" ht="20.25" customHeight="1">
      <c r="A46" s="246" t="s">
        <v>24</v>
      </c>
      <c r="B46" s="247"/>
      <c r="C46" s="247"/>
      <c r="D46" s="247"/>
      <c r="E46" s="247"/>
      <c r="F46" s="247"/>
      <c r="G46" s="248"/>
      <c r="H46" s="61">
        <f>SUM(H41:H45)</f>
        <v>11346</v>
      </c>
      <c r="I46" s="124"/>
    </row>
    <row r="47" spans="1:9" s="127" customFormat="1" ht="14.25" customHeight="1">
      <c r="A47" s="118">
        <v>5</v>
      </c>
      <c r="B47" s="119" t="s">
        <v>30</v>
      </c>
      <c r="C47" s="120"/>
      <c r="D47" s="121"/>
      <c r="E47" s="121"/>
      <c r="F47" s="121"/>
      <c r="G47" s="150"/>
      <c r="H47" s="123"/>
      <c r="I47" s="124"/>
    </row>
    <row r="48" spans="1:9" s="127" customFormat="1" ht="18" customHeight="1">
      <c r="A48" s="306" t="s">
        <v>101</v>
      </c>
      <c r="B48" s="307" t="s">
        <v>180</v>
      </c>
      <c r="C48" s="149" t="s">
        <v>0</v>
      </c>
      <c r="D48" s="141">
        <v>921</v>
      </c>
      <c r="E48" s="141">
        <v>92109</v>
      </c>
      <c r="F48" s="133">
        <v>4210</v>
      </c>
      <c r="G48" s="134" t="s">
        <v>195</v>
      </c>
      <c r="H48" s="135">
        <v>2239</v>
      </c>
      <c r="I48" s="124"/>
    </row>
    <row r="49" spans="1:9" s="127" customFormat="1" ht="15.75" customHeight="1">
      <c r="A49" s="306"/>
      <c r="B49" s="273"/>
      <c r="C49" s="149" t="s">
        <v>0</v>
      </c>
      <c r="D49" s="141">
        <v>921</v>
      </c>
      <c r="E49" s="141">
        <v>92195</v>
      </c>
      <c r="F49" s="133">
        <v>4210</v>
      </c>
      <c r="G49" s="134" t="s">
        <v>195</v>
      </c>
      <c r="H49" s="135">
        <v>261</v>
      </c>
      <c r="I49" s="124"/>
    </row>
    <row r="50" spans="1:9" s="127" customFormat="1" ht="15.75" customHeight="1">
      <c r="A50" s="306"/>
      <c r="B50" s="273"/>
      <c r="C50" s="149" t="s">
        <v>0</v>
      </c>
      <c r="D50" s="141">
        <v>921</v>
      </c>
      <c r="E50" s="141">
        <v>92195</v>
      </c>
      <c r="F50" s="133">
        <v>4300</v>
      </c>
      <c r="G50" s="134" t="s">
        <v>195</v>
      </c>
      <c r="H50" s="135">
        <v>1000</v>
      </c>
      <c r="I50" s="124"/>
    </row>
    <row r="51" spans="1:9" s="127" customFormat="1" ht="25.5" customHeight="1">
      <c r="A51" s="146" t="s">
        <v>102</v>
      </c>
      <c r="B51" s="151" t="s">
        <v>181</v>
      </c>
      <c r="C51" s="149" t="s">
        <v>0</v>
      </c>
      <c r="D51" s="159">
        <v>600</v>
      </c>
      <c r="E51" s="159">
        <v>60095</v>
      </c>
      <c r="F51" s="133">
        <v>6050</v>
      </c>
      <c r="G51" s="148" t="s">
        <v>196</v>
      </c>
      <c r="H51" s="135">
        <v>16500</v>
      </c>
      <c r="I51" s="124"/>
    </row>
    <row r="52" spans="1:9" s="127" customFormat="1" ht="14.25" customHeight="1">
      <c r="A52" s="305" t="s">
        <v>140</v>
      </c>
      <c r="B52" s="276" t="s">
        <v>85</v>
      </c>
      <c r="C52" s="112" t="s">
        <v>0</v>
      </c>
      <c r="D52" s="6">
        <v>900</v>
      </c>
      <c r="E52" s="6">
        <v>90095</v>
      </c>
      <c r="F52" s="133">
        <v>4110</v>
      </c>
      <c r="G52" s="134" t="s">
        <v>195</v>
      </c>
      <c r="H52" s="135">
        <v>0</v>
      </c>
      <c r="I52" s="124"/>
    </row>
    <row r="53" spans="1:9" s="127" customFormat="1" ht="14.25" customHeight="1">
      <c r="A53" s="305"/>
      <c r="B53" s="277"/>
      <c r="C53" s="112" t="s">
        <v>0</v>
      </c>
      <c r="D53" s="6">
        <v>900</v>
      </c>
      <c r="E53" s="6">
        <v>90095</v>
      </c>
      <c r="F53" s="133">
        <v>4170</v>
      </c>
      <c r="G53" s="134" t="s">
        <v>195</v>
      </c>
      <c r="H53" s="135">
        <v>0</v>
      </c>
      <c r="I53" s="124"/>
    </row>
    <row r="54" spans="1:9" s="124" customFormat="1" ht="16.5" customHeight="1">
      <c r="A54" s="305"/>
      <c r="B54" s="278"/>
      <c r="C54" s="112" t="s">
        <v>0</v>
      </c>
      <c r="D54" s="6">
        <v>900</v>
      </c>
      <c r="E54" s="6">
        <v>90095</v>
      </c>
      <c r="F54" s="6">
        <v>4210</v>
      </c>
      <c r="G54" s="134" t="s">
        <v>195</v>
      </c>
      <c r="H54" s="48">
        <v>3539</v>
      </c>
      <c r="I54" s="127"/>
    </row>
    <row r="55" spans="1:8" s="124" customFormat="1" ht="16.5" customHeight="1">
      <c r="A55" s="246" t="s">
        <v>24</v>
      </c>
      <c r="B55" s="247"/>
      <c r="C55" s="247"/>
      <c r="D55" s="247"/>
      <c r="E55" s="247"/>
      <c r="F55" s="247"/>
      <c r="G55" s="248"/>
      <c r="H55" s="61">
        <f>SUM(H47:H54)</f>
        <v>23539</v>
      </c>
    </row>
    <row r="56" spans="1:9" s="127" customFormat="1" ht="13.5" customHeight="1">
      <c r="A56" s="118">
        <v>6</v>
      </c>
      <c r="B56" s="119" t="s">
        <v>27</v>
      </c>
      <c r="C56" s="120"/>
      <c r="D56" s="121"/>
      <c r="E56" s="121"/>
      <c r="F56" s="121"/>
      <c r="G56" s="122"/>
      <c r="H56" s="123"/>
      <c r="I56" s="124"/>
    </row>
    <row r="57" spans="1:9" s="124" customFormat="1" ht="30" customHeight="1">
      <c r="A57" s="6" t="s">
        <v>103</v>
      </c>
      <c r="B57" s="110" t="s">
        <v>182</v>
      </c>
      <c r="C57" s="19" t="s">
        <v>0</v>
      </c>
      <c r="D57" s="131">
        <v>926</v>
      </c>
      <c r="E57" s="131">
        <v>92695</v>
      </c>
      <c r="F57" s="6">
        <v>6050</v>
      </c>
      <c r="G57" s="152" t="s">
        <v>196</v>
      </c>
      <c r="H57" s="48">
        <v>8000</v>
      </c>
      <c r="I57" s="127"/>
    </row>
    <row r="58" spans="1:9" s="124" customFormat="1" ht="3.75" customHeight="1">
      <c r="A58" s="300" t="s">
        <v>104</v>
      </c>
      <c r="B58" s="276" t="s">
        <v>183</v>
      </c>
      <c r="C58" s="257" t="s">
        <v>0</v>
      </c>
      <c r="D58" s="265">
        <v>900</v>
      </c>
      <c r="E58" s="265">
        <v>90095</v>
      </c>
      <c r="F58" s="265">
        <v>4300</v>
      </c>
      <c r="G58" s="244" t="s">
        <v>195</v>
      </c>
      <c r="H58" s="256">
        <v>1400</v>
      </c>
      <c r="I58" s="127"/>
    </row>
    <row r="59" spans="1:9" s="124" customFormat="1" ht="17.25" customHeight="1">
      <c r="A59" s="300"/>
      <c r="B59" s="277"/>
      <c r="C59" s="258"/>
      <c r="D59" s="266"/>
      <c r="E59" s="266"/>
      <c r="F59" s="266"/>
      <c r="G59" s="245"/>
      <c r="H59" s="234"/>
      <c r="I59" s="127"/>
    </row>
    <row r="60" spans="1:9" s="124" customFormat="1" ht="14.25" customHeight="1">
      <c r="A60" s="300"/>
      <c r="B60" s="278"/>
      <c r="C60" s="26" t="s">
        <v>0</v>
      </c>
      <c r="D60" s="130">
        <v>900</v>
      </c>
      <c r="E60" s="130">
        <v>90095</v>
      </c>
      <c r="F60" s="6">
        <v>4210</v>
      </c>
      <c r="G60" s="134" t="s">
        <v>195</v>
      </c>
      <c r="H60" s="48">
        <v>969</v>
      </c>
      <c r="I60" s="127"/>
    </row>
    <row r="61" spans="1:9" s="124" customFormat="1" ht="26.25" customHeight="1">
      <c r="A61" s="6" t="s">
        <v>105</v>
      </c>
      <c r="B61" s="138" t="s">
        <v>184</v>
      </c>
      <c r="C61" s="26" t="s">
        <v>0</v>
      </c>
      <c r="D61" s="130">
        <v>921</v>
      </c>
      <c r="E61" s="130">
        <v>92195</v>
      </c>
      <c r="F61" s="6">
        <v>4210</v>
      </c>
      <c r="G61" s="134" t="s">
        <v>195</v>
      </c>
      <c r="H61" s="48">
        <v>1000</v>
      </c>
      <c r="I61" s="127"/>
    </row>
    <row r="62" spans="1:9" s="127" customFormat="1" ht="12" customHeight="1">
      <c r="A62" s="246" t="s">
        <v>24</v>
      </c>
      <c r="B62" s="247"/>
      <c r="C62" s="247"/>
      <c r="D62" s="247"/>
      <c r="E62" s="247"/>
      <c r="F62" s="247"/>
      <c r="G62" s="248"/>
      <c r="H62" s="61">
        <f>SUM(H57:H61)</f>
        <v>11369</v>
      </c>
      <c r="I62" s="124"/>
    </row>
    <row r="63" spans="1:9" s="127" customFormat="1" ht="17.25" customHeight="1">
      <c r="A63" s="118">
        <v>7</v>
      </c>
      <c r="B63" s="119" t="s">
        <v>84</v>
      </c>
      <c r="C63" s="120"/>
      <c r="D63" s="121"/>
      <c r="E63" s="121"/>
      <c r="F63" s="121"/>
      <c r="G63" s="122"/>
      <c r="H63" s="123"/>
      <c r="I63" s="124"/>
    </row>
    <row r="64" spans="1:9" s="168" customFormat="1" ht="14.25" customHeight="1">
      <c r="A64" s="267" t="s">
        <v>106</v>
      </c>
      <c r="B64" s="276" t="s">
        <v>185</v>
      </c>
      <c r="C64" s="125" t="s">
        <v>0</v>
      </c>
      <c r="D64" s="130">
        <v>900</v>
      </c>
      <c r="E64" s="130">
        <v>90095</v>
      </c>
      <c r="F64" s="133">
        <v>4110</v>
      </c>
      <c r="G64" s="134" t="s">
        <v>195</v>
      </c>
      <c r="H64" s="135">
        <v>0</v>
      </c>
      <c r="I64" s="25"/>
    </row>
    <row r="65" spans="1:9" s="168" customFormat="1" ht="13.5" customHeight="1">
      <c r="A65" s="262"/>
      <c r="B65" s="277"/>
      <c r="C65" s="125" t="s">
        <v>0</v>
      </c>
      <c r="D65" s="130">
        <v>900</v>
      </c>
      <c r="E65" s="130">
        <v>90095</v>
      </c>
      <c r="F65" s="133">
        <v>4170</v>
      </c>
      <c r="G65" s="134" t="s">
        <v>195</v>
      </c>
      <c r="H65" s="135">
        <v>0</v>
      </c>
      <c r="I65" s="25"/>
    </row>
    <row r="66" spans="1:8" s="168" customFormat="1" ht="18" customHeight="1">
      <c r="A66" s="268"/>
      <c r="B66" s="278"/>
      <c r="C66" s="125" t="s">
        <v>0</v>
      </c>
      <c r="D66" s="130">
        <v>900</v>
      </c>
      <c r="E66" s="130">
        <v>90095</v>
      </c>
      <c r="F66" s="6">
        <v>4210</v>
      </c>
      <c r="G66" s="134" t="s">
        <v>195</v>
      </c>
      <c r="H66" s="135">
        <v>5539</v>
      </c>
    </row>
    <row r="67" spans="1:9" s="25" customFormat="1" ht="17.25" customHeight="1">
      <c r="A67" s="267" t="s">
        <v>107</v>
      </c>
      <c r="B67" s="276" t="s">
        <v>186</v>
      </c>
      <c r="C67" s="257" t="s">
        <v>0</v>
      </c>
      <c r="D67" s="265">
        <v>600</v>
      </c>
      <c r="E67" s="265">
        <v>60017</v>
      </c>
      <c r="F67" s="252">
        <v>6050</v>
      </c>
      <c r="G67" s="255" t="s">
        <v>196</v>
      </c>
      <c r="H67" s="303">
        <v>18000</v>
      </c>
      <c r="I67" s="168"/>
    </row>
    <row r="68" spans="1:9" s="25" customFormat="1" ht="12.75" customHeight="1">
      <c r="A68" s="309"/>
      <c r="B68" s="310"/>
      <c r="C68" s="236"/>
      <c r="D68" s="254"/>
      <c r="E68" s="254"/>
      <c r="F68" s="254"/>
      <c r="G68" s="254"/>
      <c r="H68" s="304"/>
      <c r="I68" s="168"/>
    </row>
    <row r="69" spans="1:9" s="168" customFormat="1" ht="16.5" customHeight="1">
      <c r="A69" s="246" t="s">
        <v>24</v>
      </c>
      <c r="B69" s="247"/>
      <c r="C69" s="247"/>
      <c r="D69" s="247"/>
      <c r="E69" s="247"/>
      <c r="F69" s="247"/>
      <c r="G69" s="248"/>
      <c r="H69" s="61">
        <f>SUM(H64:H68)</f>
        <v>23539</v>
      </c>
      <c r="I69" s="25"/>
    </row>
    <row r="70" spans="1:9" s="168" customFormat="1" ht="19.5" customHeight="1">
      <c r="A70" s="118">
        <v>8</v>
      </c>
      <c r="B70" s="119" t="s">
        <v>187</v>
      </c>
      <c r="C70" s="119"/>
      <c r="D70" s="24"/>
      <c r="E70" s="24"/>
      <c r="F70" s="24"/>
      <c r="G70" s="221"/>
      <c r="H70" s="61"/>
      <c r="I70" s="25"/>
    </row>
    <row r="71" spans="1:9" s="168" customFormat="1" ht="18" customHeight="1">
      <c r="A71" s="230" t="s">
        <v>108</v>
      </c>
      <c r="B71" s="307" t="s">
        <v>188</v>
      </c>
      <c r="C71" s="125" t="s">
        <v>0</v>
      </c>
      <c r="D71" s="130">
        <v>926</v>
      </c>
      <c r="E71" s="130">
        <v>92695</v>
      </c>
      <c r="F71" s="133">
        <v>4110</v>
      </c>
      <c r="G71" s="134" t="s">
        <v>195</v>
      </c>
      <c r="H71" s="135">
        <v>0</v>
      </c>
      <c r="I71" s="25"/>
    </row>
    <row r="72" spans="1:9" s="168" customFormat="1" ht="19.5" customHeight="1">
      <c r="A72" s="230"/>
      <c r="B72" s="273"/>
      <c r="C72" s="125" t="s">
        <v>0</v>
      </c>
      <c r="D72" s="130">
        <v>926</v>
      </c>
      <c r="E72" s="130">
        <v>92695</v>
      </c>
      <c r="F72" s="133">
        <v>4170</v>
      </c>
      <c r="G72" s="134" t="s">
        <v>195</v>
      </c>
      <c r="H72" s="135">
        <v>1900</v>
      </c>
      <c r="I72" s="25"/>
    </row>
    <row r="73" spans="1:8" s="168" customFormat="1" ht="18" customHeight="1">
      <c r="A73" s="230"/>
      <c r="B73" s="274"/>
      <c r="C73" s="125" t="s">
        <v>0</v>
      </c>
      <c r="D73" s="130">
        <v>926</v>
      </c>
      <c r="E73" s="130">
        <v>92695</v>
      </c>
      <c r="F73" s="6">
        <v>4210</v>
      </c>
      <c r="G73" s="134" t="s">
        <v>195</v>
      </c>
      <c r="H73" s="135">
        <v>4100</v>
      </c>
    </row>
    <row r="74" spans="1:8" s="168" customFormat="1" ht="18" customHeight="1">
      <c r="A74" s="300" t="s">
        <v>109</v>
      </c>
      <c r="B74" s="257" t="s">
        <v>141</v>
      </c>
      <c r="C74" s="19" t="s">
        <v>0</v>
      </c>
      <c r="D74" s="6">
        <v>900</v>
      </c>
      <c r="E74" s="6">
        <v>90095</v>
      </c>
      <c r="F74" s="6">
        <v>4110</v>
      </c>
      <c r="G74" s="134" t="s">
        <v>195</v>
      </c>
      <c r="H74" s="48">
        <v>0</v>
      </c>
    </row>
    <row r="75" spans="1:8" s="168" customFormat="1" ht="18" customHeight="1">
      <c r="A75" s="300"/>
      <c r="B75" s="251"/>
      <c r="C75" s="19" t="s">
        <v>0</v>
      </c>
      <c r="D75" s="6">
        <v>900</v>
      </c>
      <c r="E75" s="6">
        <v>90095</v>
      </c>
      <c r="F75" s="6">
        <v>4170</v>
      </c>
      <c r="G75" s="134" t="s">
        <v>195</v>
      </c>
      <c r="H75" s="48">
        <v>0</v>
      </c>
    </row>
    <row r="76" spans="1:9" s="25" customFormat="1" ht="18" customHeight="1">
      <c r="A76" s="300"/>
      <c r="B76" s="258"/>
      <c r="C76" s="19" t="s">
        <v>0</v>
      </c>
      <c r="D76" s="6">
        <v>900</v>
      </c>
      <c r="E76" s="6">
        <v>90095</v>
      </c>
      <c r="F76" s="6">
        <v>4210</v>
      </c>
      <c r="G76" s="134" t="s">
        <v>195</v>
      </c>
      <c r="H76" s="48">
        <v>4000</v>
      </c>
      <c r="I76" s="168"/>
    </row>
    <row r="77" spans="1:8" s="168" customFormat="1" ht="40.5" customHeight="1">
      <c r="A77" s="6" t="s">
        <v>110</v>
      </c>
      <c r="B77" s="125" t="s">
        <v>194</v>
      </c>
      <c r="C77" s="125" t="s">
        <v>0</v>
      </c>
      <c r="D77" s="126">
        <v>900</v>
      </c>
      <c r="E77" s="130">
        <v>90015</v>
      </c>
      <c r="F77" s="6">
        <v>6050</v>
      </c>
      <c r="G77" s="35" t="s">
        <v>196</v>
      </c>
      <c r="H77" s="48">
        <v>13539</v>
      </c>
    </row>
    <row r="78" spans="1:9" s="168" customFormat="1" ht="16.5" customHeight="1">
      <c r="A78" s="246" t="s">
        <v>24</v>
      </c>
      <c r="B78" s="247"/>
      <c r="C78" s="247"/>
      <c r="D78" s="247"/>
      <c r="E78" s="247"/>
      <c r="F78" s="247"/>
      <c r="G78" s="248"/>
      <c r="H78" s="61">
        <f>SUM(H71:H77)</f>
        <v>23539</v>
      </c>
      <c r="I78" s="25"/>
    </row>
    <row r="79" spans="1:9" s="168" customFormat="1" ht="15.75" customHeight="1">
      <c r="A79" s="118">
        <v>9</v>
      </c>
      <c r="B79" s="119" t="s">
        <v>25</v>
      </c>
      <c r="C79" s="119"/>
      <c r="D79" s="24"/>
      <c r="E79" s="24"/>
      <c r="F79" s="24"/>
      <c r="G79" s="221"/>
      <c r="H79" s="61"/>
      <c r="I79" s="25"/>
    </row>
    <row r="80" spans="1:9" s="168" customFormat="1" ht="17.25" customHeight="1">
      <c r="A80" s="300" t="s">
        <v>111</v>
      </c>
      <c r="B80" s="276" t="s">
        <v>189</v>
      </c>
      <c r="C80" s="19" t="s">
        <v>0</v>
      </c>
      <c r="D80" s="6">
        <v>921</v>
      </c>
      <c r="E80" s="6">
        <v>92195</v>
      </c>
      <c r="F80" s="133">
        <v>4110</v>
      </c>
      <c r="G80" s="134" t="s">
        <v>195</v>
      </c>
      <c r="H80" s="135">
        <v>0</v>
      </c>
      <c r="I80" s="25"/>
    </row>
    <row r="81" spans="1:9" s="168" customFormat="1" ht="15.75" customHeight="1">
      <c r="A81" s="300"/>
      <c r="B81" s="277"/>
      <c r="C81" s="19" t="s">
        <v>0</v>
      </c>
      <c r="D81" s="6">
        <v>921</v>
      </c>
      <c r="E81" s="6">
        <v>92195</v>
      </c>
      <c r="F81" s="133">
        <v>4170</v>
      </c>
      <c r="G81" s="134" t="s">
        <v>195</v>
      </c>
      <c r="H81" s="135">
        <v>0</v>
      </c>
      <c r="I81" s="25"/>
    </row>
    <row r="82" spans="1:9" s="168" customFormat="1" ht="15.75" customHeight="1">
      <c r="A82" s="300"/>
      <c r="B82" s="277"/>
      <c r="C82" s="19" t="s">
        <v>0</v>
      </c>
      <c r="D82" s="6">
        <v>921</v>
      </c>
      <c r="E82" s="6">
        <v>92195</v>
      </c>
      <c r="F82" s="133">
        <v>4210</v>
      </c>
      <c r="G82" s="134" t="s">
        <v>195</v>
      </c>
      <c r="H82" s="135">
        <v>836</v>
      </c>
      <c r="I82" s="25"/>
    </row>
    <row r="83" spans="1:9" s="168" customFormat="1" ht="15.75" customHeight="1">
      <c r="A83" s="300"/>
      <c r="B83" s="277"/>
      <c r="C83" s="19" t="s">
        <v>0</v>
      </c>
      <c r="D83" s="6">
        <v>921</v>
      </c>
      <c r="E83" s="6">
        <v>92195</v>
      </c>
      <c r="F83" s="133">
        <v>4270</v>
      </c>
      <c r="G83" s="134" t="s">
        <v>195</v>
      </c>
      <c r="H83" s="135">
        <v>2164</v>
      </c>
      <c r="I83" s="25"/>
    </row>
    <row r="84" spans="1:8" s="168" customFormat="1" ht="17.25" customHeight="1">
      <c r="A84" s="300"/>
      <c r="B84" s="278"/>
      <c r="C84" s="19" t="s">
        <v>0</v>
      </c>
      <c r="D84" s="6">
        <v>921</v>
      </c>
      <c r="E84" s="6">
        <v>92195</v>
      </c>
      <c r="F84" s="6">
        <v>4300</v>
      </c>
      <c r="G84" s="134" t="s">
        <v>195</v>
      </c>
      <c r="H84" s="48">
        <v>0</v>
      </c>
    </row>
    <row r="85" spans="1:9" s="25" customFormat="1" ht="25.5" customHeight="1">
      <c r="A85" s="6" t="s">
        <v>112</v>
      </c>
      <c r="B85" s="113" t="s">
        <v>190</v>
      </c>
      <c r="C85" s="19" t="s">
        <v>0</v>
      </c>
      <c r="D85" s="154" t="s">
        <v>228</v>
      </c>
      <c r="E85" s="154" t="s">
        <v>229</v>
      </c>
      <c r="F85" s="6">
        <v>6050</v>
      </c>
      <c r="G85" s="11" t="s">
        <v>196</v>
      </c>
      <c r="H85" s="48">
        <v>7000</v>
      </c>
      <c r="I85" s="168"/>
    </row>
    <row r="86" spans="1:9" s="25" customFormat="1" ht="21" customHeight="1">
      <c r="A86" s="6" t="s">
        <v>113</v>
      </c>
      <c r="B86" s="108" t="s">
        <v>191</v>
      </c>
      <c r="C86" s="19" t="s">
        <v>0</v>
      </c>
      <c r="D86" s="126">
        <v>926</v>
      </c>
      <c r="E86" s="126">
        <v>92695</v>
      </c>
      <c r="F86" s="6">
        <v>4210</v>
      </c>
      <c r="G86" s="134" t="s">
        <v>195</v>
      </c>
      <c r="H86" s="153">
        <v>1000</v>
      </c>
      <c r="I86" s="168"/>
    </row>
    <row r="87" spans="1:9" s="25" customFormat="1" ht="20.25" customHeight="1">
      <c r="A87" s="6" t="s">
        <v>142</v>
      </c>
      <c r="B87" s="138" t="s">
        <v>85</v>
      </c>
      <c r="C87" s="125" t="s">
        <v>0</v>
      </c>
      <c r="D87" s="130">
        <v>900</v>
      </c>
      <c r="E87" s="130">
        <v>90095</v>
      </c>
      <c r="F87" s="6">
        <v>4210</v>
      </c>
      <c r="G87" s="134" t="s">
        <v>195</v>
      </c>
      <c r="H87" s="153">
        <v>699</v>
      </c>
      <c r="I87" s="168"/>
    </row>
    <row r="88" spans="1:9" s="168" customFormat="1" ht="19.5" customHeight="1">
      <c r="A88" s="246" t="s">
        <v>24</v>
      </c>
      <c r="B88" s="247"/>
      <c r="C88" s="247"/>
      <c r="D88" s="247"/>
      <c r="E88" s="247"/>
      <c r="F88" s="247"/>
      <c r="G88" s="248"/>
      <c r="H88" s="61">
        <f>SUM(H80:H87)</f>
        <v>11699</v>
      </c>
      <c r="I88" s="25"/>
    </row>
    <row r="89" spans="1:9" s="168" customFormat="1" ht="21" customHeight="1">
      <c r="A89" s="311" t="s">
        <v>58</v>
      </c>
      <c r="B89" s="312"/>
      <c r="C89" s="222"/>
      <c r="D89" s="222"/>
      <c r="E89" s="222"/>
      <c r="F89" s="222"/>
      <c r="G89" s="223"/>
      <c r="H89" s="155">
        <f>SUM(H16,H30,H39,H46,H55,H62,H69,H78,H88)</f>
        <v>166351</v>
      </c>
      <c r="I89" s="10"/>
    </row>
    <row r="90" spans="1:9" s="168" customFormat="1" ht="27.75" customHeight="1">
      <c r="A90" s="224"/>
      <c r="B90" s="224"/>
      <c r="C90" s="224"/>
      <c r="D90" s="224"/>
      <c r="E90" s="224"/>
      <c r="F90" s="224"/>
      <c r="G90" s="224"/>
      <c r="H90" s="225"/>
      <c r="I90" s="224"/>
    </row>
    <row r="91" spans="1:9" s="25" customFormat="1" ht="18.75" customHeight="1">
      <c r="A91" s="224"/>
      <c r="B91" s="224"/>
      <c r="C91" s="224"/>
      <c r="D91" s="224"/>
      <c r="E91" s="224"/>
      <c r="F91" s="224"/>
      <c r="G91" s="224"/>
      <c r="H91" s="225"/>
      <c r="I91" s="224"/>
    </row>
    <row r="92" spans="1:9" s="10" customFormat="1" ht="21" customHeight="1">
      <c r="A92" s="224"/>
      <c r="B92" s="224"/>
      <c r="C92" s="224"/>
      <c r="D92" s="224"/>
      <c r="E92" s="224"/>
      <c r="F92" s="224"/>
      <c r="G92" s="224"/>
      <c r="H92" s="225"/>
      <c r="I92" s="224"/>
    </row>
    <row r="93" s="224" customFormat="1" ht="12.75">
      <c r="H93" s="225"/>
    </row>
    <row r="94" s="224" customFormat="1" ht="12.75">
      <c r="H94" s="225"/>
    </row>
    <row r="95" s="224" customFormat="1" ht="12.75">
      <c r="H95" s="225"/>
    </row>
    <row r="96" s="224" customFormat="1" ht="12.75">
      <c r="H96" s="225"/>
    </row>
    <row r="97" s="224" customFormat="1" ht="12.75">
      <c r="H97" s="225"/>
    </row>
    <row r="98" s="224" customFormat="1" ht="12.75">
      <c r="H98" s="225"/>
    </row>
    <row r="99" s="224" customFormat="1" ht="12.75">
      <c r="H99" s="225"/>
    </row>
    <row r="100" s="224" customFormat="1" ht="12.75">
      <c r="H100" s="225"/>
    </row>
    <row r="101" s="224" customFormat="1" ht="12.75">
      <c r="H101" s="225"/>
    </row>
    <row r="102" s="224" customFormat="1" ht="12.75">
      <c r="H102" s="225"/>
    </row>
    <row r="103" s="224" customFormat="1" ht="12.75">
      <c r="H103" s="225"/>
    </row>
  </sheetData>
  <sheetProtection/>
  <mergeCells count="90">
    <mergeCell ref="A89:B89"/>
    <mergeCell ref="A74:A76"/>
    <mergeCell ref="B74:B76"/>
    <mergeCell ref="A78:G78"/>
    <mergeCell ref="A80:A84"/>
    <mergeCell ref="B80:B84"/>
    <mergeCell ref="A88:G88"/>
    <mergeCell ref="A69:G69"/>
    <mergeCell ref="A71:A73"/>
    <mergeCell ref="B71:B73"/>
    <mergeCell ref="C67:C68"/>
    <mergeCell ref="D67:D68"/>
    <mergeCell ref="E67:E68"/>
    <mergeCell ref="F67:F68"/>
    <mergeCell ref="G67:G68"/>
    <mergeCell ref="A67:A68"/>
    <mergeCell ref="B67:B68"/>
    <mergeCell ref="F27:F28"/>
    <mergeCell ref="A30:G30"/>
    <mergeCell ref="A33:A36"/>
    <mergeCell ref="B33:B36"/>
    <mergeCell ref="A48:A50"/>
    <mergeCell ref="B48:B50"/>
    <mergeCell ref="B58:B60"/>
    <mergeCell ref="A62:G62"/>
    <mergeCell ref="C58:C59"/>
    <mergeCell ref="F58:F59"/>
    <mergeCell ref="G58:G59"/>
    <mergeCell ref="E58:E59"/>
    <mergeCell ref="D58:D59"/>
    <mergeCell ref="H67:H68"/>
    <mergeCell ref="A52:A54"/>
    <mergeCell ref="B52:B54"/>
    <mergeCell ref="A55:G55"/>
    <mergeCell ref="A58:A60"/>
    <mergeCell ref="A64:A66"/>
    <mergeCell ref="B64:B66"/>
    <mergeCell ref="H58:H59"/>
    <mergeCell ref="G22:G23"/>
    <mergeCell ref="C22:C23"/>
    <mergeCell ref="D22:D23"/>
    <mergeCell ref="A46:G46"/>
    <mergeCell ref="A39:G39"/>
    <mergeCell ref="A43:A44"/>
    <mergeCell ref="B43:B44"/>
    <mergeCell ref="C27:C28"/>
    <mergeCell ref="D27:D28"/>
    <mergeCell ref="E27:E28"/>
    <mergeCell ref="D12:D15"/>
    <mergeCell ref="E12:E15"/>
    <mergeCell ref="G10:G11"/>
    <mergeCell ref="H27:H28"/>
    <mergeCell ref="G12:G15"/>
    <mergeCell ref="H12:H14"/>
    <mergeCell ref="G27:G28"/>
    <mergeCell ref="A16:G16"/>
    <mergeCell ref="A19:A21"/>
    <mergeCell ref="F12:F14"/>
    <mergeCell ref="A12:A15"/>
    <mergeCell ref="B12:B15"/>
    <mergeCell ref="B19:B21"/>
    <mergeCell ref="C12:C15"/>
    <mergeCell ref="H10:H11"/>
    <mergeCell ref="E10:E11"/>
    <mergeCell ref="F10:F11"/>
    <mergeCell ref="A10:A11"/>
    <mergeCell ref="B10:B11"/>
    <mergeCell ref="C10:C11"/>
    <mergeCell ref="D10:D11"/>
    <mergeCell ref="G1:H1"/>
    <mergeCell ref="A2:H2"/>
    <mergeCell ref="A7:A9"/>
    <mergeCell ref="B7:B9"/>
    <mergeCell ref="C7:C9"/>
    <mergeCell ref="D7:D9"/>
    <mergeCell ref="E7:E9"/>
    <mergeCell ref="G7:G9"/>
    <mergeCell ref="E41:E42"/>
    <mergeCell ref="A41:A42"/>
    <mergeCell ref="B41:B42"/>
    <mergeCell ref="C41:C42"/>
    <mergeCell ref="D41:D42"/>
    <mergeCell ref="E22:E23"/>
    <mergeCell ref="C33:C36"/>
    <mergeCell ref="A26:A28"/>
    <mergeCell ref="B26:B28"/>
    <mergeCell ref="B22:B23"/>
    <mergeCell ref="A22:A23"/>
    <mergeCell ref="A24:A25"/>
    <mergeCell ref="B24:B25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SheetLayoutView="100" workbookViewId="0" topLeftCell="A1">
      <selection activeCell="B105" sqref="B105"/>
    </sheetView>
  </sheetViews>
  <sheetFormatPr defaultColWidth="9.00390625" defaultRowHeight="12.75"/>
  <cols>
    <col min="1" max="1" width="4.625" style="8" customWidth="1"/>
    <col min="2" max="2" width="46.75390625" style="8" customWidth="1"/>
    <col min="3" max="3" width="10.25390625" style="8" customWidth="1"/>
    <col min="4" max="4" width="11.625" style="8" customWidth="1"/>
    <col min="5" max="5" width="5.75390625" style="8" customWidth="1"/>
    <col min="6" max="6" width="8.125" style="8" customWidth="1"/>
    <col min="7" max="7" width="27.125" style="8" customWidth="1"/>
    <col min="8" max="8" width="15.25390625" style="22" customWidth="1"/>
    <col min="9" max="9" width="26.25390625" style="22" customWidth="1"/>
    <col min="10" max="16384" width="9.125" style="8" customWidth="1"/>
  </cols>
  <sheetData>
    <row r="1" spans="8:9" s="9" customFormat="1" ht="12.75">
      <c r="H1" s="21"/>
      <c r="I1" s="161" t="s">
        <v>236</v>
      </c>
    </row>
    <row r="2" spans="8:9" s="9" customFormat="1" ht="12.75">
      <c r="H2" s="21"/>
      <c r="I2" s="161" t="s">
        <v>234</v>
      </c>
    </row>
    <row r="3" spans="8:9" s="9" customFormat="1" ht="12.75">
      <c r="H3" s="22"/>
      <c r="I3" s="161" t="s">
        <v>70</v>
      </c>
    </row>
    <row r="4" spans="8:9" s="9" customFormat="1" ht="12.75">
      <c r="H4" s="21"/>
      <c r="I4" s="161" t="s">
        <v>235</v>
      </c>
    </row>
    <row r="5" spans="1:9" s="23" customFormat="1" ht="11.25" customHeight="1">
      <c r="A5" s="321" t="s">
        <v>127</v>
      </c>
      <c r="B5" s="321"/>
      <c r="C5" s="321"/>
      <c r="D5" s="321"/>
      <c r="E5" s="321"/>
      <c r="F5" s="321"/>
      <c r="G5" s="321"/>
      <c r="H5" s="321"/>
      <c r="I5" s="321"/>
    </row>
    <row r="6" ht="5.25" customHeight="1"/>
    <row r="7" spans="1:10" ht="38.25" customHeight="1">
      <c r="A7" s="322" t="s">
        <v>223</v>
      </c>
      <c r="B7" s="322" t="s">
        <v>2</v>
      </c>
      <c r="C7" s="322" t="s">
        <v>3</v>
      </c>
      <c r="D7" s="323" t="s">
        <v>53</v>
      </c>
      <c r="E7" s="322" t="s">
        <v>36</v>
      </c>
      <c r="F7" s="323" t="s">
        <v>37</v>
      </c>
      <c r="G7" s="322" t="s">
        <v>4</v>
      </c>
      <c r="H7" s="322"/>
      <c r="I7" s="325" t="s">
        <v>128</v>
      </c>
      <c r="J7" s="78"/>
    </row>
    <row r="8" spans="1:10" ht="15" customHeight="1">
      <c r="A8" s="322"/>
      <c r="B8" s="322"/>
      <c r="C8" s="322"/>
      <c r="D8" s="324"/>
      <c r="E8" s="322"/>
      <c r="F8" s="324"/>
      <c r="G8" s="166" t="s">
        <v>5</v>
      </c>
      <c r="H8" s="167" t="s">
        <v>6</v>
      </c>
      <c r="I8" s="325"/>
      <c r="J8" s="78"/>
    </row>
    <row r="9" spans="1:9" s="30" customFormat="1" ht="8.25" customHeight="1">
      <c r="A9" s="31">
        <v>1</v>
      </c>
      <c r="B9" s="31">
        <v>2</v>
      </c>
      <c r="C9" s="31">
        <v>3</v>
      </c>
      <c r="D9" s="32">
        <v>4</v>
      </c>
      <c r="E9" s="31">
        <v>5</v>
      </c>
      <c r="F9" s="32">
        <v>6</v>
      </c>
      <c r="G9" s="31">
        <v>7</v>
      </c>
      <c r="H9" s="33">
        <v>8</v>
      </c>
      <c r="I9" s="33">
        <v>9</v>
      </c>
    </row>
    <row r="10" spans="1:9" ht="11.25" customHeight="1">
      <c r="A10" s="70" t="s">
        <v>40</v>
      </c>
      <c r="B10" s="71" t="s">
        <v>21</v>
      </c>
      <c r="C10" s="70" t="s">
        <v>197</v>
      </c>
      <c r="D10" s="71" t="s">
        <v>0</v>
      </c>
      <c r="E10" s="97">
        <v>10</v>
      </c>
      <c r="F10" s="98">
        <v>1010</v>
      </c>
      <c r="G10" s="70" t="s">
        <v>7</v>
      </c>
      <c r="H10" s="72">
        <f>SUM(H11,H15)</f>
        <v>908859</v>
      </c>
      <c r="I10" s="72">
        <f>SUM(I11,I15)</f>
        <v>109397</v>
      </c>
    </row>
    <row r="11" spans="1:9" ht="14.25" customHeight="1">
      <c r="A11" s="73"/>
      <c r="B11" s="74" t="s">
        <v>115</v>
      </c>
      <c r="C11" s="73"/>
      <c r="D11" s="73"/>
      <c r="E11" s="73"/>
      <c r="F11" s="73"/>
      <c r="G11" s="73" t="s">
        <v>68</v>
      </c>
      <c r="H11" s="75">
        <f>SUM(H12:H14)</f>
        <v>0</v>
      </c>
      <c r="I11" s="75">
        <f>SUM(I12:I14)</f>
        <v>0</v>
      </c>
    </row>
    <row r="12" spans="1:9" ht="12" customHeight="1">
      <c r="A12" s="73"/>
      <c r="B12" s="74" t="s">
        <v>114</v>
      </c>
      <c r="C12" s="73"/>
      <c r="D12" s="73"/>
      <c r="E12" s="73"/>
      <c r="F12" s="73"/>
      <c r="G12" s="76" t="s">
        <v>8</v>
      </c>
      <c r="H12" s="75"/>
      <c r="I12" s="75"/>
    </row>
    <row r="13" spans="1:9" ht="11.25" customHeight="1">
      <c r="A13" s="73"/>
      <c r="B13" s="317" t="s">
        <v>222</v>
      </c>
      <c r="C13" s="73"/>
      <c r="D13" s="73"/>
      <c r="E13" s="73"/>
      <c r="F13" s="73"/>
      <c r="G13" s="76" t="s">
        <v>9</v>
      </c>
      <c r="H13" s="75"/>
      <c r="I13" s="75"/>
    </row>
    <row r="14" spans="1:9" ht="10.5" customHeight="1">
      <c r="A14" s="73"/>
      <c r="B14" s="317"/>
      <c r="C14" s="73"/>
      <c r="D14" s="73"/>
      <c r="E14" s="73"/>
      <c r="F14" s="73"/>
      <c r="G14" s="77" t="s">
        <v>10</v>
      </c>
      <c r="H14" s="75"/>
      <c r="I14" s="75"/>
    </row>
    <row r="15" spans="1:9" ht="12.75">
      <c r="A15" s="73"/>
      <c r="B15" s="315" t="s">
        <v>214</v>
      </c>
      <c r="C15" s="73"/>
      <c r="D15" s="73"/>
      <c r="E15" s="73"/>
      <c r="F15" s="73"/>
      <c r="G15" s="73" t="s">
        <v>67</v>
      </c>
      <c r="H15" s="75">
        <f>SUM(H16,H18)</f>
        <v>908859</v>
      </c>
      <c r="I15" s="75">
        <f>SUM(I16:I18)</f>
        <v>109397</v>
      </c>
    </row>
    <row r="16" spans="1:9" ht="12.75">
      <c r="A16" s="73"/>
      <c r="B16" s="315"/>
      <c r="C16" s="73"/>
      <c r="D16" s="73"/>
      <c r="E16" s="73"/>
      <c r="F16" s="73"/>
      <c r="G16" s="76" t="s">
        <v>8</v>
      </c>
      <c r="H16" s="75">
        <v>421995</v>
      </c>
      <c r="I16" s="75">
        <v>76790.04</v>
      </c>
    </row>
    <row r="17" spans="1:9" ht="12.75">
      <c r="A17" s="73"/>
      <c r="B17" s="315"/>
      <c r="C17" s="73"/>
      <c r="D17" s="73"/>
      <c r="E17" s="73"/>
      <c r="F17" s="73"/>
      <c r="G17" s="76" t="s">
        <v>9</v>
      </c>
      <c r="H17" s="75"/>
      <c r="I17" s="75"/>
    </row>
    <row r="18" spans="1:9" ht="14.25" customHeight="1">
      <c r="A18" s="73"/>
      <c r="B18" s="315"/>
      <c r="C18" s="73"/>
      <c r="D18" s="73"/>
      <c r="E18" s="73"/>
      <c r="F18" s="73"/>
      <c r="G18" s="77" t="s">
        <v>10</v>
      </c>
      <c r="H18" s="75">
        <v>486864</v>
      </c>
      <c r="I18" s="75">
        <v>32606.96</v>
      </c>
    </row>
    <row r="19" spans="1:9" ht="20.25" customHeight="1">
      <c r="A19" s="73"/>
      <c r="B19" s="316"/>
      <c r="C19" s="73"/>
      <c r="D19" s="73"/>
      <c r="E19" s="73"/>
      <c r="F19" s="73"/>
      <c r="G19" s="74" t="s">
        <v>66</v>
      </c>
      <c r="H19" s="75">
        <v>24881.79</v>
      </c>
      <c r="I19" s="75">
        <v>24881.79</v>
      </c>
    </row>
    <row r="20" spans="1:9" ht="15" customHeight="1">
      <c r="A20" s="70" t="s">
        <v>41</v>
      </c>
      <c r="B20" s="71" t="s">
        <v>21</v>
      </c>
      <c r="C20" s="70" t="s">
        <v>158</v>
      </c>
      <c r="D20" s="71" t="s">
        <v>0</v>
      </c>
      <c r="E20" s="97">
        <v>10</v>
      </c>
      <c r="F20" s="98">
        <v>1010</v>
      </c>
      <c r="G20" s="70" t="s">
        <v>7</v>
      </c>
      <c r="H20" s="72">
        <f>SUM(H21,H25)</f>
        <v>1204445.35</v>
      </c>
      <c r="I20" s="72">
        <f>SUM(I21,I25)</f>
        <v>780937.04</v>
      </c>
    </row>
    <row r="21" spans="1:9" ht="12.75" customHeight="1">
      <c r="A21" s="73"/>
      <c r="B21" s="74" t="s">
        <v>115</v>
      </c>
      <c r="C21" s="73"/>
      <c r="D21" s="73"/>
      <c r="E21" s="73"/>
      <c r="F21" s="73"/>
      <c r="G21" s="73" t="s">
        <v>68</v>
      </c>
      <c r="H21" s="75">
        <f>SUM(H22:H24)</f>
        <v>0</v>
      </c>
      <c r="I21" s="75">
        <f>SUM(I22:I24)</f>
        <v>0</v>
      </c>
    </row>
    <row r="22" spans="1:9" ht="21" customHeight="1">
      <c r="A22" s="73"/>
      <c r="B22" s="74" t="s">
        <v>114</v>
      </c>
      <c r="C22" s="73"/>
      <c r="D22" s="73"/>
      <c r="E22" s="73"/>
      <c r="F22" s="73"/>
      <c r="G22" s="76" t="s">
        <v>8</v>
      </c>
      <c r="H22" s="75"/>
      <c r="I22" s="75"/>
    </row>
    <row r="23" spans="1:9" ht="11.25" customHeight="1">
      <c r="A23" s="73"/>
      <c r="B23" s="318" t="s">
        <v>217</v>
      </c>
      <c r="C23" s="73"/>
      <c r="D23" s="73"/>
      <c r="E23" s="73"/>
      <c r="F23" s="73"/>
      <c r="G23" s="76" t="s">
        <v>9</v>
      </c>
      <c r="H23" s="75"/>
      <c r="I23" s="75"/>
    </row>
    <row r="24" spans="1:9" ht="12" customHeight="1">
      <c r="A24" s="73"/>
      <c r="B24" s="319"/>
      <c r="C24" s="73"/>
      <c r="D24" s="73"/>
      <c r="E24" s="73"/>
      <c r="F24" s="73"/>
      <c r="G24" s="77" t="s">
        <v>10</v>
      </c>
      <c r="H24" s="75"/>
      <c r="I24" s="75"/>
    </row>
    <row r="25" spans="1:9" ht="12.75">
      <c r="A25" s="73"/>
      <c r="B25" s="319"/>
      <c r="C25" s="73"/>
      <c r="D25" s="73"/>
      <c r="E25" s="73"/>
      <c r="F25" s="73"/>
      <c r="G25" s="73" t="s">
        <v>67</v>
      </c>
      <c r="H25" s="75">
        <f>SUM(H26,H28)</f>
        <v>1204445.35</v>
      </c>
      <c r="I25" s="75">
        <f>SUM(I26:I28)</f>
        <v>780937.04</v>
      </c>
    </row>
    <row r="26" spans="1:9" ht="12.75">
      <c r="A26" s="73"/>
      <c r="B26" s="319"/>
      <c r="C26" s="73"/>
      <c r="D26" s="73"/>
      <c r="E26" s="73"/>
      <c r="F26" s="73"/>
      <c r="G26" s="76" t="s">
        <v>8</v>
      </c>
      <c r="H26" s="75">
        <v>667517.69</v>
      </c>
      <c r="I26" s="75">
        <v>497309</v>
      </c>
    </row>
    <row r="27" spans="1:9" ht="12.75">
      <c r="A27" s="73"/>
      <c r="B27" s="319"/>
      <c r="C27" s="73"/>
      <c r="D27" s="73"/>
      <c r="E27" s="73"/>
      <c r="F27" s="73"/>
      <c r="G27" s="76" t="s">
        <v>9</v>
      </c>
      <c r="H27" s="75"/>
      <c r="I27" s="75"/>
    </row>
    <row r="28" spans="1:9" ht="14.25" customHeight="1">
      <c r="A28" s="73"/>
      <c r="B28" s="319"/>
      <c r="C28" s="73"/>
      <c r="D28" s="73"/>
      <c r="E28" s="73"/>
      <c r="F28" s="73"/>
      <c r="G28" s="77" t="s">
        <v>10</v>
      </c>
      <c r="H28" s="75">
        <v>536927.66</v>
      </c>
      <c r="I28" s="75">
        <v>283628.04</v>
      </c>
    </row>
    <row r="29" spans="1:9" ht="21">
      <c r="A29" s="73"/>
      <c r="B29" s="319"/>
      <c r="C29" s="73"/>
      <c r="D29" s="73"/>
      <c r="E29" s="73"/>
      <c r="F29" s="73"/>
      <c r="G29" s="74" t="s">
        <v>66</v>
      </c>
      <c r="H29" s="75">
        <v>0</v>
      </c>
      <c r="I29" s="75">
        <v>0</v>
      </c>
    </row>
    <row r="30" spans="1:9" ht="12" customHeight="1">
      <c r="A30" s="70" t="s">
        <v>42</v>
      </c>
      <c r="B30" s="71" t="s">
        <v>21</v>
      </c>
      <c r="C30" s="70" t="s">
        <v>158</v>
      </c>
      <c r="D30" s="71" t="s">
        <v>0</v>
      </c>
      <c r="E30" s="97">
        <v>10</v>
      </c>
      <c r="F30" s="98">
        <v>1010</v>
      </c>
      <c r="G30" s="70" t="s">
        <v>7</v>
      </c>
      <c r="H30" s="72">
        <f>SUM(H31,H35)</f>
        <v>456048</v>
      </c>
      <c r="I30" s="72">
        <f>SUM(I31,I35)</f>
        <v>445985</v>
      </c>
    </row>
    <row r="31" spans="1:9" ht="22.5" customHeight="1">
      <c r="A31" s="73"/>
      <c r="B31" s="74" t="s">
        <v>115</v>
      </c>
      <c r="C31" s="73"/>
      <c r="D31" s="73"/>
      <c r="E31" s="73"/>
      <c r="F31" s="73"/>
      <c r="G31" s="73" t="s">
        <v>68</v>
      </c>
      <c r="H31" s="75">
        <f>SUM(H32:H34)</f>
        <v>0</v>
      </c>
      <c r="I31" s="75">
        <f>SUM(I32:I34)</f>
        <v>0</v>
      </c>
    </row>
    <row r="32" spans="1:9" ht="12.75" customHeight="1">
      <c r="A32" s="73"/>
      <c r="B32" s="74" t="s">
        <v>114</v>
      </c>
      <c r="C32" s="73"/>
      <c r="D32" s="73"/>
      <c r="E32" s="73"/>
      <c r="F32" s="73"/>
      <c r="G32" s="76" t="s">
        <v>8</v>
      </c>
      <c r="H32" s="75"/>
      <c r="I32" s="75"/>
    </row>
    <row r="33" spans="1:9" ht="13.5" customHeight="1">
      <c r="A33" s="73"/>
      <c r="B33" s="317" t="s">
        <v>222</v>
      </c>
      <c r="C33" s="73"/>
      <c r="D33" s="73"/>
      <c r="E33" s="73"/>
      <c r="F33" s="73"/>
      <c r="G33" s="76" t="s">
        <v>9</v>
      </c>
      <c r="H33" s="75"/>
      <c r="I33" s="75"/>
    </row>
    <row r="34" spans="1:9" ht="21">
      <c r="A34" s="73"/>
      <c r="B34" s="317"/>
      <c r="C34" s="73"/>
      <c r="D34" s="73"/>
      <c r="E34" s="73"/>
      <c r="F34" s="73"/>
      <c r="G34" s="77" t="s">
        <v>10</v>
      </c>
      <c r="H34" s="75"/>
      <c r="I34" s="75"/>
    </row>
    <row r="35" spans="1:9" ht="12.75">
      <c r="A35" s="73"/>
      <c r="B35" s="315" t="s">
        <v>215</v>
      </c>
      <c r="C35" s="73"/>
      <c r="D35" s="73"/>
      <c r="E35" s="73"/>
      <c r="F35" s="73"/>
      <c r="G35" s="73" t="s">
        <v>67</v>
      </c>
      <c r="H35" s="75">
        <f>SUM(H36,H38)</f>
        <v>456048</v>
      </c>
      <c r="I35" s="75">
        <f>SUM(I36:I38)</f>
        <v>445985</v>
      </c>
    </row>
    <row r="36" spans="1:9" ht="12.75">
      <c r="A36" s="73"/>
      <c r="B36" s="315"/>
      <c r="C36" s="73"/>
      <c r="D36" s="73"/>
      <c r="E36" s="73"/>
      <c r="F36" s="73"/>
      <c r="G36" s="76" t="s">
        <v>8</v>
      </c>
      <c r="H36" s="75">
        <v>245239.68</v>
      </c>
      <c r="I36" s="75">
        <v>241307.93</v>
      </c>
    </row>
    <row r="37" spans="1:9" ht="12.75">
      <c r="A37" s="73"/>
      <c r="B37" s="315"/>
      <c r="C37" s="73"/>
      <c r="D37" s="73"/>
      <c r="E37" s="73"/>
      <c r="F37" s="73"/>
      <c r="G37" s="76" t="s">
        <v>9</v>
      </c>
      <c r="H37" s="75"/>
      <c r="I37" s="75"/>
    </row>
    <row r="38" spans="1:9" ht="21">
      <c r="A38" s="73"/>
      <c r="B38" s="315"/>
      <c r="C38" s="73"/>
      <c r="D38" s="73"/>
      <c r="E38" s="73"/>
      <c r="F38" s="73"/>
      <c r="G38" s="77" t="s">
        <v>10</v>
      </c>
      <c r="H38" s="75">
        <v>210808.32</v>
      </c>
      <c r="I38" s="75">
        <v>204677.07</v>
      </c>
    </row>
    <row r="39" spans="1:9" ht="21">
      <c r="A39" s="73"/>
      <c r="B39" s="316"/>
      <c r="C39" s="73"/>
      <c r="D39" s="73"/>
      <c r="E39" s="73"/>
      <c r="F39" s="73"/>
      <c r="G39" s="74" t="s">
        <v>66</v>
      </c>
      <c r="H39" s="75">
        <v>204677.07</v>
      </c>
      <c r="I39" s="75">
        <v>204677.07</v>
      </c>
    </row>
    <row r="40" spans="1:9" ht="11.25" customHeight="1">
      <c r="A40" s="70" t="s">
        <v>35</v>
      </c>
      <c r="B40" s="71" t="s">
        <v>21</v>
      </c>
      <c r="C40" s="70" t="s">
        <v>158</v>
      </c>
      <c r="D40" s="71" t="s">
        <v>0</v>
      </c>
      <c r="E40" s="97">
        <v>10</v>
      </c>
      <c r="F40" s="98">
        <v>1010</v>
      </c>
      <c r="G40" s="70" t="s">
        <v>7</v>
      </c>
      <c r="H40" s="72">
        <f>SUM(H41,H45)</f>
        <v>551972</v>
      </c>
      <c r="I40" s="72">
        <f>SUM(I41,I45)</f>
        <v>541916</v>
      </c>
    </row>
    <row r="41" spans="1:9" ht="22.5" customHeight="1">
      <c r="A41" s="73"/>
      <c r="B41" s="74" t="s">
        <v>115</v>
      </c>
      <c r="C41" s="73"/>
      <c r="D41" s="73"/>
      <c r="E41" s="73"/>
      <c r="F41" s="73"/>
      <c r="G41" s="73" t="s">
        <v>68</v>
      </c>
      <c r="H41" s="75">
        <f>SUM(H42:H44)</f>
        <v>0</v>
      </c>
      <c r="I41" s="75">
        <f>SUM(I42:I44)</f>
        <v>0</v>
      </c>
    </row>
    <row r="42" spans="1:9" ht="12" customHeight="1">
      <c r="A42" s="73"/>
      <c r="B42" s="74" t="s">
        <v>114</v>
      </c>
      <c r="C42" s="73"/>
      <c r="D42" s="73"/>
      <c r="E42" s="73"/>
      <c r="F42" s="73"/>
      <c r="G42" s="76" t="s">
        <v>8</v>
      </c>
      <c r="H42" s="75"/>
      <c r="I42" s="75"/>
    </row>
    <row r="43" spans="1:9" ht="11.25" customHeight="1">
      <c r="A43" s="73"/>
      <c r="B43" s="317" t="s">
        <v>222</v>
      </c>
      <c r="C43" s="73"/>
      <c r="D43" s="73"/>
      <c r="E43" s="73"/>
      <c r="F43" s="73"/>
      <c r="G43" s="76" t="s">
        <v>9</v>
      </c>
      <c r="H43" s="75"/>
      <c r="I43" s="75"/>
    </row>
    <row r="44" spans="1:9" ht="21">
      <c r="A44" s="73"/>
      <c r="B44" s="317"/>
      <c r="C44" s="73"/>
      <c r="D44" s="73"/>
      <c r="E44" s="73"/>
      <c r="F44" s="73"/>
      <c r="G44" s="77" t="s">
        <v>10</v>
      </c>
      <c r="H44" s="75"/>
      <c r="I44" s="75"/>
    </row>
    <row r="45" spans="1:9" ht="12.75">
      <c r="A45" s="73"/>
      <c r="B45" s="315" t="s">
        <v>216</v>
      </c>
      <c r="C45" s="73"/>
      <c r="D45" s="73"/>
      <c r="E45" s="73"/>
      <c r="F45" s="73"/>
      <c r="G45" s="73" t="s">
        <v>67</v>
      </c>
      <c r="H45" s="75">
        <f>SUM(H46,H48)</f>
        <v>551972</v>
      </c>
      <c r="I45" s="75">
        <f>SUM(I46:I48)</f>
        <v>541916</v>
      </c>
    </row>
    <row r="46" spans="1:9" ht="12.75">
      <c r="A46" s="73"/>
      <c r="B46" s="315"/>
      <c r="C46" s="73"/>
      <c r="D46" s="73"/>
      <c r="E46" s="73"/>
      <c r="F46" s="73"/>
      <c r="G46" s="76" t="s">
        <v>8</v>
      </c>
      <c r="H46" s="75">
        <v>334184.61</v>
      </c>
      <c r="I46" s="75">
        <v>330259.86</v>
      </c>
    </row>
    <row r="47" spans="1:9" ht="12.75">
      <c r="A47" s="73"/>
      <c r="B47" s="315"/>
      <c r="C47" s="73"/>
      <c r="D47" s="73"/>
      <c r="E47" s="73"/>
      <c r="F47" s="73"/>
      <c r="G47" s="76" t="s">
        <v>9</v>
      </c>
      <c r="H47" s="75"/>
      <c r="I47" s="75"/>
    </row>
    <row r="48" spans="1:9" ht="21">
      <c r="A48" s="73"/>
      <c r="B48" s="315"/>
      <c r="C48" s="73"/>
      <c r="D48" s="73"/>
      <c r="E48" s="73"/>
      <c r="F48" s="73"/>
      <c r="G48" s="77" t="s">
        <v>10</v>
      </c>
      <c r="H48" s="75">
        <v>217787.39</v>
      </c>
      <c r="I48" s="75">
        <v>211656.14</v>
      </c>
    </row>
    <row r="49" spans="1:9" ht="21">
      <c r="A49" s="73"/>
      <c r="B49" s="316"/>
      <c r="C49" s="73"/>
      <c r="D49" s="73"/>
      <c r="E49" s="73"/>
      <c r="F49" s="73"/>
      <c r="G49" s="74" t="s">
        <v>66</v>
      </c>
      <c r="H49" s="75">
        <v>211656.14</v>
      </c>
      <c r="I49" s="75">
        <v>211656.14</v>
      </c>
    </row>
    <row r="50" spans="1:9" ht="14.25" customHeight="1" hidden="1">
      <c r="A50" s="70" t="s">
        <v>44</v>
      </c>
      <c r="B50" s="71" t="s">
        <v>21</v>
      </c>
      <c r="C50" s="70">
        <v>2013</v>
      </c>
      <c r="D50" s="71" t="s">
        <v>0</v>
      </c>
      <c r="E50" s="97">
        <v>10</v>
      </c>
      <c r="F50" s="98">
        <v>1041</v>
      </c>
      <c r="G50" s="70" t="s">
        <v>7</v>
      </c>
      <c r="H50" s="72">
        <f>SUM(H52,H56)</f>
        <v>0</v>
      </c>
      <c r="I50" s="72">
        <f>SUM(I52,I56)</f>
        <v>0</v>
      </c>
    </row>
    <row r="51" spans="1:9" ht="10.5" customHeight="1" hidden="1">
      <c r="A51" s="73"/>
      <c r="B51" s="74" t="s">
        <v>148</v>
      </c>
      <c r="C51" s="73"/>
      <c r="D51" s="74"/>
      <c r="E51" s="102"/>
      <c r="F51" s="103"/>
      <c r="G51" s="73"/>
      <c r="H51" s="75"/>
      <c r="I51" s="75"/>
    </row>
    <row r="52" spans="1:9" ht="21" customHeight="1" hidden="1">
      <c r="A52" s="73"/>
      <c r="B52" s="74" t="s">
        <v>149</v>
      </c>
      <c r="C52" s="73"/>
      <c r="D52" s="73"/>
      <c r="E52" s="73"/>
      <c r="F52" s="73"/>
      <c r="G52" s="73" t="s">
        <v>68</v>
      </c>
      <c r="H52" s="75">
        <f>SUM(H53:H55)</f>
        <v>0</v>
      </c>
      <c r="I52" s="75">
        <f>SUM(I53:I55)</f>
        <v>0</v>
      </c>
    </row>
    <row r="53" spans="1:9" ht="31.5" hidden="1">
      <c r="A53" s="73"/>
      <c r="B53" s="74" t="s">
        <v>150</v>
      </c>
      <c r="C53" s="73"/>
      <c r="D53" s="73"/>
      <c r="E53" s="73"/>
      <c r="F53" s="73"/>
      <c r="G53" s="76" t="s">
        <v>8</v>
      </c>
      <c r="H53" s="75"/>
      <c r="I53" s="75"/>
    </row>
    <row r="54" spans="1:9" ht="11.25" customHeight="1" hidden="1">
      <c r="A54" s="73"/>
      <c r="B54" s="318"/>
      <c r="C54" s="73"/>
      <c r="D54" s="73"/>
      <c r="E54" s="73"/>
      <c r="F54" s="73"/>
      <c r="G54" s="76" t="s">
        <v>9</v>
      </c>
      <c r="H54" s="75"/>
      <c r="I54" s="75"/>
    </row>
    <row r="55" spans="1:9" ht="21" hidden="1">
      <c r="A55" s="73"/>
      <c r="B55" s="319"/>
      <c r="C55" s="73"/>
      <c r="D55" s="73"/>
      <c r="E55" s="73"/>
      <c r="F55" s="73"/>
      <c r="G55" s="77" t="s">
        <v>10</v>
      </c>
      <c r="H55" s="75"/>
      <c r="I55" s="75"/>
    </row>
    <row r="56" spans="1:9" ht="12.75" hidden="1">
      <c r="A56" s="73"/>
      <c r="B56" s="319"/>
      <c r="C56" s="73"/>
      <c r="D56" s="73"/>
      <c r="E56" s="73"/>
      <c r="F56" s="73"/>
      <c r="G56" s="73" t="s">
        <v>67</v>
      </c>
      <c r="H56" s="75">
        <f>SUM(H57,H59)</f>
        <v>0</v>
      </c>
      <c r="I56" s="75">
        <f>SUM(I57:I59)</f>
        <v>0</v>
      </c>
    </row>
    <row r="57" spans="1:9" ht="12.75" hidden="1">
      <c r="A57" s="73"/>
      <c r="B57" s="319"/>
      <c r="C57" s="73"/>
      <c r="D57" s="73"/>
      <c r="E57" s="73"/>
      <c r="F57" s="73"/>
      <c r="G57" s="76" t="s">
        <v>8</v>
      </c>
      <c r="H57" s="75">
        <v>0</v>
      </c>
      <c r="I57" s="75">
        <v>0</v>
      </c>
    </row>
    <row r="58" spans="1:9" ht="12.75" hidden="1">
      <c r="A58" s="73"/>
      <c r="B58" s="319"/>
      <c r="C58" s="73"/>
      <c r="D58" s="73"/>
      <c r="E58" s="73"/>
      <c r="F58" s="73"/>
      <c r="G58" s="76" t="s">
        <v>9</v>
      </c>
      <c r="H58" s="75"/>
      <c r="I58" s="75"/>
    </row>
    <row r="59" spans="1:9" ht="21" hidden="1">
      <c r="A59" s="73"/>
      <c r="B59" s="319"/>
      <c r="C59" s="73"/>
      <c r="D59" s="73"/>
      <c r="E59" s="73"/>
      <c r="F59" s="73"/>
      <c r="G59" s="77" t="s">
        <v>10</v>
      </c>
      <c r="H59" s="75">
        <v>0</v>
      </c>
      <c r="I59" s="75">
        <v>0</v>
      </c>
    </row>
    <row r="60" spans="1:9" ht="21" hidden="1">
      <c r="A60" s="73"/>
      <c r="B60" s="319"/>
      <c r="C60" s="73"/>
      <c r="D60" s="73"/>
      <c r="E60" s="73"/>
      <c r="F60" s="73"/>
      <c r="G60" s="74" t="s">
        <v>66</v>
      </c>
      <c r="H60" s="75"/>
      <c r="I60" s="75"/>
    </row>
    <row r="61" spans="1:9" ht="14.25" customHeight="1" hidden="1">
      <c r="A61" s="70" t="s">
        <v>42</v>
      </c>
      <c r="B61" s="71" t="s">
        <v>21</v>
      </c>
      <c r="C61" s="70">
        <v>2013</v>
      </c>
      <c r="D61" s="71" t="s">
        <v>0</v>
      </c>
      <c r="E61" s="97">
        <v>10</v>
      </c>
      <c r="F61" s="98">
        <v>1041</v>
      </c>
      <c r="G61" s="70" t="s">
        <v>7</v>
      </c>
      <c r="H61" s="72">
        <f>SUM(H63,H67)</f>
        <v>0</v>
      </c>
      <c r="I61" s="72">
        <f>SUM(I63,I67)</f>
        <v>0</v>
      </c>
    </row>
    <row r="62" spans="1:9" ht="10.5" customHeight="1" hidden="1">
      <c r="A62" s="73"/>
      <c r="B62" s="74" t="s">
        <v>148</v>
      </c>
      <c r="C62" s="73"/>
      <c r="D62" s="74"/>
      <c r="E62" s="102"/>
      <c r="F62" s="103"/>
      <c r="G62" s="73"/>
      <c r="H62" s="75"/>
      <c r="I62" s="75"/>
    </row>
    <row r="63" spans="1:9" ht="19.5" customHeight="1" hidden="1">
      <c r="A63" s="73"/>
      <c r="B63" s="74" t="s">
        <v>149</v>
      </c>
      <c r="C63" s="73"/>
      <c r="D63" s="73"/>
      <c r="E63" s="73"/>
      <c r="F63" s="73"/>
      <c r="G63" s="73" t="s">
        <v>68</v>
      </c>
      <c r="H63" s="75">
        <f>SUM(H64:H66)</f>
        <v>0</v>
      </c>
      <c r="I63" s="75">
        <f>SUM(I64:I66)</f>
        <v>0</v>
      </c>
    </row>
    <row r="64" spans="1:9" ht="21" hidden="1">
      <c r="A64" s="73"/>
      <c r="B64" s="74" t="s">
        <v>126</v>
      </c>
      <c r="C64" s="73"/>
      <c r="D64" s="73"/>
      <c r="E64" s="73"/>
      <c r="F64" s="73"/>
      <c r="G64" s="76" t="s">
        <v>8</v>
      </c>
      <c r="H64" s="75"/>
      <c r="I64" s="75"/>
    </row>
    <row r="65" spans="1:9" ht="11.25" customHeight="1" hidden="1">
      <c r="A65" s="73"/>
      <c r="B65" s="318"/>
      <c r="C65" s="73"/>
      <c r="D65" s="73"/>
      <c r="E65" s="73"/>
      <c r="F65" s="73"/>
      <c r="G65" s="76" t="s">
        <v>9</v>
      </c>
      <c r="H65" s="75"/>
      <c r="I65" s="75"/>
    </row>
    <row r="66" spans="1:9" ht="21" hidden="1">
      <c r="A66" s="73"/>
      <c r="B66" s="319"/>
      <c r="C66" s="73"/>
      <c r="D66" s="73"/>
      <c r="E66" s="73"/>
      <c r="F66" s="73"/>
      <c r="G66" s="77" t="s">
        <v>10</v>
      </c>
      <c r="H66" s="75"/>
      <c r="I66" s="75"/>
    </row>
    <row r="67" spans="1:9" ht="12.75" hidden="1">
      <c r="A67" s="73"/>
      <c r="B67" s="319"/>
      <c r="C67" s="73"/>
      <c r="D67" s="73"/>
      <c r="E67" s="73"/>
      <c r="F67" s="73"/>
      <c r="G67" s="73" t="s">
        <v>67</v>
      </c>
      <c r="H67" s="75">
        <f>SUM(H68,H70)</f>
        <v>0</v>
      </c>
      <c r="I67" s="75">
        <f>SUM(I68:I70)</f>
        <v>0</v>
      </c>
    </row>
    <row r="68" spans="1:9" ht="12.75" hidden="1">
      <c r="A68" s="73"/>
      <c r="B68" s="319"/>
      <c r="C68" s="73"/>
      <c r="D68" s="73"/>
      <c r="E68" s="73"/>
      <c r="F68" s="73"/>
      <c r="G68" s="76" t="s">
        <v>8</v>
      </c>
      <c r="H68" s="75">
        <v>0</v>
      </c>
      <c r="I68" s="75">
        <v>0</v>
      </c>
    </row>
    <row r="69" spans="1:9" ht="12.75" hidden="1">
      <c r="A69" s="73"/>
      <c r="B69" s="319"/>
      <c r="C69" s="73"/>
      <c r="D69" s="73"/>
      <c r="E69" s="73"/>
      <c r="F69" s="73"/>
      <c r="G69" s="76" t="s">
        <v>9</v>
      </c>
      <c r="H69" s="75"/>
      <c r="I69" s="75"/>
    </row>
    <row r="70" spans="1:9" ht="21" hidden="1">
      <c r="A70" s="73"/>
      <c r="B70" s="319"/>
      <c r="C70" s="73"/>
      <c r="D70" s="73"/>
      <c r="E70" s="73"/>
      <c r="F70" s="73"/>
      <c r="G70" s="77" t="s">
        <v>10</v>
      </c>
      <c r="H70" s="75">
        <v>0</v>
      </c>
      <c r="I70" s="75">
        <v>0</v>
      </c>
    </row>
    <row r="71" spans="1:9" ht="21" hidden="1">
      <c r="A71" s="73"/>
      <c r="B71" s="319"/>
      <c r="C71" s="73"/>
      <c r="D71" s="73"/>
      <c r="E71" s="73"/>
      <c r="F71" s="73"/>
      <c r="G71" s="74" t="s">
        <v>66</v>
      </c>
      <c r="H71" s="75"/>
      <c r="I71" s="75"/>
    </row>
    <row r="72" spans="1:9" ht="11.25" customHeight="1">
      <c r="A72" s="70">
        <v>5</v>
      </c>
      <c r="B72" s="71" t="s">
        <v>21</v>
      </c>
      <c r="C72" s="70" t="s">
        <v>168</v>
      </c>
      <c r="D72" s="71" t="s">
        <v>0</v>
      </c>
      <c r="E72" s="97">
        <v>10</v>
      </c>
      <c r="F72" s="98">
        <v>1041</v>
      </c>
      <c r="G72" s="70" t="s">
        <v>7</v>
      </c>
      <c r="H72" s="72">
        <f>SUM(H73,H77)</f>
        <v>104800</v>
      </c>
      <c r="I72" s="72">
        <f>SUM(I73,I77)</f>
        <v>101000</v>
      </c>
    </row>
    <row r="73" spans="1:9" ht="9.75" customHeight="1">
      <c r="A73" s="73"/>
      <c r="B73" s="74" t="s">
        <v>151</v>
      </c>
      <c r="C73" s="73"/>
      <c r="D73" s="73"/>
      <c r="E73" s="73"/>
      <c r="F73" s="73"/>
      <c r="G73" s="73" t="s">
        <v>68</v>
      </c>
      <c r="H73" s="75">
        <f>SUM(H74:H76)</f>
        <v>0</v>
      </c>
      <c r="I73" s="75">
        <f>SUM(I74:I76)</f>
        <v>0</v>
      </c>
    </row>
    <row r="74" spans="1:9" ht="20.25" customHeight="1">
      <c r="A74" s="73"/>
      <c r="B74" s="74" t="s">
        <v>152</v>
      </c>
      <c r="C74" s="73"/>
      <c r="D74" s="73"/>
      <c r="E74" s="73"/>
      <c r="F74" s="73"/>
      <c r="G74" s="76" t="s">
        <v>8</v>
      </c>
      <c r="H74" s="75"/>
      <c r="I74" s="75"/>
    </row>
    <row r="75" spans="1:9" ht="26.25" customHeight="1">
      <c r="A75" s="73"/>
      <c r="B75" s="318" t="s">
        <v>218</v>
      </c>
      <c r="C75" s="73"/>
      <c r="D75" s="73"/>
      <c r="E75" s="73"/>
      <c r="F75" s="73"/>
      <c r="G75" s="76" t="s">
        <v>9</v>
      </c>
      <c r="H75" s="75"/>
      <c r="I75" s="75"/>
    </row>
    <row r="76" spans="1:9" ht="20.25" customHeight="1">
      <c r="A76" s="73"/>
      <c r="B76" s="319"/>
      <c r="C76" s="73"/>
      <c r="D76" s="73"/>
      <c r="E76" s="73"/>
      <c r="F76" s="73"/>
      <c r="G76" s="77" t="s">
        <v>10</v>
      </c>
      <c r="H76" s="75"/>
      <c r="I76" s="75"/>
    </row>
    <row r="77" spans="1:9" ht="11.25" customHeight="1">
      <c r="A77" s="73"/>
      <c r="B77" s="319"/>
      <c r="C77" s="73"/>
      <c r="D77" s="73"/>
      <c r="E77" s="73"/>
      <c r="F77" s="73"/>
      <c r="G77" s="73" t="s">
        <v>67</v>
      </c>
      <c r="H77" s="75">
        <f>SUM(H78,H80)</f>
        <v>104800</v>
      </c>
      <c r="I77" s="75">
        <f>SUM(I78:I80)</f>
        <v>101000</v>
      </c>
    </row>
    <row r="78" spans="1:9" ht="12.75">
      <c r="A78" s="73"/>
      <c r="B78" s="319"/>
      <c r="C78" s="73"/>
      <c r="D78" s="73"/>
      <c r="E78" s="73"/>
      <c r="F78" s="73"/>
      <c r="G78" s="76" t="s">
        <v>8</v>
      </c>
      <c r="H78" s="75">
        <v>83800</v>
      </c>
      <c r="I78" s="75">
        <v>80000</v>
      </c>
    </row>
    <row r="79" spans="1:9" ht="12.75">
      <c r="A79" s="73"/>
      <c r="B79" s="319"/>
      <c r="C79" s="73"/>
      <c r="D79" s="73"/>
      <c r="E79" s="73"/>
      <c r="F79" s="73"/>
      <c r="G79" s="76" t="s">
        <v>9</v>
      </c>
      <c r="H79" s="75"/>
      <c r="I79" s="75"/>
    </row>
    <row r="80" spans="1:9" ht="21">
      <c r="A80" s="73"/>
      <c r="B80" s="319"/>
      <c r="C80" s="73"/>
      <c r="D80" s="73"/>
      <c r="E80" s="73"/>
      <c r="F80" s="73"/>
      <c r="G80" s="77" t="s">
        <v>10</v>
      </c>
      <c r="H80" s="75">
        <v>21000</v>
      </c>
      <c r="I80" s="75">
        <v>21000</v>
      </c>
    </row>
    <row r="81" spans="1:9" ht="21">
      <c r="A81" s="73"/>
      <c r="B81" s="319"/>
      <c r="C81" s="73"/>
      <c r="D81" s="73"/>
      <c r="E81" s="73"/>
      <c r="F81" s="73"/>
      <c r="G81" s="74" t="s">
        <v>66</v>
      </c>
      <c r="H81" s="75"/>
      <c r="I81" s="75"/>
    </row>
    <row r="82" spans="1:9" ht="14.25" customHeight="1">
      <c r="A82" s="70" t="s">
        <v>45</v>
      </c>
      <c r="B82" s="71" t="s">
        <v>21</v>
      </c>
      <c r="C82" s="70">
        <v>2014</v>
      </c>
      <c r="D82" s="71" t="s">
        <v>0</v>
      </c>
      <c r="E82" s="97">
        <v>10</v>
      </c>
      <c r="F82" s="98">
        <v>1041</v>
      </c>
      <c r="G82" s="70" t="s">
        <v>7</v>
      </c>
      <c r="H82" s="72">
        <f>SUM(H83,H87)</f>
        <v>22414</v>
      </c>
      <c r="I82" s="72">
        <f>SUM(I83,I87)</f>
        <v>22414</v>
      </c>
    </row>
    <row r="83" spans="1:9" ht="11.25" customHeight="1">
      <c r="A83" s="73"/>
      <c r="B83" s="74" t="s">
        <v>151</v>
      </c>
      <c r="C83" s="73"/>
      <c r="D83" s="73"/>
      <c r="E83" s="73"/>
      <c r="F83" s="73"/>
      <c r="G83" s="73" t="s">
        <v>68</v>
      </c>
      <c r="H83" s="75">
        <f>SUM(H84:H86)</f>
        <v>0</v>
      </c>
      <c r="I83" s="75">
        <f>SUM(I84:I86)</f>
        <v>0</v>
      </c>
    </row>
    <row r="84" spans="1:9" ht="18.75" customHeight="1">
      <c r="A84" s="73"/>
      <c r="B84" s="74" t="s">
        <v>152</v>
      </c>
      <c r="C84" s="73"/>
      <c r="D84" s="73"/>
      <c r="E84" s="73"/>
      <c r="F84" s="73"/>
      <c r="G84" s="76" t="s">
        <v>8</v>
      </c>
      <c r="H84" s="75"/>
      <c r="I84" s="75"/>
    </row>
    <row r="85" spans="1:9" ht="11.25" customHeight="1">
      <c r="A85" s="73"/>
      <c r="B85" s="318" t="s">
        <v>225</v>
      </c>
      <c r="C85" s="73"/>
      <c r="D85" s="73"/>
      <c r="E85" s="73"/>
      <c r="F85" s="73"/>
      <c r="G85" s="76" t="s">
        <v>9</v>
      </c>
      <c r="H85" s="75"/>
      <c r="I85" s="75"/>
    </row>
    <row r="86" spans="1:9" ht="21">
      <c r="A86" s="73"/>
      <c r="B86" s="319"/>
      <c r="C86" s="73"/>
      <c r="D86" s="73"/>
      <c r="E86" s="73"/>
      <c r="F86" s="73"/>
      <c r="G86" s="77" t="s">
        <v>10</v>
      </c>
      <c r="H86" s="75"/>
      <c r="I86" s="75"/>
    </row>
    <row r="87" spans="1:9" ht="12.75">
      <c r="A87" s="73"/>
      <c r="B87" s="319"/>
      <c r="C87" s="73"/>
      <c r="D87" s="73"/>
      <c r="E87" s="73"/>
      <c r="F87" s="73"/>
      <c r="G87" s="73" t="s">
        <v>67</v>
      </c>
      <c r="H87" s="75">
        <f>SUM(H88,H90)</f>
        <v>22414</v>
      </c>
      <c r="I87" s="75">
        <f>SUM(I88:I90)</f>
        <v>22414</v>
      </c>
    </row>
    <row r="88" spans="1:9" ht="12.75">
      <c r="A88" s="73"/>
      <c r="B88" s="319"/>
      <c r="C88" s="73"/>
      <c r="D88" s="73"/>
      <c r="E88" s="73"/>
      <c r="F88" s="73"/>
      <c r="G88" s="76" t="s">
        <v>8</v>
      </c>
      <c r="H88" s="75">
        <v>10000</v>
      </c>
      <c r="I88" s="75">
        <v>10000</v>
      </c>
    </row>
    <row r="89" spans="1:9" ht="12.75">
      <c r="A89" s="73"/>
      <c r="B89" s="319"/>
      <c r="C89" s="73"/>
      <c r="D89" s="73"/>
      <c r="E89" s="73"/>
      <c r="F89" s="73"/>
      <c r="G89" s="76" t="s">
        <v>9</v>
      </c>
      <c r="H89" s="75"/>
      <c r="I89" s="75"/>
    </row>
    <row r="90" spans="1:9" ht="21">
      <c r="A90" s="73"/>
      <c r="B90" s="319"/>
      <c r="C90" s="73"/>
      <c r="D90" s="73"/>
      <c r="E90" s="73"/>
      <c r="F90" s="73"/>
      <c r="G90" s="77" t="s">
        <v>10</v>
      </c>
      <c r="H90" s="75">
        <v>12414</v>
      </c>
      <c r="I90" s="75">
        <v>12414</v>
      </c>
    </row>
    <row r="91" spans="1:9" ht="21">
      <c r="A91" s="73"/>
      <c r="B91" s="319"/>
      <c r="C91" s="73"/>
      <c r="D91" s="73"/>
      <c r="E91" s="73"/>
      <c r="F91" s="73"/>
      <c r="G91" s="74" t="s">
        <v>66</v>
      </c>
      <c r="H91" s="75"/>
      <c r="I91" s="75"/>
    </row>
    <row r="92" spans="1:9" s="84" customFormat="1" ht="19.5" customHeight="1">
      <c r="A92" s="90">
        <v>7</v>
      </c>
      <c r="B92" s="91" t="s">
        <v>22</v>
      </c>
      <c r="C92" s="90" t="s">
        <v>159</v>
      </c>
      <c r="D92" s="91" t="s">
        <v>0</v>
      </c>
      <c r="E92" s="90">
        <v>720</v>
      </c>
      <c r="F92" s="90">
        <v>72095</v>
      </c>
      <c r="G92" s="90" t="s">
        <v>7</v>
      </c>
      <c r="H92" s="92">
        <f>SUM(H93,H97)</f>
        <v>84967.66</v>
      </c>
      <c r="I92" s="92">
        <f>SUM(I93,I97)</f>
        <v>84967.66</v>
      </c>
    </row>
    <row r="93" spans="1:9" s="84" customFormat="1" ht="20.25" customHeight="1">
      <c r="A93" s="85"/>
      <c r="B93" s="86" t="s">
        <v>72</v>
      </c>
      <c r="C93" s="85"/>
      <c r="D93" s="86"/>
      <c r="E93" s="85"/>
      <c r="F93" s="85"/>
      <c r="G93" s="85" t="s">
        <v>68</v>
      </c>
      <c r="H93" s="87">
        <f>SUM(H94:H96)</f>
        <v>0</v>
      </c>
      <c r="I93" s="87">
        <f>SUM(I94:I96)</f>
        <v>0</v>
      </c>
    </row>
    <row r="94" spans="1:9" s="84" customFormat="1" ht="12" customHeight="1">
      <c r="A94" s="85"/>
      <c r="B94" s="86" t="s">
        <v>73</v>
      </c>
      <c r="C94" s="85"/>
      <c r="D94" s="86"/>
      <c r="E94" s="85"/>
      <c r="F94" s="85"/>
      <c r="G94" s="88" t="s">
        <v>8</v>
      </c>
      <c r="H94" s="87"/>
      <c r="I94" s="87"/>
    </row>
    <row r="95" spans="1:9" s="84" customFormat="1" ht="21.75" customHeight="1">
      <c r="A95" s="85"/>
      <c r="B95" s="86" t="s">
        <v>219</v>
      </c>
      <c r="C95" s="85"/>
      <c r="D95" s="86"/>
      <c r="E95" s="85"/>
      <c r="F95" s="85"/>
      <c r="G95" s="88" t="s">
        <v>9</v>
      </c>
      <c r="H95" s="87"/>
      <c r="I95" s="87"/>
    </row>
    <row r="96" spans="1:9" s="84" customFormat="1" ht="19.5" customHeight="1">
      <c r="A96" s="93"/>
      <c r="B96" s="93"/>
      <c r="C96" s="93"/>
      <c r="D96" s="93"/>
      <c r="E96" s="93"/>
      <c r="F96" s="93"/>
      <c r="G96" s="89" t="s">
        <v>10</v>
      </c>
      <c r="H96" s="87"/>
      <c r="I96" s="87"/>
    </row>
    <row r="97" spans="1:9" s="84" customFormat="1" ht="12.75">
      <c r="A97" s="85"/>
      <c r="B97" s="85"/>
      <c r="C97" s="85"/>
      <c r="D97" s="85"/>
      <c r="E97" s="85"/>
      <c r="F97" s="85"/>
      <c r="G97" s="85" t="s">
        <v>67</v>
      </c>
      <c r="H97" s="87">
        <f>SUM(H98:H100)</f>
        <v>84967.66</v>
      </c>
      <c r="I97" s="87">
        <f>SUM(I98:I100)</f>
        <v>84967.66</v>
      </c>
    </row>
    <row r="98" spans="1:9" s="84" customFormat="1" ht="16.5" customHeight="1">
      <c r="A98" s="85"/>
      <c r="B98" s="85"/>
      <c r="C98" s="85"/>
      <c r="D98" s="85"/>
      <c r="E98" s="85"/>
      <c r="F98" s="85"/>
      <c r="G98" s="88" t="s">
        <v>8</v>
      </c>
      <c r="H98" s="87">
        <v>19882.69</v>
      </c>
      <c r="I98" s="87">
        <v>19882.69</v>
      </c>
    </row>
    <row r="99" spans="1:9" s="84" customFormat="1" ht="20.25" customHeight="1">
      <c r="A99" s="85"/>
      <c r="B99" s="85"/>
      <c r="C99" s="85"/>
      <c r="D99" s="85"/>
      <c r="E99" s="85"/>
      <c r="F99" s="85"/>
      <c r="G99" s="88" t="s">
        <v>9</v>
      </c>
      <c r="H99" s="87"/>
      <c r="I99" s="87"/>
    </row>
    <row r="100" spans="1:9" s="84" customFormat="1" ht="19.5" customHeight="1">
      <c r="A100" s="85"/>
      <c r="B100" s="85"/>
      <c r="C100" s="85"/>
      <c r="D100" s="85"/>
      <c r="E100" s="85"/>
      <c r="F100" s="85"/>
      <c r="G100" s="89" t="s">
        <v>10</v>
      </c>
      <c r="H100" s="87">
        <v>65084.97</v>
      </c>
      <c r="I100" s="87">
        <v>65084.97</v>
      </c>
    </row>
    <row r="101" spans="1:9" s="84" customFormat="1" ht="18.75" customHeight="1">
      <c r="A101" s="85"/>
      <c r="B101" s="85"/>
      <c r="C101" s="85"/>
      <c r="D101" s="85"/>
      <c r="E101" s="85"/>
      <c r="F101" s="85"/>
      <c r="G101" s="86" t="s">
        <v>66</v>
      </c>
      <c r="H101" s="87"/>
      <c r="I101" s="87"/>
    </row>
    <row r="102" spans="1:9" s="62" customFormat="1" ht="22.5" customHeight="1">
      <c r="A102" s="90">
        <v>8</v>
      </c>
      <c r="B102" s="91" t="s">
        <v>22</v>
      </c>
      <c r="C102" s="90" t="s">
        <v>159</v>
      </c>
      <c r="D102" s="91" t="s">
        <v>0</v>
      </c>
      <c r="E102" s="90">
        <v>720</v>
      </c>
      <c r="F102" s="90">
        <v>72095</v>
      </c>
      <c r="G102" s="90" t="s">
        <v>7</v>
      </c>
      <c r="H102" s="92">
        <f>SUM(H103,H107)</f>
        <v>93488.48</v>
      </c>
      <c r="I102" s="92">
        <f>SUM(I103,I107)</f>
        <v>48009.229999999996</v>
      </c>
    </row>
    <row r="103" spans="1:9" s="62" customFormat="1" ht="21.75" customHeight="1">
      <c r="A103" s="85"/>
      <c r="B103" s="86" t="s">
        <v>72</v>
      </c>
      <c r="C103" s="85"/>
      <c r="D103" s="86"/>
      <c r="E103" s="85"/>
      <c r="F103" s="85"/>
      <c r="G103" s="85" t="s">
        <v>68</v>
      </c>
      <c r="H103" s="87">
        <f>SUM(H104:H106)</f>
        <v>0</v>
      </c>
      <c r="I103" s="87">
        <f>SUM(I104:I106)</f>
        <v>0</v>
      </c>
    </row>
    <row r="104" spans="1:9" s="62" customFormat="1" ht="12" customHeight="1">
      <c r="A104" s="85"/>
      <c r="B104" s="86" t="s">
        <v>73</v>
      </c>
      <c r="C104" s="85"/>
      <c r="D104" s="86"/>
      <c r="E104" s="85"/>
      <c r="F104" s="85"/>
      <c r="G104" s="88" t="s">
        <v>8</v>
      </c>
      <c r="H104" s="87"/>
      <c r="I104" s="87"/>
    </row>
    <row r="105" spans="1:9" s="62" customFormat="1" ht="12" customHeight="1">
      <c r="A105" s="85"/>
      <c r="B105" s="86" t="s">
        <v>220</v>
      </c>
      <c r="C105" s="93"/>
      <c r="D105" s="86"/>
      <c r="E105" s="85"/>
      <c r="F105" s="85"/>
      <c r="G105" s="88" t="s">
        <v>9</v>
      </c>
      <c r="H105" s="87"/>
      <c r="I105" s="87"/>
    </row>
    <row r="106" spans="1:9" s="62" customFormat="1" ht="12.75" customHeight="1">
      <c r="A106" s="93"/>
      <c r="B106" s="93"/>
      <c r="C106" s="93"/>
      <c r="D106" s="93"/>
      <c r="E106" s="93"/>
      <c r="F106" s="93"/>
      <c r="G106" s="89" t="s">
        <v>10</v>
      </c>
      <c r="H106" s="87"/>
      <c r="I106" s="87"/>
    </row>
    <row r="107" spans="1:9" s="62" customFormat="1" ht="11.25" customHeight="1">
      <c r="A107" s="85"/>
      <c r="B107" s="93"/>
      <c r="C107" s="93"/>
      <c r="D107" s="85"/>
      <c r="E107" s="93"/>
      <c r="F107" s="85"/>
      <c r="G107" s="85" t="s">
        <v>67</v>
      </c>
      <c r="H107" s="169">
        <f>SUM(H108:H110)</f>
        <v>93488.48</v>
      </c>
      <c r="I107" s="87">
        <f>SUM(I108:I110)</f>
        <v>48009.229999999996</v>
      </c>
    </row>
    <row r="108" spans="1:9" s="62" customFormat="1" ht="12.75">
      <c r="A108" s="85"/>
      <c r="B108" s="93"/>
      <c r="C108" s="93"/>
      <c r="D108" s="93"/>
      <c r="E108" s="85"/>
      <c r="F108" s="85"/>
      <c r="G108" s="170" t="s">
        <v>8</v>
      </c>
      <c r="H108" s="169">
        <v>15998.2</v>
      </c>
      <c r="I108" s="87">
        <v>9176.31</v>
      </c>
    </row>
    <row r="109" spans="1:9" s="62" customFormat="1" ht="12.75">
      <c r="A109" s="93"/>
      <c r="B109" s="93"/>
      <c r="C109" s="93"/>
      <c r="D109" s="93"/>
      <c r="E109" s="85"/>
      <c r="F109" s="93"/>
      <c r="G109" s="170" t="s">
        <v>9</v>
      </c>
      <c r="H109" s="169"/>
      <c r="I109" s="87"/>
    </row>
    <row r="110" spans="1:9" s="62" customFormat="1" ht="13.5" customHeight="1">
      <c r="A110" s="93"/>
      <c r="B110" s="93"/>
      <c r="C110" s="93"/>
      <c r="D110" s="93"/>
      <c r="E110" s="85"/>
      <c r="F110" s="93"/>
      <c r="G110" s="171" t="s">
        <v>10</v>
      </c>
      <c r="H110" s="169">
        <v>77490.28</v>
      </c>
      <c r="I110" s="87">
        <v>38832.92</v>
      </c>
    </row>
    <row r="111" spans="1:9" s="62" customFormat="1" ht="21">
      <c r="A111" s="93"/>
      <c r="B111" s="93"/>
      <c r="C111" s="93"/>
      <c r="D111" s="93"/>
      <c r="E111" s="85"/>
      <c r="F111" s="93"/>
      <c r="G111" s="172" t="s">
        <v>66</v>
      </c>
      <c r="H111" s="169"/>
      <c r="I111" s="87"/>
    </row>
    <row r="112" spans="1:9" ht="12" customHeight="1" hidden="1">
      <c r="A112" s="70" t="s">
        <v>124</v>
      </c>
      <c r="B112" s="71" t="s">
        <v>16</v>
      </c>
      <c r="C112" s="70" t="s">
        <v>17</v>
      </c>
      <c r="D112" s="71" t="s">
        <v>18</v>
      </c>
      <c r="E112" s="70">
        <v>853</v>
      </c>
      <c r="F112" s="70">
        <v>85395</v>
      </c>
      <c r="G112" s="70" t="s">
        <v>7</v>
      </c>
      <c r="H112" s="72">
        <f>SUM(H113,H117)</f>
        <v>0</v>
      </c>
      <c r="I112" s="72">
        <f>SUM(I113,I117)</f>
        <v>0</v>
      </c>
    </row>
    <row r="113" spans="1:9" ht="12.75" customHeight="1" hidden="1">
      <c r="A113" s="73"/>
      <c r="B113" s="74" t="s">
        <v>19</v>
      </c>
      <c r="C113" s="73"/>
      <c r="D113" s="74"/>
      <c r="E113" s="73"/>
      <c r="F113" s="73"/>
      <c r="G113" s="73" t="s">
        <v>68</v>
      </c>
      <c r="H113" s="75">
        <f>SUM(H114:H116)</f>
        <v>0</v>
      </c>
      <c r="I113" s="75">
        <f>SUM(I114:I116)</f>
        <v>0</v>
      </c>
    </row>
    <row r="114" spans="1:9" ht="32.25" customHeight="1" hidden="1">
      <c r="A114" s="73"/>
      <c r="B114" s="74" t="s">
        <v>61</v>
      </c>
      <c r="C114" s="73"/>
      <c r="D114" s="74"/>
      <c r="E114" s="73"/>
      <c r="F114" s="73"/>
      <c r="G114" s="76" t="s">
        <v>8</v>
      </c>
      <c r="H114" s="75">
        <v>0</v>
      </c>
      <c r="I114" s="75">
        <v>0</v>
      </c>
    </row>
    <row r="115" spans="1:9" ht="21.75" customHeight="1" hidden="1">
      <c r="A115" s="73"/>
      <c r="B115" s="74" t="s">
        <v>20</v>
      </c>
      <c r="C115" s="73"/>
      <c r="D115" s="74"/>
      <c r="E115" s="73"/>
      <c r="F115" s="73"/>
      <c r="G115" s="76" t="s">
        <v>9</v>
      </c>
      <c r="H115" s="75">
        <v>0</v>
      </c>
      <c r="I115" s="75">
        <v>0</v>
      </c>
    </row>
    <row r="116" spans="1:9" ht="22.5" customHeight="1" hidden="1">
      <c r="A116" s="73"/>
      <c r="B116" s="79"/>
      <c r="C116" s="73"/>
      <c r="D116" s="73"/>
      <c r="E116" s="73"/>
      <c r="F116" s="73"/>
      <c r="G116" s="77" t="s">
        <v>10</v>
      </c>
      <c r="H116" s="75">
        <v>0</v>
      </c>
      <c r="I116" s="75">
        <v>0</v>
      </c>
    </row>
    <row r="117" spans="1:9" ht="12.75" customHeight="1" hidden="1">
      <c r="A117" s="73"/>
      <c r="B117" s="73"/>
      <c r="C117" s="73"/>
      <c r="D117" s="73"/>
      <c r="E117" s="73"/>
      <c r="F117" s="73"/>
      <c r="G117" s="73" t="s">
        <v>67</v>
      </c>
      <c r="H117" s="75">
        <v>0</v>
      </c>
      <c r="I117" s="75">
        <f>SUM(I118:I120)</f>
        <v>0</v>
      </c>
    </row>
    <row r="118" spans="1:9" ht="12.75" hidden="1">
      <c r="A118" s="73"/>
      <c r="B118" s="73"/>
      <c r="C118" s="73"/>
      <c r="D118" s="73"/>
      <c r="E118" s="73"/>
      <c r="F118" s="73"/>
      <c r="G118" s="76" t="s">
        <v>8</v>
      </c>
      <c r="H118" s="75"/>
      <c r="I118" s="75"/>
    </row>
    <row r="119" spans="1:9" ht="12.75" hidden="1">
      <c r="A119" s="73"/>
      <c r="B119" s="73"/>
      <c r="C119" s="73"/>
      <c r="D119" s="73"/>
      <c r="E119" s="73"/>
      <c r="F119" s="73"/>
      <c r="G119" s="76" t="s">
        <v>9</v>
      </c>
      <c r="H119" s="75">
        <v>0</v>
      </c>
      <c r="I119" s="75"/>
    </row>
    <row r="120" spans="1:9" ht="21" hidden="1">
      <c r="A120" s="73"/>
      <c r="B120" s="73"/>
      <c r="C120" s="73"/>
      <c r="D120" s="73"/>
      <c r="E120" s="73"/>
      <c r="F120" s="73"/>
      <c r="G120" s="77" t="s">
        <v>10</v>
      </c>
      <c r="H120" s="75">
        <v>0</v>
      </c>
      <c r="I120" s="75"/>
    </row>
    <row r="121" spans="1:9" ht="21.75" customHeight="1" hidden="1">
      <c r="A121" s="80"/>
      <c r="B121" s="80"/>
      <c r="C121" s="80"/>
      <c r="D121" s="80"/>
      <c r="E121" s="80"/>
      <c r="F121" s="80"/>
      <c r="G121" s="81" t="s">
        <v>66</v>
      </c>
      <c r="H121" s="82"/>
      <c r="I121" s="83"/>
    </row>
    <row r="122" spans="1:9" s="62" customFormat="1" ht="12.75" customHeight="1">
      <c r="A122" s="90" t="s">
        <v>125</v>
      </c>
      <c r="B122" s="91" t="s">
        <v>16</v>
      </c>
      <c r="C122" s="90" t="s">
        <v>117</v>
      </c>
      <c r="D122" s="91" t="s">
        <v>0</v>
      </c>
      <c r="E122" s="90">
        <v>853</v>
      </c>
      <c r="F122" s="90">
        <v>85395</v>
      </c>
      <c r="G122" s="90" t="s">
        <v>7</v>
      </c>
      <c r="H122" s="92">
        <f>SUM(H123)</f>
        <v>29280</v>
      </c>
      <c r="I122" s="92">
        <f>SUM(I123)</f>
        <v>7241.41</v>
      </c>
    </row>
    <row r="123" spans="1:9" s="62" customFormat="1" ht="11.25" customHeight="1">
      <c r="A123" s="85"/>
      <c r="B123" s="86" t="s">
        <v>116</v>
      </c>
      <c r="C123" s="85"/>
      <c r="D123" s="86"/>
      <c r="E123" s="85"/>
      <c r="F123" s="85"/>
      <c r="G123" s="85" t="s">
        <v>68</v>
      </c>
      <c r="H123" s="87">
        <f>SUM(H124:H126)</f>
        <v>29280</v>
      </c>
      <c r="I123" s="87">
        <f>SUM(I124:I126)</f>
        <v>7241.41</v>
      </c>
    </row>
    <row r="124" spans="1:9" s="62" customFormat="1" ht="12.75" customHeight="1">
      <c r="A124" s="85"/>
      <c r="B124" s="313" t="s">
        <v>153</v>
      </c>
      <c r="C124" s="85"/>
      <c r="D124" s="86"/>
      <c r="E124" s="85"/>
      <c r="F124" s="85"/>
      <c r="G124" s="88" t="s">
        <v>8</v>
      </c>
      <c r="H124" s="87"/>
      <c r="I124" s="87"/>
    </row>
    <row r="125" spans="1:9" s="62" customFormat="1" ht="12.75" customHeight="1">
      <c r="A125" s="85"/>
      <c r="B125" s="314"/>
      <c r="C125" s="85"/>
      <c r="D125" s="86"/>
      <c r="E125" s="85"/>
      <c r="F125" s="85"/>
      <c r="G125" s="88" t="s">
        <v>9</v>
      </c>
      <c r="H125" s="87">
        <v>4392</v>
      </c>
      <c r="I125" s="87">
        <v>1086.21</v>
      </c>
    </row>
    <row r="126" spans="1:9" s="62" customFormat="1" ht="12" customHeight="1">
      <c r="A126" s="85"/>
      <c r="B126" s="314"/>
      <c r="C126" s="85"/>
      <c r="D126" s="85"/>
      <c r="E126" s="85"/>
      <c r="F126" s="85"/>
      <c r="G126" s="89" t="s">
        <v>10</v>
      </c>
      <c r="H126" s="87">
        <v>24888</v>
      </c>
      <c r="I126" s="87">
        <v>6155.2</v>
      </c>
    </row>
    <row r="127" spans="1:9" ht="11.25" customHeight="1">
      <c r="A127" s="73"/>
      <c r="B127" s="86" t="s">
        <v>221</v>
      </c>
      <c r="C127" s="73"/>
      <c r="D127" s="73"/>
      <c r="E127" s="73"/>
      <c r="F127" s="73"/>
      <c r="G127" s="73" t="s">
        <v>67</v>
      </c>
      <c r="H127" s="75">
        <v>0</v>
      </c>
      <c r="I127" s="75">
        <f>SUM(I128:I130)</f>
        <v>0</v>
      </c>
    </row>
    <row r="128" spans="1:9" ht="12.75">
      <c r="A128" s="73"/>
      <c r="B128" s="73"/>
      <c r="C128" s="73"/>
      <c r="D128" s="73"/>
      <c r="E128" s="73"/>
      <c r="F128" s="73"/>
      <c r="G128" s="76" t="s">
        <v>8</v>
      </c>
      <c r="H128" s="75"/>
      <c r="I128" s="75"/>
    </row>
    <row r="129" spans="1:9" ht="12.75">
      <c r="A129" s="73"/>
      <c r="B129" s="73"/>
      <c r="C129" s="73"/>
      <c r="D129" s="73"/>
      <c r="E129" s="73"/>
      <c r="F129" s="73"/>
      <c r="G129" s="76" t="s">
        <v>9</v>
      </c>
      <c r="H129" s="75"/>
      <c r="I129" s="75"/>
    </row>
    <row r="130" spans="1:9" ht="12.75" customHeight="1">
      <c r="A130" s="73"/>
      <c r="B130" s="73"/>
      <c r="C130" s="73"/>
      <c r="D130" s="73"/>
      <c r="E130" s="73"/>
      <c r="F130" s="73"/>
      <c r="G130" s="77" t="s">
        <v>10</v>
      </c>
      <c r="H130" s="75"/>
      <c r="I130" s="75"/>
    </row>
    <row r="131" spans="1:9" ht="21" customHeight="1">
      <c r="A131" s="95"/>
      <c r="B131" s="95"/>
      <c r="C131" s="95"/>
      <c r="D131" s="95"/>
      <c r="E131" s="95"/>
      <c r="F131" s="95"/>
      <c r="G131" s="96" t="s">
        <v>66</v>
      </c>
      <c r="H131" s="83"/>
      <c r="I131" s="83"/>
    </row>
    <row r="132" spans="1:9" s="62" customFormat="1" ht="13.5" customHeight="1" hidden="1">
      <c r="A132" s="85" t="s">
        <v>154</v>
      </c>
      <c r="B132" s="86" t="s">
        <v>16</v>
      </c>
      <c r="C132" s="85" t="s">
        <v>119</v>
      </c>
      <c r="D132" s="86" t="s">
        <v>0</v>
      </c>
      <c r="E132" s="85">
        <v>853</v>
      </c>
      <c r="F132" s="85">
        <v>85395</v>
      </c>
      <c r="G132" s="85" t="s">
        <v>7</v>
      </c>
      <c r="H132" s="87">
        <f>SUM(H133)</f>
        <v>0</v>
      </c>
      <c r="I132" s="87">
        <f>SUM(I133)</f>
        <v>0</v>
      </c>
    </row>
    <row r="133" spans="1:9" s="62" customFormat="1" ht="14.25" customHeight="1" hidden="1">
      <c r="A133" s="85"/>
      <c r="B133" s="86" t="s">
        <v>155</v>
      </c>
      <c r="C133" s="85"/>
      <c r="D133" s="86"/>
      <c r="E133" s="85"/>
      <c r="F133" s="85"/>
      <c r="G133" s="85" t="s">
        <v>68</v>
      </c>
      <c r="H133" s="87">
        <f>SUM(H134:H136)</f>
        <v>0</v>
      </c>
      <c r="I133" s="87">
        <f>SUM(I134:I136)</f>
        <v>0</v>
      </c>
    </row>
    <row r="134" spans="1:9" s="62" customFormat="1" ht="12.75" customHeight="1" hidden="1">
      <c r="A134" s="85"/>
      <c r="B134" s="313" t="s">
        <v>156</v>
      </c>
      <c r="C134" s="85"/>
      <c r="D134" s="86"/>
      <c r="E134" s="85"/>
      <c r="F134" s="85"/>
      <c r="G134" s="88" t="s">
        <v>8</v>
      </c>
      <c r="H134" s="87"/>
      <c r="I134" s="87"/>
    </row>
    <row r="135" spans="1:9" s="62" customFormat="1" ht="12.75" customHeight="1" hidden="1">
      <c r="A135" s="85"/>
      <c r="B135" s="314"/>
      <c r="C135" s="85"/>
      <c r="D135" s="86"/>
      <c r="E135" s="85"/>
      <c r="F135" s="85"/>
      <c r="G135" s="88" t="s">
        <v>9</v>
      </c>
      <c r="H135" s="87">
        <v>0</v>
      </c>
      <c r="I135" s="87">
        <v>0</v>
      </c>
    </row>
    <row r="136" spans="1:9" s="62" customFormat="1" ht="19.5" customHeight="1" hidden="1">
      <c r="A136" s="85"/>
      <c r="B136" s="314"/>
      <c r="C136" s="85"/>
      <c r="D136" s="85"/>
      <c r="E136" s="85"/>
      <c r="F136" s="85"/>
      <c r="G136" s="89" t="s">
        <v>10</v>
      </c>
      <c r="H136" s="87">
        <v>0</v>
      </c>
      <c r="I136" s="87">
        <v>0</v>
      </c>
    </row>
    <row r="137" spans="1:9" ht="19.5" customHeight="1" hidden="1">
      <c r="A137" s="73"/>
      <c r="B137" s="86" t="s">
        <v>157</v>
      </c>
      <c r="C137" s="73"/>
      <c r="D137" s="73"/>
      <c r="E137" s="73"/>
      <c r="F137" s="73"/>
      <c r="G137" s="73" t="s">
        <v>67</v>
      </c>
      <c r="H137" s="75">
        <v>0</v>
      </c>
      <c r="I137" s="75">
        <f>SUM(I138:I140)</f>
        <v>0</v>
      </c>
    </row>
    <row r="138" spans="1:9" ht="12.75" hidden="1">
      <c r="A138" s="73"/>
      <c r="B138" s="86" t="s">
        <v>120</v>
      </c>
      <c r="C138" s="73"/>
      <c r="D138" s="73"/>
      <c r="E138" s="73"/>
      <c r="F138" s="73"/>
      <c r="G138" s="76" t="s">
        <v>8</v>
      </c>
      <c r="H138" s="75"/>
      <c r="I138" s="75"/>
    </row>
    <row r="139" spans="1:9" ht="12.75" hidden="1">
      <c r="A139" s="73"/>
      <c r="B139" s="73"/>
      <c r="C139" s="73"/>
      <c r="D139" s="73"/>
      <c r="E139" s="73"/>
      <c r="F139" s="73"/>
      <c r="G139" s="76" t="s">
        <v>9</v>
      </c>
      <c r="H139" s="75"/>
      <c r="I139" s="75"/>
    </row>
    <row r="140" spans="1:9" ht="21" hidden="1">
      <c r="A140" s="73"/>
      <c r="B140" s="73"/>
      <c r="C140" s="73"/>
      <c r="D140" s="73"/>
      <c r="E140" s="73"/>
      <c r="F140" s="73"/>
      <c r="G140" s="77" t="s">
        <v>10</v>
      </c>
      <c r="H140" s="75"/>
      <c r="I140" s="75"/>
    </row>
    <row r="141" spans="1:9" ht="20.25" customHeight="1" hidden="1">
      <c r="A141" s="73"/>
      <c r="B141" s="73"/>
      <c r="C141" s="73"/>
      <c r="D141" s="73"/>
      <c r="E141" s="73"/>
      <c r="F141" s="73"/>
      <c r="G141" s="74" t="s">
        <v>66</v>
      </c>
      <c r="H141" s="75"/>
      <c r="I141" s="75"/>
    </row>
    <row r="142" spans="1:9" s="62" customFormat="1" ht="12.75" customHeight="1">
      <c r="A142" s="90" t="s">
        <v>154</v>
      </c>
      <c r="B142" s="91" t="s">
        <v>16</v>
      </c>
      <c r="C142" s="173">
        <v>2014</v>
      </c>
      <c r="D142" s="91" t="s">
        <v>18</v>
      </c>
      <c r="E142" s="90">
        <v>853</v>
      </c>
      <c r="F142" s="90">
        <v>85395</v>
      </c>
      <c r="G142" s="90" t="s">
        <v>7</v>
      </c>
      <c r="H142" s="92">
        <f>SUM(H143)</f>
        <v>170056</v>
      </c>
      <c r="I142" s="92">
        <f>SUM(I143)</f>
        <v>170056</v>
      </c>
    </row>
    <row r="143" spans="1:9" s="62" customFormat="1" ht="11.25" customHeight="1">
      <c r="A143" s="85"/>
      <c r="B143" s="86" t="s">
        <v>19</v>
      </c>
      <c r="C143" s="85"/>
      <c r="D143" s="86"/>
      <c r="E143" s="85"/>
      <c r="F143" s="85"/>
      <c r="G143" s="85" t="s">
        <v>68</v>
      </c>
      <c r="H143" s="87">
        <f>SUM(H144:H146)</f>
        <v>170056</v>
      </c>
      <c r="I143" s="87">
        <f>SUM(I144:I146)</f>
        <v>170056</v>
      </c>
    </row>
    <row r="144" spans="1:9" s="62" customFormat="1" ht="12.75" customHeight="1">
      <c r="A144" s="85"/>
      <c r="B144" s="313" t="s">
        <v>226</v>
      </c>
      <c r="C144" s="85"/>
      <c r="D144" s="86"/>
      <c r="E144" s="85"/>
      <c r="F144" s="85"/>
      <c r="G144" s="88" t="s">
        <v>8</v>
      </c>
      <c r="H144" s="87">
        <v>17856</v>
      </c>
      <c r="I144" s="87">
        <v>17856</v>
      </c>
    </row>
    <row r="145" spans="1:9" s="62" customFormat="1" ht="12.75" customHeight="1">
      <c r="A145" s="85"/>
      <c r="B145" s="314"/>
      <c r="C145" s="85"/>
      <c r="D145" s="86"/>
      <c r="E145" s="85"/>
      <c r="F145" s="85"/>
      <c r="G145" s="88" t="s">
        <v>9</v>
      </c>
      <c r="H145" s="87">
        <v>7652.4</v>
      </c>
      <c r="I145" s="87">
        <v>7652.4</v>
      </c>
    </row>
    <row r="146" spans="1:9" s="62" customFormat="1" ht="19.5" customHeight="1">
      <c r="A146" s="85"/>
      <c r="B146" s="314"/>
      <c r="C146" s="85"/>
      <c r="D146" s="85"/>
      <c r="E146" s="85"/>
      <c r="F146" s="85"/>
      <c r="G146" s="89" t="s">
        <v>10</v>
      </c>
      <c r="H146" s="87">
        <v>144547.6</v>
      </c>
      <c r="I146" s="87">
        <v>144547.6</v>
      </c>
    </row>
    <row r="147" spans="1:9" ht="11.25" customHeight="1">
      <c r="A147" s="73"/>
      <c r="B147" s="320" t="s">
        <v>20</v>
      </c>
      <c r="C147" s="73"/>
      <c r="D147" s="73"/>
      <c r="E147" s="73"/>
      <c r="F147" s="73"/>
      <c r="G147" s="73" t="s">
        <v>67</v>
      </c>
      <c r="H147" s="75">
        <v>0</v>
      </c>
      <c r="I147" s="75">
        <f>SUM(I148:I150)</f>
        <v>0</v>
      </c>
    </row>
    <row r="148" spans="1:9" ht="12.75">
      <c r="A148" s="73"/>
      <c r="B148" s="320"/>
      <c r="C148" s="73"/>
      <c r="D148" s="73"/>
      <c r="E148" s="73"/>
      <c r="F148" s="73"/>
      <c r="G148" s="76" t="s">
        <v>8</v>
      </c>
      <c r="H148" s="75"/>
      <c r="I148" s="75"/>
    </row>
    <row r="149" spans="1:9" ht="12.75">
      <c r="A149" s="73"/>
      <c r="B149" s="73"/>
      <c r="C149" s="73"/>
      <c r="D149" s="73"/>
      <c r="E149" s="73"/>
      <c r="F149" s="73"/>
      <c r="G149" s="76" t="s">
        <v>9</v>
      </c>
      <c r="H149" s="75"/>
      <c r="I149" s="75"/>
    </row>
    <row r="150" spans="1:9" ht="21">
      <c r="A150" s="73"/>
      <c r="B150" s="73"/>
      <c r="C150" s="73"/>
      <c r="D150" s="73"/>
      <c r="E150" s="73"/>
      <c r="F150" s="73"/>
      <c r="G150" s="77" t="s">
        <v>10</v>
      </c>
      <c r="H150" s="75"/>
      <c r="I150" s="75"/>
    </row>
    <row r="151" spans="1:9" ht="21" customHeight="1">
      <c r="A151" s="95"/>
      <c r="B151" s="95"/>
      <c r="C151" s="95"/>
      <c r="D151" s="95"/>
      <c r="E151" s="95"/>
      <c r="F151" s="95"/>
      <c r="G151" s="96" t="s">
        <v>66</v>
      </c>
      <c r="H151" s="83"/>
      <c r="I151" s="83"/>
    </row>
    <row r="152" spans="1:9" s="23" customFormat="1" ht="12" customHeight="1">
      <c r="A152" s="174"/>
      <c r="B152" s="175" t="s">
        <v>69</v>
      </c>
      <c r="C152" s="175"/>
      <c r="D152" s="175"/>
      <c r="E152" s="175"/>
      <c r="F152" s="175"/>
      <c r="G152" s="175"/>
      <c r="H152" s="176">
        <f aca="true" t="shared" si="0" ref="H152:I161">SUM(H10,H20,H30,H40,H50,H61,H72,H82,H92,H102,H112,H122,H132,H142)</f>
        <v>3626330.49</v>
      </c>
      <c r="I152" s="176">
        <f t="shared" si="0"/>
        <v>2311923.3400000003</v>
      </c>
    </row>
    <row r="153" spans="1:9" s="179" customFormat="1" ht="11.25" customHeight="1">
      <c r="A153" s="177"/>
      <c r="B153" s="178" t="s">
        <v>68</v>
      </c>
      <c r="C153" s="178"/>
      <c r="D153" s="178"/>
      <c r="E153" s="178"/>
      <c r="F153" s="178"/>
      <c r="G153" s="178"/>
      <c r="H153" s="176">
        <f t="shared" si="0"/>
        <v>199336</v>
      </c>
      <c r="I153" s="176">
        <f t="shared" si="0"/>
        <v>177297.41</v>
      </c>
    </row>
    <row r="154" spans="1:9" s="179" customFormat="1" ht="12.75">
      <c r="A154" s="177"/>
      <c r="B154" s="180" t="s">
        <v>8</v>
      </c>
      <c r="C154" s="178"/>
      <c r="D154" s="178"/>
      <c r="E154" s="178"/>
      <c r="F154" s="178"/>
      <c r="G154" s="178"/>
      <c r="H154" s="176">
        <f t="shared" si="0"/>
        <v>17856</v>
      </c>
      <c r="I154" s="176">
        <f t="shared" si="0"/>
        <v>17856</v>
      </c>
    </row>
    <row r="155" spans="1:9" s="179" customFormat="1" ht="12.75">
      <c r="A155" s="177"/>
      <c r="B155" s="180" t="s">
        <v>9</v>
      </c>
      <c r="C155" s="178"/>
      <c r="D155" s="178"/>
      <c r="E155" s="178"/>
      <c r="F155" s="178"/>
      <c r="G155" s="178"/>
      <c r="H155" s="176">
        <f t="shared" si="0"/>
        <v>12044.4</v>
      </c>
      <c r="I155" s="176">
        <f t="shared" si="0"/>
        <v>8738.61</v>
      </c>
    </row>
    <row r="156" spans="1:9" s="179" customFormat="1" ht="12.75">
      <c r="A156" s="177"/>
      <c r="B156" s="181" t="s">
        <v>10</v>
      </c>
      <c r="C156" s="178"/>
      <c r="D156" s="178"/>
      <c r="E156" s="178"/>
      <c r="F156" s="178"/>
      <c r="G156" s="182"/>
      <c r="H156" s="176">
        <f t="shared" si="0"/>
        <v>169435.6</v>
      </c>
      <c r="I156" s="176">
        <f t="shared" si="0"/>
        <v>150702.80000000002</v>
      </c>
    </row>
    <row r="157" spans="1:9" s="179" customFormat="1" ht="12.75">
      <c r="A157" s="177"/>
      <c r="B157" s="178" t="s">
        <v>67</v>
      </c>
      <c r="C157" s="178"/>
      <c r="D157" s="178"/>
      <c r="E157" s="178"/>
      <c r="F157" s="178"/>
      <c r="G157" s="178"/>
      <c r="H157" s="176">
        <f t="shared" si="0"/>
        <v>3426994.49</v>
      </c>
      <c r="I157" s="176">
        <f t="shared" si="0"/>
        <v>2134625.93</v>
      </c>
    </row>
    <row r="158" spans="1:9" s="179" customFormat="1" ht="12.75">
      <c r="A158" s="177"/>
      <c r="B158" s="180" t="s">
        <v>8</v>
      </c>
      <c r="C158" s="178"/>
      <c r="D158" s="178"/>
      <c r="E158" s="178"/>
      <c r="F158" s="178"/>
      <c r="G158" s="178"/>
      <c r="H158" s="176">
        <f t="shared" si="0"/>
        <v>1798617.8699999999</v>
      </c>
      <c r="I158" s="176">
        <f t="shared" si="0"/>
        <v>1264725.83</v>
      </c>
    </row>
    <row r="159" spans="1:9" s="179" customFormat="1" ht="12.75">
      <c r="A159" s="177"/>
      <c r="B159" s="180" t="s">
        <v>9</v>
      </c>
      <c r="C159" s="178"/>
      <c r="D159" s="178"/>
      <c r="E159" s="178"/>
      <c r="F159" s="178"/>
      <c r="G159" s="178"/>
      <c r="H159" s="176">
        <f t="shared" si="0"/>
        <v>0</v>
      </c>
      <c r="I159" s="176">
        <f t="shared" si="0"/>
        <v>0</v>
      </c>
    </row>
    <row r="160" spans="1:9" s="179" customFormat="1" ht="12.75">
      <c r="A160" s="177"/>
      <c r="B160" s="181" t="s">
        <v>10</v>
      </c>
      <c r="C160" s="178"/>
      <c r="D160" s="178"/>
      <c r="E160" s="178"/>
      <c r="F160" s="178"/>
      <c r="G160" s="178"/>
      <c r="H160" s="176">
        <f t="shared" si="0"/>
        <v>1628376.62</v>
      </c>
      <c r="I160" s="176">
        <f t="shared" si="0"/>
        <v>869900.1</v>
      </c>
    </row>
    <row r="161" spans="1:9" s="179" customFormat="1" ht="21" customHeight="1">
      <c r="A161" s="183"/>
      <c r="B161" s="184" t="s">
        <v>66</v>
      </c>
      <c r="C161" s="185"/>
      <c r="D161" s="185"/>
      <c r="E161" s="185"/>
      <c r="F161" s="185"/>
      <c r="G161" s="185"/>
      <c r="H161" s="186">
        <f t="shared" si="0"/>
        <v>441215</v>
      </c>
      <c r="I161" s="186">
        <f t="shared" si="0"/>
        <v>441215</v>
      </c>
    </row>
  </sheetData>
  <sheetProtection/>
  <mergeCells count="24">
    <mergeCell ref="A5:I5"/>
    <mergeCell ref="A7:A8"/>
    <mergeCell ref="B7:B8"/>
    <mergeCell ref="C7:C8"/>
    <mergeCell ref="D7:D8"/>
    <mergeCell ref="E7:E8"/>
    <mergeCell ref="F7:F8"/>
    <mergeCell ref="G7:H7"/>
    <mergeCell ref="I7:I8"/>
    <mergeCell ref="B147:B148"/>
    <mergeCell ref="B15:B19"/>
    <mergeCell ref="B13:B14"/>
    <mergeCell ref="B35:B39"/>
    <mergeCell ref="B33:B34"/>
    <mergeCell ref="B23:B29"/>
    <mergeCell ref="B124:B126"/>
    <mergeCell ref="B54:B60"/>
    <mergeCell ref="B65:B71"/>
    <mergeCell ref="B75:B81"/>
    <mergeCell ref="B144:B146"/>
    <mergeCell ref="B45:B49"/>
    <mergeCell ref="B43:B44"/>
    <mergeCell ref="B134:B136"/>
    <mergeCell ref="B85:B91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scale="82" r:id="rId1"/>
  <headerFooter alignWithMargins="0">
    <oddFooter>&amp;CStrona &amp;P z &amp;N</oddFooter>
  </headerFooter>
  <rowBreaks count="2" manualBreakCount="2">
    <brk id="91" max="8" man="1"/>
    <brk id="1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0">
      <selection activeCell="I5" sqref="I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334"/>
      <c r="F1" s="335"/>
    </row>
    <row r="2" spans="1:6" ht="50.25" customHeight="1">
      <c r="A2" s="336" t="s">
        <v>240</v>
      </c>
      <c r="B2" s="337"/>
      <c r="C2" s="337"/>
      <c r="D2" s="337"/>
      <c r="E2" s="337"/>
      <c r="F2" s="337"/>
    </row>
    <row r="3" spans="1:10" ht="19.5" customHeight="1">
      <c r="A3" s="332" t="s">
        <v>130</v>
      </c>
      <c r="B3" s="332"/>
      <c r="C3" s="332"/>
      <c r="D3" s="332"/>
      <c r="E3" s="332"/>
      <c r="F3" s="332"/>
      <c r="G3" s="94"/>
      <c r="H3" s="94"/>
      <c r="I3" s="94"/>
      <c r="J3" s="94"/>
    </row>
    <row r="4" ht="19.5" customHeight="1">
      <c r="F4" s="3" t="s">
        <v>47</v>
      </c>
    </row>
    <row r="5" spans="1:6" s="60" customFormat="1" ht="19.5" customHeight="1">
      <c r="A5" s="56" t="s">
        <v>51</v>
      </c>
      <c r="B5" s="56" t="s">
        <v>36</v>
      </c>
      <c r="C5" s="56" t="s">
        <v>37</v>
      </c>
      <c r="D5" s="57" t="s">
        <v>38</v>
      </c>
      <c r="E5" s="56" t="s">
        <v>71</v>
      </c>
      <c r="F5" s="56" t="s">
        <v>49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329" t="s">
        <v>63</v>
      </c>
      <c r="B7" s="330"/>
      <c r="C7" s="330"/>
      <c r="D7" s="330"/>
      <c r="E7" s="331"/>
      <c r="F7" s="27">
        <f>SUM(F8:F17)</f>
        <v>79000</v>
      </c>
    </row>
    <row r="8" spans="1:6" ht="19.5" customHeight="1" hidden="1">
      <c r="A8" s="5" t="s">
        <v>40</v>
      </c>
      <c r="B8" s="6">
        <v>801</v>
      </c>
      <c r="C8" s="6">
        <v>80101</v>
      </c>
      <c r="D8" s="6">
        <v>2590</v>
      </c>
      <c r="E8" s="235" t="s">
        <v>121</v>
      </c>
      <c r="F8" s="11"/>
    </row>
    <row r="9" spans="1:6" ht="20.25" customHeight="1" hidden="1">
      <c r="A9" s="5" t="s">
        <v>41</v>
      </c>
      <c r="B9" s="6">
        <v>801</v>
      </c>
      <c r="C9" s="6">
        <v>80103</v>
      </c>
      <c r="D9" s="6">
        <v>2590</v>
      </c>
      <c r="E9" s="333"/>
      <c r="F9" s="11"/>
    </row>
    <row r="10" spans="1:6" ht="19.5" customHeight="1" hidden="1">
      <c r="A10" s="5" t="s">
        <v>42</v>
      </c>
      <c r="B10" s="6">
        <v>801</v>
      </c>
      <c r="C10" s="6">
        <v>80106</v>
      </c>
      <c r="D10" s="6">
        <v>2590</v>
      </c>
      <c r="E10" s="269"/>
      <c r="F10" s="11"/>
    </row>
    <row r="11" spans="1:6" ht="20.25" customHeight="1" hidden="1">
      <c r="A11" s="5" t="s">
        <v>35</v>
      </c>
      <c r="B11" s="6">
        <v>801</v>
      </c>
      <c r="C11" s="6">
        <v>80101</v>
      </c>
      <c r="D11" s="6">
        <v>2590</v>
      </c>
      <c r="E11" s="235" t="s">
        <v>122</v>
      </c>
      <c r="F11" s="11"/>
    </row>
    <row r="12" spans="1:6" ht="20.25" customHeight="1" hidden="1">
      <c r="A12" s="5" t="s">
        <v>44</v>
      </c>
      <c r="B12" s="6">
        <v>801</v>
      </c>
      <c r="C12" s="6">
        <v>80103</v>
      </c>
      <c r="D12" s="6">
        <v>2590</v>
      </c>
      <c r="E12" s="333"/>
      <c r="F12" s="11"/>
    </row>
    <row r="13" spans="1:6" ht="22.5" customHeight="1" hidden="1">
      <c r="A13" s="5" t="s">
        <v>45</v>
      </c>
      <c r="B13" s="6">
        <v>801</v>
      </c>
      <c r="C13" s="6">
        <v>80106</v>
      </c>
      <c r="D13" s="6">
        <v>2590</v>
      </c>
      <c r="E13" s="269"/>
      <c r="F13" s="11"/>
    </row>
    <row r="14" spans="1:6" ht="21.75" customHeight="1" hidden="1">
      <c r="A14" s="5" t="s">
        <v>118</v>
      </c>
      <c r="B14" s="6">
        <v>801</v>
      </c>
      <c r="C14" s="6">
        <v>80101</v>
      </c>
      <c r="D14" s="6">
        <v>2590</v>
      </c>
      <c r="E14" s="235" t="s">
        <v>123</v>
      </c>
      <c r="F14" s="11"/>
    </row>
    <row r="15" spans="1:6" ht="21" customHeight="1" hidden="1">
      <c r="A15" s="5" t="s">
        <v>124</v>
      </c>
      <c r="B15" s="6">
        <v>801</v>
      </c>
      <c r="C15" s="6">
        <v>80103</v>
      </c>
      <c r="D15" s="6">
        <v>2590</v>
      </c>
      <c r="E15" s="333"/>
      <c r="F15" s="11"/>
    </row>
    <row r="16" spans="1:6" ht="19.5" customHeight="1" hidden="1">
      <c r="A16" s="5" t="s">
        <v>125</v>
      </c>
      <c r="B16" s="6">
        <v>801</v>
      </c>
      <c r="C16" s="6">
        <v>80106</v>
      </c>
      <c r="D16" s="6">
        <v>2590</v>
      </c>
      <c r="E16" s="269"/>
      <c r="F16" s="11"/>
    </row>
    <row r="17" spans="1:6" ht="41.25" customHeight="1">
      <c r="A17" s="5" t="s">
        <v>40</v>
      </c>
      <c r="B17" s="6">
        <v>921</v>
      </c>
      <c r="C17" s="6">
        <v>92116</v>
      </c>
      <c r="D17" s="6">
        <v>2480</v>
      </c>
      <c r="E17" s="19" t="s">
        <v>62</v>
      </c>
      <c r="F17" s="11">
        <v>79000</v>
      </c>
    </row>
    <row r="18" spans="1:6" ht="32.25" customHeight="1">
      <c r="A18" s="329" t="s">
        <v>64</v>
      </c>
      <c r="B18" s="330"/>
      <c r="C18" s="330"/>
      <c r="D18" s="330"/>
      <c r="E18" s="331"/>
      <c r="F18" s="27">
        <f>SUM(F19:F27)</f>
        <v>1300716</v>
      </c>
    </row>
    <row r="19" spans="1:6" ht="19.5" customHeight="1">
      <c r="A19" s="5" t="s">
        <v>40</v>
      </c>
      <c r="B19" s="6">
        <v>801</v>
      </c>
      <c r="C19" s="6">
        <v>80101</v>
      </c>
      <c r="D19" s="6">
        <v>2590</v>
      </c>
      <c r="E19" s="235" t="s">
        <v>121</v>
      </c>
      <c r="F19" s="11">
        <v>314298</v>
      </c>
    </row>
    <row r="20" spans="1:6" ht="20.25" customHeight="1">
      <c r="A20" s="5" t="s">
        <v>41</v>
      </c>
      <c r="B20" s="6">
        <v>801</v>
      </c>
      <c r="C20" s="6">
        <v>80103</v>
      </c>
      <c r="D20" s="6">
        <v>2590</v>
      </c>
      <c r="E20" s="333"/>
      <c r="F20" s="11">
        <v>111063</v>
      </c>
    </row>
    <row r="21" spans="1:6" ht="19.5" customHeight="1">
      <c r="A21" s="5" t="s">
        <v>42</v>
      </c>
      <c r="B21" s="6">
        <v>801</v>
      </c>
      <c r="C21" s="6">
        <v>80106</v>
      </c>
      <c r="D21" s="6">
        <v>2590</v>
      </c>
      <c r="E21" s="269"/>
      <c r="F21" s="11">
        <v>69617</v>
      </c>
    </row>
    <row r="22" spans="1:6" ht="20.25" customHeight="1">
      <c r="A22" s="5" t="s">
        <v>35</v>
      </c>
      <c r="B22" s="6">
        <v>801</v>
      </c>
      <c r="C22" s="6">
        <v>80101</v>
      </c>
      <c r="D22" s="6">
        <v>2590</v>
      </c>
      <c r="E22" s="235" t="s">
        <v>122</v>
      </c>
      <c r="F22" s="11">
        <v>395398</v>
      </c>
    </row>
    <row r="23" spans="1:6" ht="20.25" customHeight="1">
      <c r="A23" s="5" t="s">
        <v>44</v>
      </c>
      <c r="B23" s="6">
        <v>801</v>
      </c>
      <c r="C23" s="6">
        <v>80103</v>
      </c>
      <c r="D23" s="6">
        <v>2590</v>
      </c>
      <c r="E23" s="333"/>
      <c r="F23" s="11">
        <v>94415</v>
      </c>
    </row>
    <row r="24" spans="1:6" ht="22.5" customHeight="1">
      <c r="A24" s="5" t="s">
        <v>45</v>
      </c>
      <c r="B24" s="6">
        <v>801</v>
      </c>
      <c r="C24" s="6">
        <v>80106</v>
      </c>
      <c r="D24" s="6">
        <v>2590</v>
      </c>
      <c r="E24" s="269"/>
      <c r="F24" s="11">
        <v>90510</v>
      </c>
    </row>
    <row r="25" spans="1:6" ht="21.75" customHeight="1">
      <c r="A25" s="5" t="s">
        <v>118</v>
      </c>
      <c r="B25" s="6">
        <v>801</v>
      </c>
      <c r="C25" s="6">
        <v>80101</v>
      </c>
      <c r="D25" s="6">
        <v>2590</v>
      </c>
      <c r="E25" s="235" t="s">
        <v>123</v>
      </c>
      <c r="F25" s="11">
        <v>110436</v>
      </c>
    </row>
    <row r="26" spans="1:6" ht="21" customHeight="1">
      <c r="A26" s="5" t="s">
        <v>124</v>
      </c>
      <c r="B26" s="6">
        <v>801</v>
      </c>
      <c r="C26" s="6">
        <v>80103</v>
      </c>
      <c r="D26" s="6">
        <v>2590</v>
      </c>
      <c r="E26" s="333"/>
      <c r="F26" s="11">
        <v>80755</v>
      </c>
    </row>
    <row r="27" spans="1:6" ht="19.5" customHeight="1">
      <c r="A27" s="5" t="s">
        <v>125</v>
      </c>
      <c r="B27" s="6">
        <v>801</v>
      </c>
      <c r="C27" s="6">
        <v>80106</v>
      </c>
      <c r="D27" s="6">
        <v>2590</v>
      </c>
      <c r="E27" s="269"/>
      <c r="F27" s="11">
        <v>34224</v>
      </c>
    </row>
    <row r="28" spans="1:6" s="18" customFormat="1" ht="30" customHeight="1">
      <c r="A28" s="311" t="s">
        <v>58</v>
      </c>
      <c r="B28" s="328"/>
      <c r="C28" s="328"/>
      <c r="D28" s="328"/>
      <c r="E28" s="312"/>
      <c r="F28" s="12">
        <f>SUM(F7,F18)</f>
        <v>1379716</v>
      </c>
    </row>
  </sheetData>
  <sheetProtection/>
  <mergeCells count="12">
    <mergeCell ref="E1:F1"/>
    <mergeCell ref="A2:F2"/>
    <mergeCell ref="A28:E28"/>
    <mergeCell ref="A7:E7"/>
    <mergeCell ref="A18:E18"/>
    <mergeCell ref="A3:F3"/>
    <mergeCell ref="E19:E21"/>
    <mergeCell ref="E22:E24"/>
    <mergeCell ref="E25:E27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31">
      <selection activeCell="D26" sqref="D26"/>
    </sheetView>
  </sheetViews>
  <sheetFormatPr defaultColWidth="9.00390625" defaultRowHeight="12.75"/>
  <cols>
    <col min="1" max="1" width="5.625" style="14" customWidth="1"/>
    <col min="2" max="2" width="4.875" style="14" bestFit="1" customWidth="1"/>
    <col min="3" max="3" width="6.125" style="14" bestFit="1" customWidth="1"/>
    <col min="4" max="4" width="21.375" style="14" customWidth="1"/>
    <col min="5" max="5" width="10.625" style="44" customWidth="1"/>
    <col min="6" max="6" width="11.25390625" style="44" customWidth="1"/>
    <col min="7" max="7" width="10.125" style="44" customWidth="1"/>
    <col min="8" max="8" width="9.875" style="44" customWidth="1"/>
    <col min="9" max="9" width="12.625" style="44" customWidth="1"/>
    <col min="10" max="10" width="2.875" style="14" customWidth="1"/>
    <col min="11" max="11" width="11.00390625" style="44" customWidth="1"/>
    <col min="12" max="12" width="12.875" style="44" customWidth="1"/>
    <col min="13" max="13" width="15.25390625" style="14" customWidth="1"/>
    <col min="14" max="16384" width="9.125" style="14" customWidth="1"/>
  </cols>
  <sheetData>
    <row r="1" spans="11:13" ht="15.75" customHeight="1">
      <c r="K1" s="338" t="s">
        <v>233</v>
      </c>
      <c r="L1" s="338"/>
      <c r="M1" s="338"/>
    </row>
    <row r="2" spans="11:13" ht="11.25" customHeight="1">
      <c r="K2" s="338"/>
      <c r="L2" s="338"/>
      <c r="M2" s="338"/>
    </row>
    <row r="3" spans="11:13" ht="11.25" customHeight="1">
      <c r="K3" s="338"/>
      <c r="L3" s="338"/>
      <c r="M3" s="338"/>
    </row>
    <row r="4" spans="11:13" ht="11.25" customHeight="1">
      <c r="K4" s="338"/>
      <c r="L4" s="338"/>
      <c r="M4" s="338"/>
    </row>
    <row r="5" spans="1:13" ht="11.25">
      <c r="A5" s="327" t="s">
        <v>147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13" ht="9" customHeight="1">
      <c r="A6" s="13"/>
      <c r="B6" s="13"/>
      <c r="C6" s="13"/>
      <c r="D6" s="13"/>
      <c r="E6" s="42"/>
      <c r="F6" s="42"/>
      <c r="G6" s="42"/>
      <c r="H6" s="42"/>
      <c r="I6" s="42"/>
      <c r="J6" s="13"/>
      <c r="K6" s="42"/>
      <c r="L6" s="42"/>
      <c r="M6" s="2" t="s">
        <v>47</v>
      </c>
    </row>
    <row r="7" spans="1:13" s="54" customFormat="1" ht="12" customHeight="1">
      <c r="A7" s="370" t="s">
        <v>51</v>
      </c>
      <c r="B7" s="370" t="s">
        <v>36</v>
      </c>
      <c r="C7" s="370" t="s">
        <v>46</v>
      </c>
      <c r="D7" s="352" t="s">
        <v>65</v>
      </c>
      <c r="E7" s="353" t="s">
        <v>52</v>
      </c>
      <c r="F7" s="371" t="s">
        <v>55</v>
      </c>
      <c r="G7" s="372"/>
      <c r="H7" s="372"/>
      <c r="I7" s="372"/>
      <c r="J7" s="372"/>
      <c r="K7" s="372"/>
      <c r="L7" s="373"/>
      <c r="M7" s="352" t="s">
        <v>53</v>
      </c>
    </row>
    <row r="8" spans="1:13" s="54" customFormat="1" ht="14.25" customHeight="1">
      <c r="A8" s="370"/>
      <c r="B8" s="370"/>
      <c r="C8" s="370"/>
      <c r="D8" s="352"/>
      <c r="E8" s="353"/>
      <c r="F8" s="374" t="s">
        <v>129</v>
      </c>
      <c r="G8" s="352" t="s">
        <v>43</v>
      </c>
      <c r="H8" s="352"/>
      <c r="I8" s="352"/>
      <c r="J8" s="352"/>
      <c r="K8" s="352"/>
      <c r="L8" s="352"/>
      <c r="M8" s="352"/>
    </row>
    <row r="9" spans="1:13" s="54" customFormat="1" ht="19.5" customHeight="1">
      <c r="A9" s="370"/>
      <c r="B9" s="370"/>
      <c r="C9" s="370"/>
      <c r="D9" s="352"/>
      <c r="E9" s="353"/>
      <c r="F9" s="374"/>
      <c r="G9" s="353" t="s">
        <v>59</v>
      </c>
      <c r="H9" s="353" t="s">
        <v>56</v>
      </c>
      <c r="I9" s="55" t="s">
        <v>39</v>
      </c>
      <c r="J9" s="344" t="s">
        <v>60</v>
      </c>
      <c r="K9" s="345"/>
      <c r="L9" s="353" t="s">
        <v>57</v>
      </c>
      <c r="M9" s="352"/>
    </row>
    <row r="10" spans="1:13" s="54" customFormat="1" ht="9.75" customHeight="1">
      <c r="A10" s="370"/>
      <c r="B10" s="370"/>
      <c r="C10" s="370"/>
      <c r="D10" s="352"/>
      <c r="E10" s="353"/>
      <c r="F10" s="374"/>
      <c r="G10" s="353"/>
      <c r="H10" s="353"/>
      <c r="I10" s="354" t="s">
        <v>86</v>
      </c>
      <c r="J10" s="346"/>
      <c r="K10" s="347"/>
      <c r="L10" s="353"/>
      <c r="M10" s="352"/>
    </row>
    <row r="11" spans="1:13" s="15" customFormat="1" ht="20.25" customHeight="1">
      <c r="A11" s="370"/>
      <c r="B11" s="370"/>
      <c r="C11" s="370"/>
      <c r="D11" s="352"/>
      <c r="E11" s="353"/>
      <c r="F11" s="374"/>
      <c r="G11" s="353"/>
      <c r="H11" s="353"/>
      <c r="I11" s="355"/>
      <c r="J11" s="348"/>
      <c r="K11" s="349"/>
      <c r="L11" s="353"/>
      <c r="M11" s="352"/>
    </row>
    <row r="12" spans="1:13" ht="9" customHeight="1">
      <c r="A12" s="16">
        <v>1</v>
      </c>
      <c r="B12" s="16">
        <v>2</v>
      </c>
      <c r="C12" s="16">
        <v>3</v>
      </c>
      <c r="D12" s="16">
        <v>4</v>
      </c>
      <c r="E12" s="45">
        <v>5</v>
      </c>
      <c r="F12" s="45">
        <v>6</v>
      </c>
      <c r="G12" s="45">
        <v>7</v>
      </c>
      <c r="H12" s="45">
        <v>8</v>
      </c>
      <c r="I12" s="46">
        <v>9</v>
      </c>
      <c r="J12" s="342">
        <v>10</v>
      </c>
      <c r="K12" s="343"/>
      <c r="L12" s="45">
        <v>11</v>
      </c>
      <c r="M12" s="45">
        <v>12</v>
      </c>
    </row>
    <row r="13" spans="1:13" ht="12" customHeight="1">
      <c r="A13" s="356" t="s">
        <v>81</v>
      </c>
      <c r="B13" s="357"/>
      <c r="C13" s="357"/>
      <c r="D13" s="358"/>
      <c r="E13" s="45"/>
      <c r="F13" s="45"/>
      <c r="G13" s="45"/>
      <c r="H13" s="45"/>
      <c r="I13" s="46"/>
      <c r="J13" s="46"/>
      <c r="K13" s="50"/>
      <c r="L13" s="45"/>
      <c r="M13" s="53"/>
    </row>
    <row r="14" spans="1:14" s="226" customFormat="1" ht="28.5" customHeight="1">
      <c r="A14" s="359">
        <v>1</v>
      </c>
      <c r="B14" s="362">
        <v>10</v>
      </c>
      <c r="C14" s="364">
        <v>1010</v>
      </c>
      <c r="D14" s="367" t="s">
        <v>146</v>
      </c>
      <c r="E14" s="339">
        <v>908859</v>
      </c>
      <c r="F14" s="339">
        <v>109397</v>
      </c>
      <c r="G14" s="339">
        <v>76790.04</v>
      </c>
      <c r="H14" s="339">
        <v>0</v>
      </c>
      <c r="I14" s="339">
        <v>0</v>
      </c>
      <c r="J14" s="36" t="s">
        <v>31</v>
      </c>
      <c r="K14" s="187">
        <v>0</v>
      </c>
      <c r="L14" s="339">
        <v>32606.96</v>
      </c>
      <c r="M14" s="350" t="s">
        <v>0</v>
      </c>
      <c r="N14" s="38"/>
    </row>
    <row r="15" spans="1:14" s="226" customFormat="1" ht="27" customHeight="1">
      <c r="A15" s="360"/>
      <c r="B15" s="363"/>
      <c r="C15" s="365"/>
      <c r="D15" s="368"/>
      <c r="E15" s="340"/>
      <c r="F15" s="340"/>
      <c r="G15" s="340"/>
      <c r="H15" s="340"/>
      <c r="I15" s="340"/>
      <c r="J15" s="36" t="s">
        <v>32</v>
      </c>
      <c r="K15" s="187">
        <v>0</v>
      </c>
      <c r="L15" s="340"/>
      <c r="M15" s="351"/>
      <c r="N15" s="38"/>
    </row>
    <row r="16" spans="1:14" s="226" customFormat="1" ht="30.75" customHeight="1">
      <c r="A16" s="360"/>
      <c r="B16" s="363"/>
      <c r="C16" s="365"/>
      <c r="D16" s="368"/>
      <c r="E16" s="340"/>
      <c r="F16" s="340"/>
      <c r="G16" s="340"/>
      <c r="H16" s="340"/>
      <c r="I16" s="340"/>
      <c r="J16" s="228" t="s">
        <v>33</v>
      </c>
      <c r="K16" s="187">
        <v>0</v>
      </c>
      <c r="L16" s="340"/>
      <c r="M16" s="351"/>
      <c r="N16" s="38"/>
    </row>
    <row r="17" spans="1:14" s="226" customFormat="1" ht="32.25" customHeight="1">
      <c r="A17" s="361"/>
      <c r="B17" s="363"/>
      <c r="C17" s="366"/>
      <c r="D17" s="369"/>
      <c r="E17" s="341"/>
      <c r="F17" s="341"/>
      <c r="G17" s="341"/>
      <c r="H17" s="341"/>
      <c r="I17" s="341"/>
      <c r="J17" s="36" t="s">
        <v>34</v>
      </c>
      <c r="K17" s="187">
        <v>0</v>
      </c>
      <c r="L17" s="341"/>
      <c r="M17" s="351"/>
      <c r="N17" s="38"/>
    </row>
    <row r="18" spans="1:13" s="38" customFormat="1" ht="24.75" customHeight="1">
      <c r="A18" s="359">
        <v>2</v>
      </c>
      <c r="B18" s="362">
        <v>10</v>
      </c>
      <c r="C18" s="364">
        <v>1010</v>
      </c>
      <c r="D18" s="367" t="s">
        <v>199</v>
      </c>
      <c r="E18" s="339">
        <v>1204445.35</v>
      </c>
      <c r="F18" s="339">
        <v>780937.04</v>
      </c>
      <c r="G18" s="339">
        <v>32309</v>
      </c>
      <c r="H18" s="339">
        <v>465000</v>
      </c>
      <c r="I18" s="339">
        <v>0</v>
      </c>
      <c r="J18" s="36" t="s">
        <v>31</v>
      </c>
      <c r="K18" s="187">
        <v>0</v>
      </c>
      <c r="L18" s="339">
        <v>283628.04</v>
      </c>
      <c r="M18" s="350" t="s">
        <v>0</v>
      </c>
    </row>
    <row r="19" spans="1:13" s="38" customFormat="1" ht="25.5" customHeight="1">
      <c r="A19" s="360"/>
      <c r="B19" s="363"/>
      <c r="C19" s="365"/>
      <c r="D19" s="368"/>
      <c r="E19" s="340"/>
      <c r="F19" s="340"/>
      <c r="G19" s="340"/>
      <c r="H19" s="340"/>
      <c r="I19" s="340"/>
      <c r="J19" s="36" t="s">
        <v>32</v>
      </c>
      <c r="K19" s="187">
        <v>0</v>
      </c>
      <c r="L19" s="340"/>
      <c r="M19" s="351"/>
    </row>
    <row r="20" spans="1:13" s="38" customFormat="1" ht="24" customHeight="1">
      <c r="A20" s="360"/>
      <c r="B20" s="363"/>
      <c r="C20" s="365"/>
      <c r="D20" s="368"/>
      <c r="E20" s="340"/>
      <c r="F20" s="340"/>
      <c r="G20" s="340"/>
      <c r="H20" s="340"/>
      <c r="I20" s="340"/>
      <c r="J20" s="36" t="s">
        <v>33</v>
      </c>
      <c r="K20" s="187">
        <v>0</v>
      </c>
      <c r="L20" s="340"/>
      <c r="M20" s="351"/>
    </row>
    <row r="21" spans="1:13" s="38" customFormat="1" ht="22.5" customHeight="1">
      <c r="A21" s="361"/>
      <c r="B21" s="363"/>
      <c r="C21" s="366"/>
      <c r="D21" s="369"/>
      <c r="E21" s="341"/>
      <c r="F21" s="341"/>
      <c r="G21" s="341"/>
      <c r="H21" s="341"/>
      <c r="I21" s="341"/>
      <c r="J21" s="36" t="s">
        <v>34</v>
      </c>
      <c r="K21" s="187">
        <v>0</v>
      </c>
      <c r="L21" s="341"/>
      <c r="M21" s="351"/>
    </row>
    <row r="22" spans="1:13" s="226" customFormat="1" ht="39" customHeight="1">
      <c r="A22" s="359">
        <v>3</v>
      </c>
      <c r="B22" s="362">
        <v>10</v>
      </c>
      <c r="C22" s="364">
        <v>1010</v>
      </c>
      <c r="D22" s="367" t="s">
        <v>145</v>
      </c>
      <c r="E22" s="339">
        <v>456048</v>
      </c>
      <c r="F22" s="339">
        <v>445985</v>
      </c>
      <c r="G22" s="339">
        <v>111307.93</v>
      </c>
      <c r="H22" s="339">
        <v>130000</v>
      </c>
      <c r="I22" s="339">
        <v>0</v>
      </c>
      <c r="J22" s="36" t="s">
        <v>31</v>
      </c>
      <c r="K22" s="187">
        <v>0</v>
      </c>
      <c r="L22" s="339">
        <v>204677.07</v>
      </c>
      <c r="M22" s="350" t="s">
        <v>0</v>
      </c>
    </row>
    <row r="23" spans="1:13" s="226" customFormat="1" ht="28.5" customHeight="1">
      <c r="A23" s="360"/>
      <c r="B23" s="363"/>
      <c r="C23" s="365"/>
      <c r="D23" s="368"/>
      <c r="E23" s="340"/>
      <c r="F23" s="340"/>
      <c r="G23" s="340"/>
      <c r="H23" s="340"/>
      <c r="I23" s="340"/>
      <c r="J23" s="36" t="s">
        <v>32</v>
      </c>
      <c r="K23" s="187">
        <v>0</v>
      </c>
      <c r="L23" s="340"/>
      <c r="M23" s="351"/>
    </row>
    <row r="24" spans="1:13" s="226" customFormat="1" ht="30" customHeight="1">
      <c r="A24" s="360"/>
      <c r="B24" s="363"/>
      <c r="C24" s="365"/>
      <c r="D24" s="368"/>
      <c r="E24" s="340"/>
      <c r="F24" s="340"/>
      <c r="G24" s="340"/>
      <c r="H24" s="340"/>
      <c r="I24" s="340"/>
      <c r="J24" s="36" t="s">
        <v>33</v>
      </c>
      <c r="K24" s="187">
        <v>0</v>
      </c>
      <c r="L24" s="340"/>
      <c r="M24" s="351"/>
    </row>
    <row r="25" spans="1:13" s="226" customFormat="1" ht="41.25" customHeight="1">
      <c r="A25" s="361"/>
      <c r="B25" s="363"/>
      <c r="C25" s="366"/>
      <c r="D25" s="369"/>
      <c r="E25" s="341"/>
      <c r="F25" s="341"/>
      <c r="G25" s="341"/>
      <c r="H25" s="341"/>
      <c r="I25" s="341"/>
      <c r="J25" s="36" t="s">
        <v>34</v>
      </c>
      <c r="K25" s="187">
        <v>0</v>
      </c>
      <c r="L25" s="341"/>
      <c r="M25" s="351"/>
    </row>
    <row r="26" spans="1:13" s="226" customFormat="1" ht="119.25" customHeight="1">
      <c r="A26" s="227">
        <v>4</v>
      </c>
      <c r="B26" s="51">
        <v>10</v>
      </c>
      <c r="C26" s="52">
        <v>1010</v>
      </c>
      <c r="D26" s="229" t="s">
        <v>144</v>
      </c>
      <c r="E26" s="43">
        <v>551972</v>
      </c>
      <c r="F26" s="43">
        <v>541916</v>
      </c>
      <c r="G26" s="43">
        <v>195259.86</v>
      </c>
      <c r="H26" s="43">
        <v>135000</v>
      </c>
      <c r="I26" s="43">
        <v>0</v>
      </c>
      <c r="J26" s="36" t="s">
        <v>54</v>
      </c>
      <c r="K26" s="43">
        <v>0</v>
      </c>
      <c r="L26" s="43">
        <v>211656.14</v>
      </c>
      <c r="M26" s="49" t="s">
        <v>0</v>
      </c>
    </row>
    <row r="27" spans="1:13" s="114" customFormat="1" ht="48.75" customHeight="1">
      <c r="A27" s="63">
        <v>5</v>
      </c>
      <c r="B27" s="51">
        <v>10</v>
      </c>
      <c r="C27" s="52">
        <v>1041</v>
      </c>
      <c r="D27" s="65" t="s">
        <v>167</v>
      </c>
      <c r="E27" s="66">
        <v>104800</v>
      </c>
      <c r="F27" s="66">
        <v>101000</v>
      </c>
      <c r="G27" s="66">
        <v>43348</v>
      </c>
      <c r="H27" s="66">
        <v>36652</v>
      </c>
      <c r="I27" s="66">
        <v>0</v>
      </c>
      <c r="J27" s="67" t="s">
        <v>54</v>
      </c>
      <c r="K27" s="66">
        <v>0</v>
      </c>
      <c r="L27" s="66">
        <v>21000</v>
      </c>
      <c r="M27" s="68" t="s">
        <v>0</v>
      </c>
    </row>
    <row r="28" spans="1:13" s="69" customFormat="1" ht="65.25" customHeight="1">
      <c r="A28" s="63">
        <v>6</v>
      </c>
      <c r="B28" s="64">
        <v>720</v>
      </c>
      <c r="C28" s="64">
        <v>72095</v>
      </c>
      <c r="D28" s="65" t="s">
        <v>76</v>
      </c>
      <c r="E28" s="66">
        <v>84967.66</v>
      </c>
      <c r="F28" s="66">
        <v>84967.66</v>
      </c>
      <c r="G28" s="66">
        <v>19882.69</v>
      </c>
      <c r="H28" s="66">
        <v>0</v>
      </c>
      <c r="I28" s="66">
        <v>0</v>
      </c>
      <c r="J28" s="67" t="s">
        <v>54</v>
      </c>
      <c r="K28" s="66">
        <v>0</v>
      </c>
      <c r="L28" s="66">
        <v>65084.97</v>
      </c>
      <c r="M28" s="68" t="s">
        <v>0</v>
      </c>
    </row>
    <row r="29" spans="1:13" s="69" customFormat="1" ht="48" customHeight="1">
      <c r="A29" s="63">
        <v>7</v>
      </c>
      <c r="B29" s="64">
        <v>720</v>
      </c>
      <c r="C29" s="64">
        <v>72095</v>
      </c>
      <c r="D29" s="65" t="s">
        <v>77</v>
      </c>
      <c r="E29" s="66">
        <v>93488.48</v>
      </c>
      <c r="F29" s="66">
        <v>48009.23</v>
      </c>
      <c r="G29" s="66">
        <v>9176.31</v>
      </c>
      <c r="H29" s="66">
        <v>0</v>
      </c>
      <c r="I29" s="66">
        <v>0</v>
      </c>
      <c r="J29" s="67" t="s">
        <v>54</v>
      </c>
      <c r="K29" s="66">
        <v>0</v>
      </c>
      <c r="L29" s="66">
        <v>38832.92</v>
      </c>
      <c r="M29" s="68" t="s">
        <v>0</v>
      </c>
    </row>
    <row r="30" spans="1:13" s="69" customFormat="1" ht="43.5" customHeight="1">
      <c r="A30" s="63">
        <v>8</v>
      </c>
      <c r="B30" s="64">
        <v>600</v>
      </c>
      <c r="C30" s="64">
        <v>60016</v>
      </c>
      <c r="D30" s="65" t="s">
        <v>224</v>
      </c>
      <c r="E30" s="66">
        <v>120000</v>
      </c>
      <c r="F30" s="66">
        <v>50000</v>
      </c>
      <c r="G30" s="66">
        <v>50000</v>
      </c>
      <c r="H30" s="66">
        <v>0</v>
      </c>
      <c r="I30" s="66">
        <v>0</v>
      </c>
      <c r="J30" s="67" t="s">
        <v>54</v>
      </c>
      <c r="K30" s="66">
        <v>0</v>
      </c>
      <c r="L30" s="66">
        <v>0</v>
      </c>
      <c r="M30" s="68" t="s">
        <v>0</v>
      </c>
    </row>
    <row r="31" spans="1:13" s="69" customFormat="1" ht="90.75" customHeight="1">
      <c r="A31" s="63">
        <v>9</v>
      </c>
      <c r="B31" s="64">
        <v>900</v>
      </c>
      <c r="C31" s="64">
        <v>90001</v>
      </c>
      <c r="D31" s="65" t="s">
        <v>166</v>
      </c>
      <c r="E31" s="66">
        <v>2890000</v>
      </c>
      <c r="F31" s="66">
        <v>0</v>
      </c>
      <c r="G31" s="66">
        <v>0</v>
      </c>
      <c r="H31" s="66">
        <v>0</v>
      </c>
      <c r="I31" s="66">
        <v>0</v>
      </c>
      <c r="J31" s="67" t="s">
        <v>54</v>
      </c>
      <c r="K31" s="66">
        <v>0</v>
      </c>
      <c r="L31" s="66">
        <v>0</v>
      </c>
      <c r="M31" s="68" t="s">
        <v>0</v>
      </c>
    </row>
    <row r="32" spans="1:13" s="38" customFormat="1" ht="17.25" customHeight="1">
      <c r="A32" s="326" t="s">
        <v>164</v>
      </c>
      <c r="B32" s="326"/>
      <c r="C32" s="326"/>
      <c r="D32" s="326"/>
      <c r="E32" s="43">
        <f>SUM(E14:E31)</f>
        <v>6414580.49</v>
      </c>
      <c r="F32" s="43">
        <f aca="true" t="shared" si="0" ref="F32:L32">SUM(F14:F31)</f>
        <v>2162211.93</v>
      </c>
      <c r="G32" s="43">
        <f t="shared" si="0"/>
        <v>538073.83</v>
      </c>
      <c r="H32" s="43">
        <f t="shared" si="0"/>
        <v>766652</v>
      </c>
      <c r="I32" s="43">
        <f t="shared" si="0"/>
        <v>0</v>
      </c>
      <c r="J32" s="47"/>
      <c r="K32" s="43">
        <f t="shared" si="0"/>
        <v>0</v>
      </c>
      <c r="L32" s="43">
        <f t="shared" si="0"/>
        <v>857486.1</v>
      </c>
      <c r="M32" s="17" t="s">
        <v>50</v>
      </c>
    </row>
    <row r="33" spans="1:13" ht="11.25" customHeight="1">
      <c r="A33" s="356" t="s">
        <v>160</v>
      </c>
      <c r="B33" s="357"/>
      <c r="C33" s="357"/>
      <c r="D33" s="358"/>
      <c r="E33" s="43"/>
      <c r="F33" s="45"/>
      <c r="G33" s="45"/>
      <c r="H33" s="45"/>
      <c r="I33" s="46"/>
      <c r="J33" s="46"/>
      <c r="K33" s="50"/>
      <c r="L33" s="45"/>
      <c r="M33" s="53"/>
    </row>
    <row r="34" spans="1:13" s="38" customFormat="1" ht="39" customHeight="1">
      <c r="A34" s="17">
        <v>1</v>
      </c>
      <c r="B34" s="37">
        <v>853</v>
      </c>
      <c r="C34" s="37">
        <v>85395</v>
      </c>
      <c r="D34" s="39" t="s">
        <v>161</v>
      </c>
      <c r="E34" s="43">
        <v>29280</v>
      </c>
      <c r="F34" s="43">
        <v>7241.41</v>
      </c>
      <c r="G34" s="43">
        <v>0</v>
      </c>
      <c r="H34" s="43">
        <v>0</v>
      </c>
      <c r="I34" s="43">
        <v>0</v>
      </c>
      <c r="J34" s="36" t="s">
        <v>54</v>
      </c>
      <c r="K34" s="165">
        <v>1086.21</v>
      </c>
      <c r="L34" s="43">
        <v>6155.2</v>
      </c>
      <c r="M34" s="49" t="s">
        <v>0</v>
      </c>
    </row>
    <row r="35" spans="1:13" s="38" customFormat="1" ht="44.25" customHeight="1">
      <c r="A35" s="17">
        <v>2</v>
      </c>
      <c r="B35" s="37">
        <v>801</v>
      </c>
      <c r="C35" s="37">
        <v>80113</v>
      </c>
      <c r="D35" s="39" t="s">
        <v>75</v>
      </c>
      <c r="E35" s="43">
        <v>314000</v>
      </c>
      <c r="F35" s="43">
        <v>53000</v>
      </c>
      <c r="G35" s="43">
        <v>53000</v>
      </c>
      <c r="H35" s="43">
        <v>0</v>
      </c>
      <c r="I35" s="43">
        <v>0</v>
      </c>
      <c r="J35" s="36" t="s">
        <v>54</v>
      </c>
      <c r="K35" s="43">
        <v>0</v>
      </c>
      <c r="L35" s="43">
        <v>0</v>
      </c>
      <c r="M35" s="49" t="s">
        <v>0</v>
      </c>
    </row>
    <row r="36" spans="1:13" s="38" customFormat="1" ht="44.25" customHeight="1">
      <c r="A36" s="17">
        <v>3</v>
      </c>
      <c r="B36" s="37">
        <v>801</v>
      </c>
      <c r="C36" s="37">
        <v>80113</v>
      </c>
      <c r="D36" s="39" t="s">
        <v>227</v>
      </c>
      <c r="E36" s="43">
        <v>330000</v>
      </c>
      <c r="F36" s="43">
        <v>47000</v>
      </c>
      <c r="G36" s="43">
        <v>47000</v>
      </c>
      <c r="H36" s="43">
        <v>0</v>
      </c>
      <c r="I36" s="43">
        <v>0</v>
      </c>
      <c r="J36" s="36" t="s">
        <v>54</v>
      </c>
      <c r="K36" s="43">
        <v>0</v>
      </c>
      <c r="L36" s="43">
        <v>0</v>
      </c>
      <c r="M36" s="49" t="s">
        <v>0</v>
      </c>
    </row>
    <row r="37" spans="1:13" s="38" customFormat="1" ht="40.5" customHeight="1">
      <c r="A37" s="17">
        <v>4</v>
      </c>
      <c r="B37" s="40">
        <v>900</v>
      </c>
      <c r="C37" s="41">
        <v>90015</v>
      </c>
      <c r="D37" s="39" t="s">
        <v>82</v>
      </c>
      <c r="E37" s="43">
        <v>120000</v>
      </c>
      <c r="F37" s="43">
        <v>30000</v>
      </c>
      <c r="G37" s="43">
        <v>30000</v>
      </c>
      <c r="H37" s="43">
        <v>0</v>
      </c>
      <c r="I37" s="43">
        <v>0</v>
      </c>
      <c r="J37" s="36" t="s">
        <v>54</v>
      </c>
      <c r="K37" s="43">
        <v>0</v>
      </c>
      <c r="L37" s="43">
        <v>0</v>
      </c>
      <c r="M37" s="49" t="s">
        <v>0</v>
      </c>
    </row>
    <row r="38" spans="1:13" s="38" customFormat="1" ht="105">
      <c r="A38" s="100">
        <v>5</v>
      </c>
      <c r="B38" s="106">
        <v>900</v>
      </c>
      <c r="C38" s="101">
        <v>90002</v>
      </c>
      <c r="D38" s="105" t="s">
        <v>165</v>
      </c>
      <c r="E38" s="99">
        <v>495000</v>
      </c>
      <c r="F38" s="99">
        <v>330000</v>
      </c>
      <c r="G38" s="99">
        <v>330000</v>
      </c>
      <c r="H38" s="43">
        <v>0</v>
      </c>
      <c r="I38" s="43">
        <v>0</v>
      </c>
      <c r="J38" s="36" t="s">
        <v>54</v>
      </c>
      <c r="K38" s="43">
        <v>0</v>
      </c>
      <c r="L38" s="43">
        <v>0</v>
      </c>
      <c r="M38" s="49" t="s">
        <v>0</v>
      </c>
    </row>
    <row r="39" spans="1:13" s="38" customFormat="1" ht="63.75" customHeight="1">
      <c r="A39" s="17">
        <v>6</v>
      </c>
      <c r="B39" s="40">
        <v>900</v>
      </c>
      <c r="C39" s="41">
        <v>90095</v>
      </c>
      <c r="D39" s="39" t="s">
        <v>198</v>
      </c>
      <c r="E39" s="43">
        <v>390000</v>
      </c>
      <c r="F39" s="43">
        <v>80000</v>
      </c>
      <c r="G39" s="43">
        <v>80000</v>
      </c>
      <c r="H39" s="43">
        <v>0</v>
      </c>
      <c r="I39" s="43">
        <v>0</v>
      </c>
      <c r="J39" s="36" t="s">
        <v>54</v>
      </c>
      <c r="K39" s="43">
        <v>0</v>
      </c>
      <c r="L39" s="43">
        <v>0</v>
      </c>
      <c r="M39" s="49" t="s">
        <v>0</v>
      </c>
    </row>
    <row r="40" spans="1:13" s="226" customFormat="1" ht="40.5" customHeight="1">
      <c r="A40" s="17">
        <v>7</v>
      </c>
      <c r="B40" s="37">
        <v>900</v>
      </c>
      <c r="C40" s="37">
        <v>90015</v>
      </c>
      <c r="D40" s="39" t="s">
        <v>92</v>
      </c>
      <c r="E40" s="43">
        <v>1194107</v>
      </c>
      <c r="F40" s="43">
        <v>220000</v>
      </c>
      <c r="G40" s="43">
        <v>220000</v>
      </c>
      <c r="H40" s="43">
        <v>0</v>
      </c>
      <c r="I40" s="43">
        <v>0</v>
      </c>
      <c r="J40" s="36" t="s">
        <v>54</v>
      </c>
      <c r="K40" s="43">
        <v>0</v>
      </c>
      <c r="L40" s="43">
        <v>0</v>
      </c>
      <c r="M40" s="49" t="s">
        <v>0</v>
      </c>
    </row>
    <row r="41" spans="1:13" s="38" customFormat="1" ht="44.25" customHeight="1">
      <c r="A41" s="17">
        <v>8</v>
      </c>
      <c r="B41" s="40">
        <v>926</v>
      </c>
      <c r="C41" s="41">
        <v>92601</v>
      </c>
      <c r="D41" s="39" t="s">
        <v>78</v>
      </c>
      <c r="E41" s="43">
        <v>720000</v>
      </c>
      <c r="F41" s="43">
        <v>76356</v>
      </c>
      <c r="G41" s="43">
        <v>76356</v>
      </c>
      <c r="H41" s="43">
        <v>0</v>
      </c>
      <c r="I41" s="43">
        <v>0</v>
      </c>
      <c r="J41" s="36" t="s">
        <v>54</v>
      </c>
      <c r="K41" s="43">
        <v>0</v>
      </c>
      <c r="L41" s="43">
        <v>0</v>
      </c>
      <c r="M41" s="49" t="s">
        <v>0</v>
      </c>
    </row>
    <row r="42" spans="1:13" s="38" customFormat="1" ht="94.5" customHeight="1">
      <c r="A42" s="17">
        <v>9</v>
      </c>
      <c r="B42" s="40">
        <v>921</v>
      </c>
      <c r="C42" s="41">
        <v>92105</v>
      </c>
      <c r="D42" s="39" t="s">
        <v>79</v>
      </c>
      <c r="E42" s="43">
        <v>350000</v>
      </c>
      <c r="F42" s="43">
        <v>40000</v>
      </c>
      <c r="G42" s="43">
        <v>40000</v>
      </c>
      <c r="H42" s="43">
        <v>0</v>
      </c>
      <c r="I42" s="43">
        <v>0</v>
      </c>
      <c r="J42" s="36" t="s">
        <v>54</v>
      </c>
      <c r="K42" s="43">
        <v>0</v>
      </c>
      <c r="L42" s="43">
        <v>0</v>
      </c>
      <c r="M42" s="49" t="s">
        <v>0</v>
      </c>
    </row>
    <row r="43" spans="1:13" s="38" customFormat="1" ht="40.5" customHeight="1">
      <c r="A43" s="17">
        <v>10</v>
      </c>
      <c r="B43" s="40">
        <v>600</v>
      </c>
      <c r="C43" s="41">
        <v>60016</v>
      </c>
      <c r="D43" s="39" t="s">
        <v>163</v>
      </c>
      <c r="E43" s="43">
        <v>120000</v>
      </c>
      <c r="F43" s="43">
        <v>60000</v>
      </c>
      <c r="G43" s="43">
        <v>60000</v>
      </c>
      <c r="H43" s="43">
        <v>0</v>
      </c>
      <c r="I43" s="43">
        <v>0</v>
      </c>
      <c r="J43" s="36" t="s">
        <v>54</v>
      </c>
      <c r="K43" s="43">
        <v>0</v>
      </c>
      <c r="L43" s="43">
        <v>0</v>
      </c>
      <c r="M43" s="49" t="s">
        <v>0</v>
      </c>
    </row>
    <row r="44" spans="1:13" s="38" customFormat="1" ht="51.75" customHeight="1">
      <c r="A44" s="100">
        <v>11</v>
      </c>
      <c r="B44" s="104">
        <v>710</v>
      </c>
      <c r="C44" s="104">
        <v>71004</v>
      </c>
      <c r="D44" s="107" t="s">
        <v>162</v>
      </c>
      <c r="E44" s="99">
        <v>70000</v>
      </c>
      <c r="F44" s="99">
        <v>45000</v>
      </c>
      <c r="G44" s="99">
        <v>45000</v>
      </c>
      <c r="H44" s="99">
        <v>0</v>
      </c>
      <c r="I44" s="99">
        <v>0</v>
      </c>
      <c r="J44" s="36" t="s">
        <v>54</v>
      </c>
      <c r="K44" s="99">
        <v>0</v>
      </c>
      <c r="L44" s="99">
        <v>0</v>
      </c>
      <c r="M44" s="49" t="s">
        <v>0</v>
      </c>
    </row>
    <row r="45" spans="1:13" s="38" customFormat="1" ht="94.5" customHeight="1" hidden="1">
      <c r="A45" s="17"/>
      <c r="B45" s="40"/>
      <c r="C45" s="41"/>
      <c r="D45" s="39"/>
      <c r="E45" s="43"/>
      <c r="F45" s="43"/>
      <c r="G45" s="43"/>
      <c r="H45" s="43"/>
      <c r="I45" s="43"/>
      <c r="J45" s="36"/>
      <c r="K45" s="43"/>
      <c r="L45" s="43"/>
      <c r="M45" s="49"/>
    </row>
    <row r="46" spans="1:13" s="38" customFormat="1" ht="14.25" customHeight="1">
      <c r="A46" s="326" t="s">
        <v>80</v>
      </c>
      <c r="B46" s="326"/>
      <c r="C46" s="326"/>
      <c r="D46" s="326"/>
      <c r="E46" s="43">
        <f>SUM(E34:E45)</f>
        <v>4132387</v>
      </c>
      <c r="F46" s="43">
        <f aca="true" t="shared" si="1" ref="F46:L46">SUM(F34:F45)</f>
        <v>988597.41</v>
      </c>
      <c r="G46" s="43">
        <f t="shared" si="1"/>
        <v>981356</v>
      </c>
      <c r="H46" s="43">
        <f t="shared" si="1"/>
        <v>0</v>
      </c>
      <c r="I46" s="43">
        <f t="shared" si="1"/>
        <v>0</v>
      </c>
      <c r="J46" s="47"/>
      <c r="K46" s="43">
        <f t="shared" si="1"/>
        <v>1086.21</v>
      </c>
      <c r="L46" s="43">
        <f t="shared" si="1"/>
        <v>6155.2</v>
      </c>
      <c r="M46" s="17" t="s">
        <v>50</v>
      </c>
    </row>
    <row r="47" spans="1:13" s="38" customFormat="1" ht="14.25" customHeight="1">
      <c r="A47" s="326" t="s">
        <v>83</v>
      </c>
      <c r="B47" s="326"/>
      <c r="C47" s="326"/>
      <c r="D47" s="326"/>
      <c r="E47" s="43">
        <f>SUM(E32,E46)</f>
        <v>10546967.49</v>
      </c>
      <c r="F47" s="43">
        <f aca="true" t="shared" si="2" ref="F47:L47">SUM(F32,F46)</f>
        <v>3150809.3400000003</v>
      </c>
      <c r="G47" s="43">
        <f t="shared" si="2"/>
        <v>1519429.83</v>
      </c>
      <c r="H47" s="43">
        <f t="shared" si="2"/>
        <v>766652</v>
      </c>
      <c r="I47" s="43">
        <f t="shared" si="2"/>
        <v>0</v>
      </c>
      <c r="J47" s="47"/>
      <c r="K47" s="43">
        <f t="shared" si="2"/>
        <v>1086.21</v>
      </c>
      <c r="L47" s="43">
        <f t="shared" si="2"/>
        <v>863641.2999999999</v>
      </c>
      <c r="M47" s="17" t="s">
        <v>50</v>
      </c>
    </row>
    <row r="48" spans="1:10" ht="11.25">
      <c r="A48" s="14" t="s">
        <v>11</v>
      </c>
      <c r="J48" s="14" t="s">
        <v>1</v>
      </c>
    </row>
    <row r="49" ht="11.25">
      <c r="A49" s="14" t="s">
        <v>12</v>
      </c>
    </row>
    <row r="50" ht="11.25">
      <c r="A50" s="14" t="s">
        <v>13</v>
      </c>
    </row>
    <row r="51" ht="11.25">
      <c r="A51" s="14" t="s">
        <v>14</v>
      </c>
    </row>
    <row r="52" ht="11.25">
      <c r="A52" s="14" t="s">
        <v>15</v>
      </c>
    </row>
  </sheetData>
  <sheetProtection/>
  <mergeCells count="5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  <mergeCell ref="L22:L25"/>
    <mergeCell ref="M22:M25"/>
    <mergeCell ref="I14:I17"/>
    <mergeCell ref="L14:L17"/>
    <mergeCell ref="L18:L21"/>
    <mergeCell ref="I18:I21"/>
    <mergeCell ref="I22:I25"/>
    <mergeCell ref="M18:M21"/>
    <mergeCell ref="A47:D47"/>
    <mergeCell ref="A46:D46"/>
    <mergeCell ref="A32:D32"/>
    <mergeCell ref="C14:C17"/>
    <mergeCell ref="D14:D17"/>
    <mergeCell ref="A33:D33"/>
    <mergeCell ref="A22:A25"/>
    <mergeCell ref="B22:B25"/>
    <mergeCell ref="C22:C25"/>
    <mergeCell ref="D22:D25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J12:K12"/>
    <mergeCell ref="J9:K11"/>
    <mergeCell ref="M14:M17"/>
    <mergeCell ref="G8:L8"/>
    <mergeCell ref="L9:L11"/>
    <mergeCell ref="I10:I11"/>
    <mergeCell ref="G9:G11"/>
    <mergeCell ref="G14:G17"/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2014-10-23T09:39:31Z</cp:lastPrinted>
  <dcterms:created xsi:type="dcterms:W3CDTF">1998-12-09T13:02:10Z</dcterms:created>
  <dcterms:modified xsi:type="dcterms:W3CDTF">2014-10-23T12:50:35Z</dcterms:modified>
  <cp:category/>
  <cp:version/>
  <cp:contentType/>
  <cp:contentStatus/>
</cp:coreProperties>
</file>