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 Nr 2" sheetId="1" r:id="rId1"/>
  </sheets>
  <definedNames>
    <definedName name="_xlnm.Print_Titles" localSheetId="0">'Zał Nr 2'!$4:$11</definedName>
  </definedNames>
  <calcPr fullCalcOnLoad="1"/>
</workbook>
</file>

<file path=xl/sharedStrings.xml><?xml version="1.0" encoding="utf-8"?>
<sst xmlns="http://schemas.openxmlformats.org/spreadsheetml/2006/main" count="512" uniqueCount="154">
  <si>
    <t>Dział</t>
  </si>
  <si>
    <t>Rozdział</t>
  </si>
  <si>
    <t>§</t>
  </si>
  <si>
    <t>Nazwa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</si>
  <si>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</si>
  <si>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</si>
  <si>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</si>
  <si>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</si>
  <si>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</si>
  <si>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</si>
  <si>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</si>
  <si>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</si>
  <si>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</si>
  <si>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</si>
  <si>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</si>
  <si>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</si>
  <si>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</si>
  <si>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</si>
  <si>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</si>
  <si>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</si>
  <si>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</si>
  <si>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Rolnictwo i łowiectwo</t>
  </si>
  <si>
    <t>Infrastruktura wodociągowa i sanitacyjna wsi</t>
  </si>
  <si>
    <t>Wydatki inwestycyjne jednostek budżetowych</t>
  </si>
  <si>
    <t>Izby rolnicze</t>
  </si>
  <si>
    <t>Wpłaty gmin na rzecz izb rolniczych w wysokości 2% uzyskanych wpływów z podatku rolnego</t>
  </si>
  <si>
    <t xml:space="preserve">Program rozwoju Obszarów Wiejskich 2007-2013 </t>
  </si>
  <si>
    <t>Pozostała działalność</t>
  </si>
  <si>
    <t>Zakup materiałów i wyposażenia</t>
  </si>
  <si>
    <t>Różne opłaty i składki</t>
  </si>
  <si>
    <t>Transport i łączność</t>
  </si>
  <si>
    <t>Lokalny transport zbiorowy</t>
  </si>
  <si>
    <t>Zakup usług pozostałych</t>
  </si>
  <si>
    <t>Drogi publiczne powiatowe</t>
  </si>
  <si>
    <t>Opłaty na rzecz budżetów jednostek samorządu terytorialnego</t>
  </si>
  <si>
    <t>Dotacja celowa na pomoc finansową udzielaną między jednostkami samorządu terytorialnego na dofinansowanie własnych zadań inwestycyjnych i zakupów inwestycyjnych</t>
  </si>
  <si>
    <t>Drogi publiczne gminne</t>
  </si>
  <si>
    <t>Drogi wewnetrzne</t>
  </si>
  <si>
    <t>Gospodarka mieszkaniowa</t>
  </si>
  <si>
    <t>Gospodarka gruntami i nieruchomościami</t>
  </si>
  <si>
    <t>Zakup usług obejmujących wykonanie ekspertyz, analiz i opinii</t>
  </si>
  <si>
    <t>Kary i odszkodowania wypłacane na rzecz osób fizycznych</t>
  </si>
  <si>
    <t>Opłaty za administrowanie i czynsze za budynki, lokale i pomieszczenia garażowe</t>
  </si>
  <si>
    <t>Działalność usługowa</t>
  </si>
  <si>
    <t>Plany zagospodarowania przestrzennego</t>
  </si>
  <si>
    <t>Wynagrodzenia bezosobowe</t>
  </si>
  <si>
    <t>Informatyka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</si>
  <si>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</si>
  <si>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</si>
  <si>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</si>
  <si>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</si>
  <si>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</si>
  <si>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</si>
  <si>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</si>
  <si>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Opłata z tytułu zakupu usług telekomunikacyjnych świadczonych w stacjonarnej publicznej sieci telefonicznej.</t>
  </si>
  <si>
    <t>Podróże służbowe krajowe</t>
  </si>
  <si>
    <t>Odpisy na zakładowy fundusz świadczeń socjalnych</t>
  </si>
  <si>
    <t xml:space="preserve">Szkolenia pracowników niebędących członkami korpusu służby cywilnej </t>
  </si>
  <si>
    <t>Egzekucja administracyjna należności pieniężnych</t>
  </si>
  <si>
    <t>Koszty postępowania sądowego i prokuratorskiego</t>
  </si>
  <si>
    <t>Rady gmin (miast i miast na prawach powiatu)</t>
  </si>
  <si>
    <t xml:space="preserve">Różne wydatki na rzecz osób fizycznych </t>
  </si>
  <si>
    <t>Opłaty z tytułu zakupu usług telekomunikacyjnych świadczonych w ruchomej publicznej sieci telefonicznej</t>
  </si>
  <si>
    <t>Urzędy gmin (miast i miast na prawach powiatu)</t>
  </si>
  <si>
    <t>Wydatki osobowe niezaliczone do wynagrodzeń</t>
  </si>
  <si>
    <t>Wpłaty na Państwowy Fundusz Rehabilitacji Osób Niepełnosprawnych</t>
  </si>
  <si>
    <t>Zakup usług remontowych</t>
  </si>
  <si>
    <t>Zakup usług zdrowotnych</t>
  </si>
  <si>
    <t>Zakup usług dostępu do sieci Internet</t>
  </si>
  <si>
    <t>Opłaty na rzecz budżetu państwa</t>
  </si>
  <si>
    <t>Podatek od towarów i usług (VAT).</t>
  </si>
  <si>
    <t>Promocja jednostek samorządu terytorialnego</t>
  </si>
  <si>
    <t>Wynagrodzenia agencyjno-prowizyjne</t>
  </si>
  <si>
    <t>Podatek od nieruchomości</t>
  </si>
  <si>
    <t>Urzędy naczelnych organów władzy państwowej, kontroli i ochrony prawa oraz sądownictwa</t>
  </si>
  <si>
    <t>Urzędy naczelnych organów władzy państwowej, kontroli i ochrony prawa</t>
  </si>
  <si>
    <t>Wybory do Parlamentu Europejskiego</t>
  </si>
  <si>
    <t>Bezpieczeństwo publiczne i ochrona przeciwpożarowa</t>
  </si>
  <si>
    <t>Komendy wojewódzkie Policji</t>
  </si>
  <si>
    <t>Wpłaty jednostek na państwowy fundusz celowy</t>
  </si>
  <si>
    <t>Ochotnicze straże pożarne</t>
  </si>
  <si>
    <t>Dotacja celowa z budżetu na finansowanie lub dofinansowanie zadań zleconych do realizacji stowarzyszeniom</t>
  </si>
  <si>
    <t>Dotacje celowe z budżetu na finansowanie lub dofinansowanie kosztów realizacji inwestycji i zakupów inwestycyjnych jednostek nie zaliczanych do sektora finansów publicznych</t>
  </si>
  <si>
    <t>Obrona cywilna</t>
  </si>
  <si>
    <t>Zarządzanie kryzysowe</t>
  </si>
  <si>
    <t>Rezerwy</t>
  </si>
  <si>
    <t>Obsługa długu publicznego</t>
  </si>
  <si>
    <t>Obsługa papierów wartościowych, kredytów i pożyczek jednostek samorządu terytorialnego</t>
  </si>
  <si>
    <t>Odsetki od samorządowych papierów wartościowych lub zaciągniętych przez jednostkę samorządu terytorialnego kredytów i pożyczek</t>
  </si>
  <si>
    <t>Różne rozliczenia</t>
  </si>
  <si>
    <t>Rezerwy ogólne i celowe</t>
  </si>
  <si>
    <t>Oświata i wychowanie</t>
  </si>
  <si>
    <t>Szkoły podstawowe</t>
  </si>
  <si>
    <t>Dotacja podmiotowa z budżetu dla publicznej jednostki systemu oświaty prowadzonej przez osobę prawną inną niż jednostka samorządu terytorialnego lub przez osobę fizyczną</t>
  </si>
  <si>
    <t>Zakup pomocy naukowych, dydaktycznych i książek</t>
  </si>
  <si>
    <t>Oddziały przedszkolne w szkołach podstawowych</t>
  </si>
  <si>
    <t xml:space="preserve">Przedszkola </t>
  </si>
  <si>
    <t>Wpłaty gmin i powiatów na rzecz innych jednostek samorządu terytorialnego oraz związków gmin lub związków powiatów na dofinansowanie zadań bieżących</t>
  </si>
  <si>
    <t>Zakup usług przez jednostki samorządu terytorialnego od innych jednostek samorządu terytorialnego</t>
  </si>
  <si>
    <t>Inne formy wychowania przedszkolnego</t>
  </si>
  <si>
    <t>Gimnazja</t>
  </si>
  <si>
    <t>Zakup leków, wyrobów medycznych i produktów biobójczych</t>
  </si>
  <si>
    <t>Dowożenie uczniów do szkół</t>
  </si>
  <si>
    <t>Dokształcanie i doskonalenie nauczycieli</t>
  </si>
  <si>
    <t>Stołówki szkolne i przedszkolne</t>
  </si>
  <si>
    <t>Zakup środków żywności</t>
  </si>
  <si>
    <t>Ochrona zdrowia</t>
  </si>
  <si>
    <t>Lecznictwo ambulatoryjne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</si>
  <si>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</si>
  <si>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</si>
  <si>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</si>
  <si>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</si>
  <si>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Pomoc społeczna</t>
  </si>
  <si>
    <t>Placówki opiekuńczo-wychowawcze</t>
  </si>
  <si>
    <t>Domy pomocy społecznej</t>
  </si>
  <si>
    <t>Ośrodki wsparcia</t>
  </si>
  <si>
    <t>Wspieranie rodziny</t>
  </si>
  <si>
    <t>Świadczenia rodzinne, świadczenia z funduszu alimentacyjneego oraz składki na ubezpieczenia emerytalne i rentowe z ubezpieczenia społecznego</t>
  </si>
  <si>
    <t>Zwrot dotacji oraz płatności, w tym  wykorzystanych niezgodnie z przeznaczeniem lub wykorzystanych z naruszeniem procedur, o których mowa w art. 184 ustawy, pobranych nienależnie lub w nadmiernej wysokości</t>
  </si>
  <si>
    <t>Świadczenia społeczne</t>
  </si>
  <si>
    <t>Pozostałe odsetki</t>
  </si>
  <si>
    <t>Składki na ubezpieczenie zdrowotne opłacane za osoby pobierajace niektóre świadczenia z pomocy społecznej, niektóre świadczenia rodzinne oraz za osoby uczestniczące w zajęciach w centrum integracji społecznej.</t>
  </si>
  <si>
    <t>Składki na ubezpieczenie zdrowotne</t>
  </si>
  <si>
    <t>Zasiłki i pomoc w naturze oraz składki na ubezpieczenia emerytalne i rentowe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</si>
  <si>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</si>
  <si>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</si>
  <si>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</si>
  <si>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</si>
  <si>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</si>
  <si>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Świetlice szkolne</t>
  </si>
  <si>
    <t>Pomoc materialna dla uczniów</t>
  </si>
  <si>
    <t>Stypendia dla uczniów</t>
  </si>
  <si>
    <t>Inne formy pomocy dla uczniów</t>
  </si>
  <si>
    <t>Gospodarka komunalna i ochrona środowiska</t>
  </si>
  <si>
    <t>Gospodarka ściekowa i ochrona wód</t>
  </si>
  <si>
    <t>Wydatki na zakup i objęcie akcji, wniesienie wkładów do spółek prawa handlowego oraz na uzupełnienie funduszy statutowych banków państwowych i innych instytucji finansowych</t>
  </si>
  <si>
    <t>Gospodarka odpadami</t>
  </si>
  <si>
    <t>Oczyszczanie miast i wsi</t>
  </si>
  <si>
    <t>Oświetlenie ulic, placów i dróg</t>
  </si>
  <si>
    <t>Wpływy i wydatki związane z gromadzeniem środków z opłat i kar za korzystanie ze środowiska</t>
  </si>
  <si>
    <t>Kultura i ochrona dziedzictwa narodowego</t>
  </si>
  <si>
    <t>Pozostałe zadania w zakresie kultury</t>
  </si>
  <si>
    <t>Domy i ośrodki kultury, świetlice i kluby</t>
  </si>
  <si>
    <t>Biblioteki</t>
  </si>
  <si>
    <t>Dotacja podmiotowa z budżetu dla samorządowej instytucji kultury</t>
  </si>
  <si>
    <t>Kultura fizyczna</t>
  </si>
  <si>
    <t>Obiekty sportowe</t>
  </si>
  <si>
    <t>Zadania w zakresie kultury fizycznej</t>
  </si>
  <si>
    <t>Wydatki razem:</t>
  </si>
  <si>
    <t>Wykonanie</t>
  </si>
  <si>
    <t>%</t>
  </si>
  <si>
    <t xml:space="preserve">Plan </t>
  </si>
  <si>
    <t>Wydatki budżetu gminy w I półroczu 2014 r.</t>
  </si>
  <si>
    <t>Załącznik 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</si>
</sst>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</numFmts>
  <fonts count="3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14" borderId="0" applyNumberFormat="0" applyBorder="0" applyAlignment="0" applyProtection="0"/>
    <xf numFmtId="0" fontId="19" fillId="0" borderId="3" applyNumberFormat="0" applyFill="0" applyAlignment="0" applyProtection="0"/>
    <xf numFmtId="0" fontId="20" fillId="15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2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6" borderId="0" applyNumberFormat="0" applyBorder="0" applyAlignment="0" applyProtection="0"/>
  </cellStyleXfs>
  <cellXfs count="7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17" borderId="10" xfId="0" applyFont="1" applyFill="1" applyBorder="1" applyAlignment="1" applyProtection="1">
      <alignment horizontal="center" vertical="center" wrapText="1" shrinkToFit="1"/>
      <protection locked="0"/>
    </xf>
    <xf numFmtId="0" fontId="8" fillId="17" borderId="10" xfId="0" applyFont="1" applyFill="1" applyBorder="1" applyAlignment="1" applyProtection="1">
      <alignment horizontal="center" vertical="center" wrapText="1" shrinkToFit="1"/>
      <protection locked="0"/>
    </xf>
    <xf numFmtId="0" fontId="7" fillId="18" borderId="10" xfId="0" applyFont="1" applyFill="1" applyBorder="1" applyAlignment="1" applyProtection="1">
      <alignment horizontal="center" vertical="center" wrapText="1" shrinkToFit="1"/>
      <protection locked="0"/>
    </xf>
    <xf numFmtId="4" fontId="7" fillId="1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18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1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8" fillId="17" borderId="12" xfId="0" applyFont="1" applyFill="1" applyBorder="1" applyAlignment="1" applyProtection="1">
      <alignment horizontal="center" vertical="center" wrapText="1" shrinkToFit="1"/>
      <protection locked="0"/>
    </xf>
    <xf numFmtId="4" fontId="7" fillId="17" borderId="13" xfId="0" applyNumberFormat="1" applyFont="1" applyFill="1" applyBorder="1" applyAlignment="1" applyProtection="1">
      <alignment horizontal="right" vertical="center" wrapText="1" shrinkToFit="1"/>
      <protection locked="0"/>
    </xf>
    <xf numFmtId="165" fontId="7" fillId="1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9" fillId="1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0" borderId="14" xfId="0" applyNumberFormat="1" applyFont="1" applyFill="1" applyBorder="1" applyAlignment="1" applyProtection="1">
      <alignment horizontal="right" vertical="center"/>
      <protection locked="0"/>
    </xf>
    <xf numFmtId="0" fontId="7" fillId="17" borderId="15" xfId="0" applyFont="1" applyFill="1" applyBorder="1" applyAlignment="1" applyProtection="1">
      <alignment horizontal="center" wrapText="1" shrinkToFit="1"/>
      <protection locked="0"/>
    </xf>
    <xf numFmtId="0" fontId="7" fillId="17" borderId="10" xfId="0" applyFont="1" applyFill="1" applyBorder="1" applyAlignment="1" applyProtection="1">
      <alignment horizontal="center" wrapText="1" shrinkToFit="1"/>
      <protection locked="0"/>
    </xf>
    <xf numFmtId="0" fontId="7" fillId="17" borderId="14" xfId="0" applyFont="1" applyFill="1" applyBorder="1" applyAlignment="1" applyProtection="1">
      <alignment horizontal="center" wrapText="1" shrinkToFit="1"/>
      <protection locked="0"/>
    </xf>
    <xf numFmtId="0" fontId="7" fillId="17" borderId="16" xfId="0" applyFont="1" applyFill="1" applyBorder="1" applyAlignment="1" applyProtection="1">
      <alignment horizontal="center" wrapText="1" shrinkToFi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2" fillId="17" borderId="10" xfId="0" applyFont="1" applyFill="1" applyBorder="1" applyAlignment="1" applyProtection="1">
      <alignment horizontal="center" vertical="center" wrapText="1" shrinkToFit="1"/>
      <protection locked="0"/>
    </xf>
    <xf numFmtId="0" fontId="11" fillId="17" borderId="14" xfId="0" applyFont="1" applyFill="1" applyBorder="1" applyAlignment="1" applyProtection="1">
      <alignment horizontal="center" wrapText="1" shrinkToFit="1"/>
      <protection locked="0"/>
    </xf>
    <xf numFmtId="0" fontId="11" fillId="17" borderId="10" xfId="0" applyFont="1" applyFill="1" applyBorder="1" applyAlignment="1" applyProtection="1">
      <alignment horizontal="center" wrapText="1" shrinkToFit="1"/>
      <protection locked="0"/>
    </xf>
    <xf numFmtId="4" fontId="11" fillId="1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18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1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7" fillId="17" borderId="17" xfId="0" applyFont="1" applyFill="1" applyBorder="1" applyAlignment="1" applyProtection="1">
      <alignment horizontal="center" vertical="center" wrapText="1" shrinkToFit="1"/>
      <protection locked="0"/>
    </xf>
    <xf numFmtId="0" fontId="7" fillId="17" borderId="18" xfId="0" applyFont="1" applyFill="1" applyBorder="1" applyAlignment="1" applyProtection="1">
      <alignment horizontal="center" vertical="center" wrapText="1" shrinkToFit="1"/>
      <protection locked="0"/>
    </xf>
    <xf numFmtId="0" fontId="7" fillId="17" borderId="19" xfId="0" applyFont="1" applyFill="1" applyBorder="1" applyAlignment="1" applyProtection="1">
      <alignment horizontal="center" vertical="center" wrapText="1" shrinkToFit="1"/>
      <protection locked="0"/>
    </xf>
    <xf numFmtId="0" fontId="8" fillId="17" borderId="15" xfId="0" applyFont="1" applyFill="1" applyBorder="1" applyAlignment="1" applyProtection="1">
      <alignment horizontal="center" vertical="center" wrapText="1" shrinkToFit="1"/>
      <protection locked="0"/>
    </xf>
    <xf numFmtId="0" fontId="8" fillId="17" borderId="20" xfId="0" applyFont="1" applyFill="1" applyBorder="1" applyAlignment="1" applyProtection="1">
      <alignment horizontal="center" vertical="center" wrapText="1" shrinkToFit="1"/>
      <protection locked="0"/>
    </xf>
    <xf numFmtId="0" fontId="7" fillId="17" borderId="15" xfId="0" applyFont="1" applyFill="1" applyBorder="1" applyAlignment="1" applyProtection="1">
      <alignment horizontal="center" wrapText="1" shrinkToFit="1"/>
      <protection locked="0"/>
    </xf>
    <xf numFmtId="0" fontId="7" fillId="17" borderId="20" xfId="0" applyFont="1" applyFill="1" applyBorder="1" applyAlignment="1" applyProtection="1">
      <alignment horizont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7" fillId="17" borderId="21" xfId="0" applyFont="1" applyFill="1" applyBorder="1" applyAlignment="1" applyProtection="1">
      <alignment horizontal="center" vertical="center" wrapText="1" shrinkToFit="1"/>
      <protection locked="0"/>
    </xf>
    <xf numFmtId="0" fontId="7" fillId="17" borderId="22" xfId="0" applyFont="1" applyFill="1" applyBorder="1" applyAlignment="1" applyProtection="1">
      <alignment horizontal="center" vertical="center" wrapText="1" shrinkToFit="1"/>
      <protection locked="0"/>
    </xf>
    <xf numFmtId="0" fontId="7" fillId="17" borderId="23" xfId="0" applyFont="1" applyFill="1" applyBorder="1" applyAlignment="1" applyProtection="1">
      <alignment horizontal="center" vertical="center" wrapText="1" shrinkToFit="1"/>
      <protection locked="0"/>
    </xf>
    <xf numFmtId="0" fontId="7" fillId="17" borderId="24" xfId="0" applyFont="1" applyFill="1" applyBorder="1" applyAlignment="1" applyProtection="1">
      <alignment horizontal="center" vertical="center" wrapText="1" shrinkToFit="1"/>
      <protection locked="0"/>
    </xf>
    <xf numFmtId="0" fontId="7" fillId="17" borderId="25" xfId="0" applyFont="1" applyFill="1" applyBorder="1" applyAlignment="1" applyProtection="1">
      <alignment horizontal="center" vertical="center" wrapText="1" shrinkToFit="1"/>
      <protection locked="0"/>
    </xf>
    <xf numFmtId="0" fontId="7" fillId="17" borderId="26" xfId="0" applyFont="1" applyFill="1" applyBorder="1" applyAlignment="1" applyProtection="1">
      <alignment horizontal="center" vertical="center" wrapText="1" shrinkToFit="1"/>
      <protection locked="0"/>
    </xf>
    <xf numFmtId="0" fontId="7" fillId="17" borderId="14" xfId="0" applyFont="1" applyFill="1" applyBorder="1" applyAlignment="1" applyProtection="1">
      <alignment horizontal="center" vertical="center" wrapText="1" shrinkToFit="1"/>
      <protection locked="0"/>
    </xf>
    <xf numFmtId="0" fontId="7" fillId="18" borderId="10" xfId="0" applyFont="1" applyFill="1" applyBorder="1" applyAlignment="1" applyProtection="1">
      <alignment horizontal="center" vertical="center" wrapText="1" shrinkToFit="1"/>
      <protection locked="0"/>
    </xf>
    <xf numFmtId="0" fontId="7" fillId="18" borderId="10" xfId="0" applyFont="1" applyFill="1" applyBorder="1" applyAlignment="1" applyProtection="1">
      <alignment horizontal="left" vertical="center" wrapText="1" shrinkToFit="1"/>
      <protection locked="0"/>
    </xf>
    <xf numFmtId="4" fontId="7" fillId="18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18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18" borderId="10" xfId="0" applyFont="1" applyFill="1" applyBorder="1" applyAlignment="1" applyProtection="1">
      <alignment horizontal="center" vertical="center" wrapText="1" shrinkToFit="1"/>
      <protection locked="0"/>
    </xf>
    <xf numFmtId="4" fontId="9" fillId="18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9" fillId="18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17" borderId="10" xfId="0" applyFont="1" applyFill="1" applyBorder="1" applyAlignment="1" applyProtection="1">
      <alignment horizontal="center" vertical="center" wrapText="1" shrinkToFit="1"/>
      <protection locked="0"/>
    </xf>
    <xf numFmtId="4" fontId="7" fillId="1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7" fillId="17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17" borderId="10" xfId="0" applyFont="1" applyFill="1" applyBorder="1" applyAlignment="1" applyProtection="1">
      <alignment horizontal="left" vertical="center" wrapText="1" shrinkToFit="1"/>
      <protection locked="0"/>
    </xf>
    <xf numFmtId="0" fontId="7" fillId="17" borderId="27" xfId="0" applyFont="1" applyFill="1" applyBorder="1" applyAlignment="1" applyProtection="1">
      <alignment horizontal="center" vertical="center" wrapText="1" shrinkToFit="1"/>
      <protection locked="0"/>
    </xf>
    <xf numFmtId="0" fontId="7" fillId="17" borderId="0" xfId="0" applyFont="1" applyFill="1" applyBorder="1" applyAlignment="1" applyProtection="1">
      <alignment horizontal="center" vertical="center" wrapText="1" shrinkToFit="1"/>
      <protection locked="0"/>
    </xf>
    <xf numFmtId="0" fontId="7" fillId="17" borderId="28" xfId="0" applyFont="1" applyFill="1" applyBorder="1" applyAlignment="1" applyProtection="1">
      <alignment horizontal="center" vertical="center" wrapText="1" shrinkToFit="1"/>
      <protection locked="0"/>
    </xf>
    <xf numFmtId="0" fontId="7" fillId="17" borderId="29" xfId="0" applyFont="1" applyFill="1" applyBorder="1" applyAlignment="1" applyProtection="1">
      <alignment horizontal="center" vertical="center" wrapText="1" shrinkToFit="1"/>
      <protection locked="0"/>
    </xf>
    <xf numFmtId="0" fontId="11" fillId="17" borderId="21" xfId="0" applyFont="1" applyFill="1" applyBorder="1" applyAlignment="1" applyProtection="1">
      <alignment horizontal="center" vertical="center" wrapText="1" shrinkToFit="1"/>
      <protection locked="0"/>
    </xf>
    <xf numFmtId="0" fontId="11" fillId="17" borderId="23" xfId="0" applyFont="1" applyFill="1" applyBorder="1" applyAlignment="1" applyProtection="1">
      <alignment horizontal="center" vertical="center" wrapText="1" shrinkToFit="1"/>
      <protection locked="0"/>
    </xf>
    <xf numFmtId="0" fontId="11" fillId="17" borderId="27" xfId="0" applyFont="1" applyFill="1" applyBorder="1" applyAlignment="1" applyProtection="1">
      <alignment horizontal="center" vertical="center" wrapText="1" shrinkToFit="1"/>
      <protection locked="0"/>
    </xf>
    <xf numFmtId="0" fontId="11" fillId="17" borderId="28" xfId="0" applyFont="1" applyFill="1" applyBorder="1" applyAlignment="1" applyProtection="1">
      <alignment horizontal="center" vertical="center" wrapText="1" shrinkToFit="1"/>
      <protection locked="0"/>
    </xf>
    <xf numFmtId="0" fontId="11" fillId="17" borderId="24" xfId="0" applyFont="1" applyFill="1" applyBorder="1" applyAlignment="1" applyProtection="1">
      <alignment horizontal="center" vertical="center" wrapText="1" shrinkToFit="1"/>
      <protection locked="0"/>
    </xf>
    <xf numFmtId="0" fontId="11" fillId="17" borderId="26" xfId="0" applyFont="1" applyFill="1" applyBorder="1" applyAlignment="1" applyProtection="1">
      <alignment horizontal="center" vertical="center" wrapText="1" shrinkToFit="1"/>
      <protection locked="0"/>
    </xf>
    <xf numFmtId="0" fontId="7" fillId="17" borderId="15" xfId="0" applyFont="1" applyFill="1" applyBorder="1" applyAlignment="1" applyProtection="1">
      <alignment horizontal="center" vertical="center" wrapText="1" shrinkToFit="1"/>
      <protection locked="0"/>
    </xf>
    <xf numFmtId="0" fontId="7" fillId="17" borderId="20" xfId="0" applyFont="1" applyFill="1" applyBorder="1" applyAlignment="1" applyProtection="1">
      <alignment horizontal="center" vertical="center" wrapText="1" shrinkToFit="1"/>
      <protection locked="0"/>
    </xf>
    <xf numFmtId="0" fontId="7" fillId="17" borderId="30" xfId="0" applyFont="1" applyFill="1" applyBorder="1" applyAlignment="1" applyProtection="1">
      <alignment horizontal="center" wrapText="1" shrinkToFit="1"/>
      <protection locked="0"/>
    </xf>
    <xf numFmtId="164" fontId="7" fillId="17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18" borderId="0" xfId="0" applyFont="1" applyFill="1" applyAlignment="1" applyProtection="1">
      <alignment horizontal="center" vertical="center" wrapText="1" shrinkToFit="1"/>
      <protection locked="0"/>
    </xf>
    <xf numFmtId="0" fontId="4" fillId="18" borderId="0" xfId="0" applyFont="1" applyFill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18" borderId="0" xfId="0" applyFont="1" applyFill="1" applyAlignment="1" applyProtection="1">
      <alignment horizontal="center" vertical="center" wrapText="1" shrinkToFit="1"/>
      <protection locked="0"/>
    </xf>
    <xf numFmtId="0" fontId="6" fillId="18" borderId="0" xfId="0" applyFont="1" applyFill="1" applyAlignment="1" applyProtection="1">
      <alignment horizontal="left" vertical="center" wrapText="1" shrinkToFit="1"/>
      <protection locked="0"/>
    </xf>
    <xf numFmtId="0" fontId="8" fillId="17" borderId="10" xfId="0" applyFont="1" applyFill="1" applyBorder="1" applyAlignment="1" applyProtection="1">
      <alignment horizontal="center" vertical="center" wrapText="1" shrinkToFit="1"/>
      <protection locked="0"/>
    </xf>
    <xf numFmtId="0" fontId="8" fillId="17" borderId="13" xfId="0" applyFont="1" applyFill="1" applyBorder="1" applyAlignment="1" applyProtection="1">
      <alignment horizontal="center" vertical="center" wrapText="1" shrinkToFit="1"/>
      <protection locked="0"/>
    </xf>
    <xf numFmtId="0" fontId="8" fillId="17" borderId="24" xfId="0" applyFont="1" applyFill="1" applyBorder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7"/>
  <sheetViews>
    <sheetView showGridLines="0" tabSelected="1" zoomScale="200" zoomScaleNormal="200" zoomScalePageLayoutView="0" workbookViewId="0" topLeftCell="B4">
      <selection activeCell="H14" sqref="H14:I14"/>
    </sheetView>
  </sheetViews>
  <sheetFormatPr defaultColWidth="9.33203125" defaultRowHeight="12.75"/>
  <cols>
    <col min="1" max="1" width="1.171875" style="0" customWidth="1"/>
    <col min="2" max="2" width="3" style="0" customWidth="1"/>
    <col min="3" max="3" width="1.0078125" style="0" customWidth="1"/>
    <col min="4" max="5" width="5.16015625" style="0" customWidth="1"/>
    <col min="6" max="6" width="6.33203125" style="0" customWidth="1"/>
    <col min="7" max="7" width="20" style="0" customWidth="1"/>
    <col min="8" max="8" width="4" style="0" customWidth="1"/>
    <col min="9" max="9" width="4.66015625" style="0" customWidth="1"/>
    <col min="10" max="10" width="7.83203125" style="0" customWidth="1"/>
    <col min="11" max="11" width="3.66015625" style="0" customWidth="1"/>
    <col min="12" max="12" width="8.5" style="0" customWidth="1"/>
    <col min="13" max="13" width="8" style="0" customWidth="1"/>
    <col min="14" max="14" width="3.66015625" style="0" customWidth="1"/>
    <col min="15" max="15" width="7.5" style="0" customWidth="1"/>
    <col min="16" max="16" width="7.83203125" style="0" customWidth="1"/>
    <col min="17" max="17" width="7.5" style="0" customWidth="1"/>
    <col min="18" max="18" width="7.83203125" style="0" customWidth="1"/>
    <col min="19" max="19" width="8.33203125" style="0" customWidth="1"/>
    <col min="20" max="20" width="7.83203125" style="0" customWidth="1"/>
    <col min="21" max="21" width="7.66015625" style="25" customWidth="1"/>
    <col min="22" max="22" width="7" style="25" customWidth="1"/>
    <col min="23" max="23" width="8" style="0" customWidth="1"/>
    <col min="24" max="24" width="7.66015625" style="0" customWidth="1"/>
    <col min="25" max="25" width="6.83203125" style="0" customWidth="1"/>
    <col min="26" max="26" width="5.83203125" style="0" customWidth="1"/>
    <col min="27" max="27" width="4.5" style="0" customWidth="1"/>
    <col min="28" max="28" width="5.83203125" style="0" customWidth="1"/>
    <col min="29" max="29" width="7.5" style="0" customWidth="1"/>
    <col min="30" max="30" width="7.16015625" style="0" customWidth="1"/>
    <col min="31" max="31" width="7.66015625" style="0" customWidth="1"/>
    <col min="32" max="32" width="7.33203125" style="0" customWidth="1"/>
    <col min="33" max="33" width="4.33203125" style="0" customWidth="1"/>
    <col min="34" max="34" width="7.66015625" style="0" customWidth="1"/>
    <col min="35" max="35" width="7.16015625" style="0" customWidth="1"/>
    <col min="36" max="36" width="1.83203125" style="0" customWidth="1"/>
    <col min="37" max="37" width="5.66015625" style="0" customWidth="1"/>
    <col min="38" max="38" width="7.5" style="0" customWidth="1"/>
    <col min="39" max="39" width="3.16015625" style="0" customWidth="1"/>
    <col min="40" max="40" width="3" style="0" customWidth="1"/>
    <col min="41" max="41" width="4.5" style="0" customWidth="1"/>
  </cols>
  <sheetData>
    <row r="1" spans="1:41" ht="14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8"/>
      <c r="V1" s="18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33" t="s">
        <v>153</v>
      </c>
      <c r="AM1" s="34"/>
      <c r="AN1" s="34"/>
      <c r="AO1" s="34"/>
    </row>
    <row r="2" spans="2:41" ht="20.25" customHeight="1">
      <c r="B2" s="67" t="s">
        <v>152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1:41" ht="15" customHeight="1">
      <c r="A3" s="69"/>
      <c r="B3" s="69"/>
      <c r="C3" s="70"/>
      <c r="D3" s="70"/>
      <c r="E3" s="70"/>
      <c r="F3" s="70"/>
      <c r="G3" s="71"/>
      <c r="H3" s="71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2:41" ht="9" customHeight="1">
      <c r="B4" s="49" t="s">
        <v>0</v>
      </c>
      <c r="C4" s="49"/>
      <c r="D4" s="49" t="s">
        <v>1</v>
      </c>
      <c r="E4" s="49" t="s">
        <v>2</v>
      </c>
      <c r="F4" s="49" t="s">
        <v>3</v>
      </c>
      <c r="G4" s="49"/>
      <c r="H4" s="35" t="s">
        <v>4</v>
      </c>
      <c r="I4" s="36"/>
      <c r="J4" s="36"/>
      <c r="K4" s="36"/>
      <c r="L4" s="41" t="s">
        <v>5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</row>
    <row r="5" spans="2:41" ht="12.75" customHeight="1">
      <c r="B5" s="49"/>
      <c r="C5" s="49"/>
      <c r="D5" s="49"/>
      <c r="E5" s="49"/>
      <c r="F5" s="49"/>
      <c r="G5" s="49"/>
      <c r="H5" s="53"/>
      <c r="I5" s="54"/>
      <c r="J5" s="54"/>
      <c r="K5" s="54"/>
      <c r="L5" s="26" t="s">
        <v>6</v>
      </c>
      <c r="M5" s="27"/>
      <c r="N5" s="28"/>
      <c r="O5" s="53" t="s">
        <v>7</v>
      </c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5"/>
      <c r="AE5" s="26" t="s">
        <v>8</v>
      </c>
      <c r="AF5" s="27"/>
      <c r="AG5" s="28"/>
      <c r="AH5" s="53" t="s">
        <v>7</v>
      </c>
      <c r="AI5" s="54"/>
      <c r="AJ5" s="54"/>
      <c r="AK5" s="54"/>
      <c r="AL5" s="54"/>
      <c r="AM5" s="54"/>
      <c r="AN5" s="54"/>
      <c r="AO5" s="56"/>
    </row>
    <row r="6" spans="2:41" ht="2.25" customHeight="1">
      <c r="B6" s="49"/>
      <c r="C6" s="49"/>
      <c r="D6" s="49"/>
      <c r="E6" s="49"/>
      <c r="F6" s="49"/>
      <c r="G6" s="49"/>
      <c r="H6" s="53"/>
      <c r="I6" s="54"/>
      <c r="J6" s="54"/>
      <c r="K6" s="54"/>
      <c r="L6" s="53"/>
      <c r="M6" s="54"/>
      <c r="N6" s="55"/>
      <c r="O6" s="3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40"/>
      <c r="AE6" s="53"/>
      <c r="AF6" s="54"/>
      <c r="AG6" s="55"/>
      <c r="AH6" s="35" t="s">
        <v>9</v>
      </c>
      <c r="AI6" s="37"/>
      <c r="AJ6" s="35" t="s">
        <v>10</v>
      </c>
      <c r="AK6" s="36"/>
      <c r="AL6" s="36"/>
      <c r="AM6" s="41" t="s">
        <v>11</v>
      </c>
      <c r="AN6" s="41"/>
      <c r="AO6" s="41"/>
    </row>
    <row r="7" spans="2:41" ht="6" customHeight="1">
      <c r="B7" s="49"/>
      <c r="C7" s="49"/>
      <c r="D7" s="49"/>
      <c r="E7" s="49"/>
      <c r="F7" s="49"/>
      <c r="G7" s="49"/>
      <c r="H7" s="53"/>
      <c r="I7" s="54"/>
      <c r="J7" s="54"/>
      <c r="K7" s="54"/>
      <c r="L7" s="53"/>
      <c r="M7" s="54"/>
      <c r="N7" s="55"/>
      <c r="O7" s="35" t="s">
        <v>12</v>
      </c>
      <c r="P7" s="37"/>
      <c r="Q7" s="35" t="s">
        <v>7</v>
      </c>
      <c r="R7" s="36"/>
      <c r="S7" s="36"/>
      <c r="T7" s="37"/>
      <c r="U7" s="57" t="s">
        <v>13</v>
      </c>
      <c r="V7" s="58"/>
      <c r="W7" s="35" t="s">
        <v>14</v>
      </c>
      <c r="X7" s="37"/>
      <c r="Y7" s="35" t="s">
        <v>15</v>
      </c>
      <c r="Z7" s="37"/>
      <c r="AA7" s="35" t="s">
        <v>16</v>
      </c>
      <c r="AB7" s="37"/>
      <c r="AC7" s="35" t="s">
        <v>17</v>
      </c>
      <c r="AD7" s="37"/>
      <c r="AE7" s="53"/>
      <c r="AF7" s="54"/>
      <c r="AG7" s="55"/>
      <c r="AH7" s="53"/>
      <c r="AI7" s="55"/>
      <c r="AJ7" s="38"/>
      <c r="AK7" s="39"/>
      <c r="AL7" s="39"/>
      <c r="AM7" s="41"/>
      <c r="AN7" s="41"/>
      <c r="AO7" s="41"/>
    </row>
    <row r="8" spans="2:41" ht="2.25" customHeight="1">
      <c r="B8" s="49"/>
      <c r="C8" s="49"/>
      <c r="D8" s="49"/>
      <c r="E8" s="49"/>
      <c r="F8" s="49"/>
      <c r="G8" s="49"/>
      <c r="H8" s="53"/>
      <c r="I8" s="54"/>
      <c r="J8" s="54"/>
      <c r="K8" s="54"/>
      <c r="L8" s="53"/>
      <c r="M8" s="54"/>
      <c r="N8" s="55"/>
      <c r="O8" s="53"/>
      <c r="P8" s="55"/>
      <c r="Q8" s="38"/>
      <c r="R8" s="39"/>
      <c r="S8" s="39"/>
      <c r="T8" s="40"/>
      <c r="U8" s="59"/>
      <c r="V8" s="60"/>
      <c r="W8" s="53"/>
      <c r="X8" s="55"/>
      <c r="Y8" s="53"/>
      <c r="Z8" s="55"/>
      <c r="AA8" s="53"/>
      <c r="AB8" s="55"/>
      <c r="AC8" s="53"/>
      <c r="AD8" s="55"/>
      <c r="AE8" s="53"/>
      <c r="AF8" s="54"/>
      <c r="AG8" s="55"/>
      <c r="AH8" s="53"/>
      <c r="AI8" s="55"/>
      <c r="AJ8" s="35" t="s">
        <v>18</v>
      </c>
      <c r="AK8" s="36"/>
      <c r="AL8" s="36"/>
      <c r="AM8" s="41"/>
      <c r="AN8" s="41"/>
      <c r="AO8" s="41"/>
    </row>
    <row r="9" spans="2:41" ht="68.25" customHeight="1">
      <c r="B9" s="49"/>
      <c r="C9" s="49"/>
      <c r="D9" s="49"/>
      <c r="E9" s="49"/>
      <c r="F9" s="49"/>
      <c r="G9" s="49"/>
      <c r="H9" s="38"/>
      <c r="I9" s="39"/>
      <c r="J9" s="39"/>
      <c r="K9" s="39"/>
      <c r="L9" s="38"/>
      <c r="M9" s="39"/>
      <c r="N9" s="40"/>
      <c r="O9" s="38"/>
      <c r="P9" s="40"/>
      <c r="Q9" s="63" t="s">
        <v>19</v>
      </c>
      <c r="R9" s="64"/>
      <c r="S9" s="63" t="s">
        <v>20</v>
      </c>
      <c r="T9" s="64"/>
      <c r="U9" s="61"/>
      <c r="V9" s="62"/>
      <c r="W9" s="38"/>
      <c r="X9" s="40"/>
      <c r="Y9" s="38"/>
      <c r="Z9" s="40"/>
      <c r="AA9" s="38"/>
      <c r="AB9" s="40"/>
      <c r="AC9" s="38"/>
      <c r="AD9" s="40"/>
      <c r="AE9" s="38"/>
      <c r="AF9" s="39"/>
      <c r="AG9" s="40"/>
      <c r="AH9" s="38"/>
      <c r="AI9" s="40"/>
      <c r="AJ9" s="38"/>
      <c r="AK9" s="39"/>
      <c r="AL9" s="39"/>
      <c r="AM9" s="41"/>
      <c r="AN9" s="41"/>
      <c r="AO9" s="41"/>
    </row>
    <row r="10" spans="2:41" ht="9" customHeight="1">
      <c r="B10" s="72">
        <v>1</v>
      </c>
      <c r="C10" s="72"/>
      <c r="D10" s="2">
        <v>2</v>
      </c>
      <c r="E10" s="2">
        <v>3</v>
      </c>
      <c r="F10" s="72">
        <v>4</v>
      </c>
      <c r="G10" s="72"/>
      <c r="H10" s="72">
        <v>5</v>
      </c>
      <c r="I10" s="72"/>
      <c r="J10" s="2">
        <v>6</v>
      </c>
      <c r="K10" s="2">
        <v>7</v>
      </c>
      <c r="L10" s="8">
        <v>8</v>
      </c>
      <c r="M10" s="8">
        <v>9</v>
      </c>
      <c r="N10" s="2">
        <v>10</v>
      </c>
      <c r="O10" s="8">
        <v>11</v>
      </c>
      <c r="P10" s="8">
        <v>12</v>
      </c>
      <c r="Q10" s="8">
        <v>13</v>
      </c>
      <c r="R10" s="8">
        <v>14</v>
      </c>
      <c r="S10" s="2">
        <v>15</v>
      </c>
      <c r="T10" s="2">
        <v>16</v>
      </c>
      <c r="U10" s="19">
        <v>17</v>
      </c>
      <c r="V10" s="19">
        <v>18</v>
      </c>
      <c r="W10" s="2">
        <v>19</v>
      </c>
      <c r="X10" s="2">
        <v>20</v>
      </c>
      <c r="Y10" s="2">
        <v>21</v>
      </c>
      <c r="Z10" s="2">
        <v>22</v>
      </c>
      <c r="AA10" s="2">
        <v>23</v>
      </c>
      <c r="AB10" s="2">
        <v>24</v>
      </c>
      <c r="AC10" s="2">
        <v>25</v>
      </c>
      <c r="AD10" s="2">
        <v>26</v>
      </c>
      <c r="AE10" s="2">
        <v>27</v>
      </c>
      <c r="AF10" s="2">
        <v>28</v>
      </c>
      <c r="AG10" s="2">
        <v>29</v>
      </c>
      <c r="AH10" s="2">
        <v>30</v>
      </c>
      <c r="AI10" s="2">
        <v>31</v>
      </c>
      <c r="AJ10" s="72">
        <v>32</v>
      </c>
      <c r="AK10" s="72"/>
      <c r="AL10" s="2">
        <v>33</v>
      </c>
      <c r="AM10" s="73">
        <v>34</v>
      </c>
      <c r="AN10" s="74"/>
      <c r="AO10" s="7">
        <v>35</v>
      </c>
    </row>
    <row r="11" spans="2:41" ht="9" customHeight="1">
      <c r="B11" s="29"/>
      <c r="C11" s="30"/>
      <c r="D11" s="2"/>
      <c r="E11" s="2"/>
      <c r="F11" s="29"/>
      <c r="G11" s="30"/>
      <c r="H11" s="31" t="s">
        <v>4</v>
      </c>
      <c r="I11" s="32"/>
      <c r="J11" s="15" t="s">
        <v>149</v>
      </c>
      <c r="K11" s="14" t="s">
        <v>150</v>
      </c>
      <c r="L11" s="16" t="s">
        <v>151</v>
      </c>
      <c r="M11" s="15" t="s">
        <v>149</v>
      </c>
      <c r="N11" s="17" t="s">
        <v>150</v>
      </c>
      <c r="O11" s="16" t="s">
        <v>151</v>
      </c>
      <c r="P11" s="15" t="s">
        <v>149</v>
      </c>
      <c r="Q11" s="16" t="s">
        <v>151</v>
      </c>
      <c r="R11" s="15" t="s">
        <v>149</v>
      </c>
      <c r="S11" s="16" t="s">
        <v>151</v>
      </c>
      <c r="T11" s="15" t="s">
        <v>149</v>
      </c>
      <c r="U11" s="20" t="s">
        <v>151</v>
      </c>
      <c r="V11" s="21" t="s">
        <v>149</v>
      </c>
      <c r="W11" s="16" t="s">
        <v>151</v>
      </c>
      <c r="X11" s="15" t="s">
        <v>149</v>
      </c>
      <c r="Y11" s="16" t="s">
        <v>151</v>
      </c>
      <c r="Z11" s="15" t="s">
        <v>149</v>
      </c>
      <c r="AA11" s="16" t="s">
        <v>151</v>
      </c>
      <c r="AB11" s="15" t="s">
        <v>149</v>
      </c>
      <c r="AC11" s="16" t="s">
        <v>151</v>
      </c>
      <c r="AD11" s="15" t="s">
        <v>149</v>
      </c>
      <c r="AE11" s="16" t="s">
        <v>151</v>
      </c>
      <c r="AF11" s="15" t="s">
        <v>149</v>
      </c>
      <c r="AG11" s="15" t="s">
        <v>150</v>
      </c>
      <c r="AH11" s="16" t="s">
        <v>151</v>
      </c>
      <c r="AI11" s="15" t="s">
        <v>149</v>
      </c>
      <c r="AJ11" s="31" t="s">
        <v>151</v>
      </c>
      <c r="AK11" s="32"/>
      <c r="AL11" s="15" t="s">
        <v>149</v>
      </c>
      <c r="AM11" s="31" t="s">
        <v>151</v>
      </c>
      <c r="AN11" s="65"/>
      <c r="AO11" s="15" t="s">
        <v>149</v>
      </c>
    </row>
    <row r="12" spans="2:41" ht="15" customHeight="1">
      <c r="B12" s="66">
        <v>10</v>
      </c>
      <c r="C12" s="66"/>
      <c r="D12" s="1"/>
      <c r="E12" s="1"/>
      <c r="F12" s="52" t="s">
        <v>21</v>
      </c>
      <c r="G12" s="52"/>
      <c r="H12" s="50">
        <v>2125550.43</v>
      </c>
      <c r="I12" s="50"/>
      <c r="J12" s="4">
        <f>SUM(J13,J16,J18,J22)</f>
        <v>761101.6799999999</v>
      </c>
      <c r="K12" s="4">
        <f>ROUND(((J12/H12)*100),2)</f>
        <v>35.81</v>
      </c>
      <c r="L12" s="9">
        <v>11901.39</v>
      </c>
      <c r="M12" s="4">
        <f>SUM(M13,M16,M18,M22)</f>
        <v>10643.460000000001</v>
      </c>
      <c r="N12" s="4">
        <f>ROUND(((M12/L12)*100),2)</f>
        <v>89.43</v>
      </c>
      <c r="O12" s="9">
        <v>11901.39</v>
      </c>
      <c r="P12" s="4">
        <f>SUM(P13,P16,P18,P22)</f>
        <v>10643.460000000001</v>
      </c>
      <c r="Q12" s="9">
        <v>0</v>
      </c>
      <c r="R12" s="4">
        <f>SUM(R13,R16,R18,R22)</f>
        <v>0</v>
      </c>
      <c r="S12" s="4">
        <v>11901.39</v>
      </c>
      <c r="T12" s="4">
        <f>SUM(T13,T16,T18,T22)</f>
        <v>10643.460000000001</v>
      </c>
      <c r="U12" s="22">
        <v>0</v>
      </c>
      <c r="V12" s="22">
        <f>SUM(V13,V16,V18,V22)</f>
        <v>0</v>
      </c>
      <c r="W12" s="4">
        <v>0</v>
      </c>
      <c r="X12" s="4">
        <f>SUM(X13,X16,X18,X22)</f>
        <v>0</v>
      </c>
      <c r="Y12" s="4">
        <v>0</v>
      </c>
      <c r="Z12" s="4">
        <f>SUM(Z13,Z16,Z18,Z22)</f>
        <v>0</v>
      </c>
      <c r="AA12" s="4">
        <v>0</v>
      </c>
      <c r="AB12" s="4">
        <v>0</v>
      </c>
      <c r="AC12" s="4">
        <v>0</v>
      </c>
      <c r="AD12" s="4">
        <f>SUM(AD13,AD16,AD18,AD22)</f>
        <v>0</v>
      </c>
      <c r="AE12" s="4">
        <v>2113649.04</v>
      </c>
      <c r="AF12" s="4">
        <f>SUM(AF13,AF16,AF18,AF22)</f>
        <v>750458.22</v>
      </c>
      <c r="AG12" s="4">
        <f>ROUND(((AF12/AE12)*100),2)</f>
        <v>35.51</v>
      </c>
      <c r="AH12" s="4">
        <v>2113649.04</v>
      </c>
      <c r="AI12" s="4">
        <f>SUM(AI13,AI16,AI18,AI22)</f>
        <v>750458.22</v>
      </c>
      <c r="AJ12" s="50">
        <v>2106649.04</v>
      </c>
      <c r="AK12" s="50"/>
      <c r="AL12" s="4">
        <f>SUM(AL13,AL16,AL18,AL22)</f>
        <v>749542.62</v>
      </c>
      <c r="AM12" s="50">
        <v>0</v>
      </c>
      <c r="AN12" s="51"/>
      <c r="AO12" s="13">
        <v>0</v>
      </c>
    </row>
    <row r="13" spans="2:41" ht="15" customHeight="1">
      <c r="B13" s="49"/>
      <c r="C13" s="49"/>
      <c r="D13" s="10">
        <v>1010</v>
      </c>
      <c r="E13" s="1"/>
      <c r="F13" s="52" t="s">
        <v>22</v>
      </c>
      <c r="G13" s="52"/>
      <c r="H13" s="50">
        <v>1983235.04</v>
      </c>
      <c r="I13" s="50"/>
      <c r="J13" s="4">
        <f>SUM(J14:J15)</f>
        <v>749542.62</v>
      </c>
      <c r="K13" s="4">
        <f aca="true" t="shared" si="0" ref="K13:K76">ROUND(((J13/H13)*100),2)</f>
        <v>37.79</v>
      </c>
      <c r="L13" s="4">
        <v>0</v>
      </c>
      <c r="M13" s="4">
        <f>SUM(M14:M15)</f>
        <v>0</v>
      </c>
      <c r="N13" s="4">
        <v>0</v>
      </c>
      <c r="O13" s="4">
        <v>0</v>
      </c>
      <c r="P13" s="4">
        <f>SUM(P14:P15)</f>
        <v>0</v>
      </c>
      <c r="Q13" s="4">
        <v>0</v>
      </c>
      <c r="R13" s="4">
        <f>SUM(R14:R15)</f>
        <v>0</v>
      </c>
      <c r="S13" s="4">
        <v>0</v>
      </c>
      <c r="T13" s="4">
        <f>SUM(T14:T15)</f>
        <v>0</v>
      </c>
      <c r="U13" s="22">
        <v>0</v>
      </c>
      <c r="V13" s="22">
        <f>SUM(V14:V15)</f>
        <v>0</v>
      </c>
      <c r="W13" s="4">
        <v>0</v>
      </c>
      <c r="X13" s="4">
        <f>SUM(X14:X15)</f>
        <v>0</v>
      </c>
      <c r="Y13" s="4">
        <v>0</v>
      </c>
      <c r="Z13" s="4">
        <f>SUM(Z14:Z15)</f>
        <v>0</v>
      </c>
      <c r="AA13" s="4">
        <v>0</v>
      </c>
      <c r="AB13" s="4">
        <v>0</v>
      </c>
      <c r="AC13" s="4">
        <v>0</v>
      </c>
      <c r="AD13" s="4">
        <f>SUM(AD14:AD15)</f>
        <v>0</v>
      </c>
      <c r="AE13" s="4">
        <v>1983235.04</v>
      </c>
      <c r="AF13" s="4">
        <f>SUM(AF14:AF15)</f>
        <v>749542.62</v>
      </c>
      <c r="AG13" s="4">
        <f>ROUND(((AF13/AE13)*100),2)</f>
        <v>37.79</v>
      </c>
      <c r="AH13" s="4">
        <v>1983235.04</v>
      </c>
      <c r="AI13" s="4">
        <f>SUM(AI14:AI15)</f>
        <v>749542.62</v>
      </c>
      <c r="AJ13" s="50">
        <v>1983235.04</v>
      </c>
      <c r="AK13" s="50"/>
      <c r="AL13" s="4">
        <f>SUM(AL14:AL15)</f>
        <v>749542.62</v>
      </c>
      <c r="AM13" s="50">
        <v>0</v>
      </c>
      <c r="AN13" s="51"/>
      <c r="AO13" s="13">
        <v>0</v>
      </c>
    </row>
    <row r="14" spans="2:41" ht="15" customHeight="1">
      <c r="B14" s="42"/>
      <c r="C14" s="42"/>
      <c r="D14" s="3"/>
      <c r="E14" s="3">
        <v>6057</v>
      </c>
      <c r="F14" s="43" t="s">
        <v>23</v>
      </c>
      <c r="G14" s="43"/>
      <c r="H14" s="44">
        <v>724843.04</v>
      </c>
      <c r="I14" s="44"/>
      <c r="J14" s="5">
        <v>283628.04</v>
      </c>
      <c r="K14" s="4">
        <f t="shared" si="0"/>
        <v>39.13</v>
      </c>
      <c r="L14" s="5">
        <v>0</v>
      </c>
      <c r="M14" s="5">
        <v>0</v>
      </c>
      <c r="N14" s="4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23">
        <v>0</v>
      </c>
      <c r="V14" s="23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4">
        <v>0</v>
      </c>
      <c r="AC14" s="5">
        <v>0</v>
      </c>
      <c r="AD14" s="5">
        <v>0</v>
      </c>
      <c r="AE14" s="5">
        <v>724843.04</v>
      </c>
      <c r="AF14" s="5">
        <v>283628.04</v>
      </c>
      <c r="AG14" s="4">
        <f>ROUND(((AF14/AE14)*100),2)</f>
        <v>39.13</v>
      </c>
      <c r="AH14" s="5">
        <v>724843.04</v>
      </c>
      <c r="AI14" s="5">
        <v>283628.04</v>
      </c>
      <c r="AJ14" s="44">
        <v>724843.04</v>
      </c>
      <c r="AK14" s="44"/>
      <c r="AL14" s="5">
        <v>283628.04</v>
      </c>
      <c r="AM14" s="44">
        <v>0</v>
      </c>
      <c r="AN14" s="45"/>
      <c r="AO14" s="13">
        <v>0</v>
      </c>
    </row>
    <row r="15" spans="2:41" ht="15" customHeight="1">
      <c r="B15" s="42"/>
      <c r="C15" s="42"/>
      <c r="D15" s="3"/>
      <c r="E15" s="3">
        <v>6059</v>
      </c>
      <c r="F15" s="43" t="s">
        <v>23</v>
      </c>
      <c r="G15" s="43"/>
      <c r="H15" s="44">
        <v>1258392</v>
      </c>
      <c r="I15" s="44"/>
      <c r="J15" s="5">
        <v>465914.58</v>
      </c>
      <c r="K15" s="4">
        <f t="shared" si="0"/>
        <v>37.02</v>
      </c>
      <c r="L15" s="5">
        <v>0</v>
      </c>
      <c r="M15" s="5">
        <v>0</v>
      </c>
      <c r="N15" s="4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23">
        <v>0</v>
      </c>
      <c r="V15" s="23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4">
        <v>0</v>
      </c>
      <c r="AC15" s="5">
        <v>0</v>
      </c>
      <c r="AD15" s="5">
        <v>0</v>
      </c>
      <c r="AE15" s="5">
        <v>1258392</v>
      </c>
      <c r="AF15" s="5">
        <v>465914.58</v>
      </c>
      <c r="AG15" s="4">
        <f>ROUND(((AF15/AE15)*100),2)</f>
        <v>37.02</v>
      </c>
      <c r="AH15" s="5">
        <v>1258392</v>
      </c>
      <c r="AI15" s="5">
        <v>465914.58</v>
      </c>
      <c r="AJ15" s="44">
        <v>1258392</v>
      </c>
      <c r="AK15" s="44"/>
      <c r="AL15" s="5">
        <v>465914.58</v>
      </c>
      <c r="AM15" s="44">
        <v>0</v>
      </c>
      <c r="AN15" s="45"/>
      <c r="AO15" s="13">
        <v>0</v>
      </c>
    </row>
    <row r="16" spans="2:41" ht="15" customHeight="1">
      <c r="B16" s="49"/>
      <c r="C16" s="49"/>
      <c r="D16" s="10">
        <v>1030</v>
      </c>
      <c r="E16" s="1"/>
      <c r="F16" s="52" t="s">
        <v>24</v>
      </c>
      <c r="G16" s="52"/>
      <c r="H16" s="50">
        <v>3002</v>
      </c>
      <c r="I16" s="50"/>
      <c r="J16" s="4">
        <f>SUM(J17)</f>
        <v>1978</v>
      </c>
      <c r="K16" s="4">
        <f t="shared" si="0"/>
        <v>65.89</v>
      </c>
      <c r="L16" s="4">
        <v>3002</v>
      </c>
      <c r="M16" s="4">
        <f>SUM(M17)</f>
        <v>1978</v>
      </c>
      <c r="N16" s="4">
        <f aca="true" t="shared" si="1" ref="N16:N76">ROUND(((M16/L16)*100),2)</f>
        <v>65.89</v>
      </c>
      <c r="O16" s="4">
        <v>3002</v>
      </c>
      <c r="P16" s="4">
        <f>SUM(P17)</f>
        <v>1978</v>
      </c>
      <c r="Q16" s="4">
        <v>0</v>
      </c>
      <c r="R16" s="4">
        <f>SUM(R17)</f>
        <v>0</v>
      </c>
      <c r="S16" s="4">
        <v>3002</v>
      </c>
      <c r="T16" s="4">
        <f>SUM(T17)</f>
        <v>1978</v>
      </c>
      <c r="U16" s="22">
        <v>0</v>
      </c>
      <c r="V16" s="22">
        <f>SUM(V17)</f>
        <v>0</v>
      </c>
      <c r="W16" s="4">
        <v>0</v>
      </c>
      <c r="X16" s="4">
        <f>SUM(X17)</f>
        <v>0</v>
      </c>
      <c r="Y16" s="4">
        <v>0</v>
      </c>
      <c r="Z16" s="4">
        <f>SUM(Z17)</f>
        <v>0</v>
      </c>
      <c r="AA16" s="4">
        <v>0</v>
      </c>
      <c r="AB16" s="4">
        <v>0</v>
      </c>
      <c r="AC16" s="4">
        <v>0</v>
      </c>
      <c r="AD16" s="4">
        <f>SUM(AD17)</f>
        <v>0</v>
      </c>
      <c r="AE16" s="4">
        <v>0</v>
      </c>
      <c r="AF16" s="4">
        <f>SUM(AF17)</f>
        <v>0</v>
      </c>
      <c r="AG16" s="4">
        <v>0</v>
      </c>
      <c r="AH16" s="4">
        <v>0</v>
      </c>
      <c r="AI16" s="4">
        <f>SUM(AI17)</f>
        <v>0</v>
      </c>
      <c r="AJ16" s="50">
        <v>0</v>
      </c>
      <c r="AK16" s="50"/>
      <c r="AL16" s="4">
        <f>SUM(AL17)</f>
        <v>0</v>
      </c>
      <c r="AM16" s="50">
        <v>0</v>
      </c>
      <c r="AN16" s="51"/>
      <c r="AO16" s="13">
        <v>0</v>
      </c>
    </row>
    <row r="17" spans="2:41" ht="19.5" customHeight="1">
      <c r="B17" s="42"/>
      <c r="C17" s="42"/>
      <c r="D17" s="3"/>
      <c r="E17" s="3">
        <v>2850</v>
      </c>
      <c r="F17" s="43" t="s">
        <v>25</v>
      </c>
      <c r="G17" s="43"/>
      <c r="H17" s="44">
        <v>3002</v>
      </c>
      <c r="I17" s="44"/>
      <c r="J17" s="5">
        <v>1978</v>
      </c>
      <c r="K17" s="4">
        <f t="shared" si="0"/>
        <v>65.89</v>
      </c>
      <c r="L17" s="5">
        <v>3002</v>
      </c>
      <c r="M17" s="5">
        <v>1978</v>
      </c>
      <c r="N17" s="4">
        <f t="shared" si="1"/>
        <v>65.89</v>
      </c>
      <c r="O17" s="5">
        <v>3002</v>
      </c>
      <c r="P17" s="5">
        <v>1978</v>
      </c>
      <c r="Q17" s="5">
        <v>0</v>
      </c>
      <c r="R17" s="5">
        <v>0</v>
      </c>
      <c r="S17" s="5">
        <v>3002</v>
      </c>
      <c r="T17" s="5">
        <v>1978</v>
      </c>
      <c r="U17" s="23">
        <v>0</v>
      </c>
      <c r="V17" s="23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4">
        <v>0</v>
      </c>
      <c r="AC17" s="5">
        <v>0</v>
      </c>
      <c r="AD17" s="5">
        <v>0</v>
      </c>
      <c r="AE17" s="5">
        <v>0</v>
      </c>
      <c r="AF17" s="5">
        <v>0</v>
      </c>
      <c r="AG17" s="4">
        <v>0</v>
      </c>
      <c r="AH17" s="5">
        <v>0</v>
      </c>
      <c r="AI17" s="5">
        <v>0</v>
      </c>
      <c r="AJ17" s="44">
        <v>0</v>
      </c>
      <c r="AK17" s="44"/>
      <c r="AL17" s="5">
        <v>0</v>
      </c>
      <c r="AM17" s="44">
        <v>0</v>
      </c>
      <c r="AN17" s="45"/>
      <c r="AO17" s="13">
        <v>0</v>
      </c>
    </row>
    <row r="18" spans="2:41" ht="15" customHeight="1">
      <c r="B18" s="49"/>
      <c r="C18" s="49"/>
      <c r="D18" s="10">
        <v>1041</v>
      </c>
      <c r="E18" s="1"/>
      <c r="F18" s="52" t="s">
        <v>26</v>
      </c>
      <c r="G18" s="52"/>
      <c r="H18" s="50">
        <v>130414</v>
      </c>
      <c r="I18" s="50"/>
      <c r="J18" s="4">
        <f>SUM(J19:J21)</f>
        <v>915.6</v>
      </c>
      <c r="K18" s="4">
        <f t="shared" si="0"/>
        <v>0.7</v>
      </c>
      <c r="L18" s="4">
        <v>0</v>
      </c>
      <c r="M18" s="4">
        <f>SUM(M19:M21)</f>
        <v>0</v>
      </c>
      <c r="N18" s="4">
        <v>0</v>
      </c>
      <c r="O18" s="4">
        <v>0</v>
      </c>
      <c r="P18" s="4">
        <f>SUM(P19:P21)</f>
        <v>0</v>
      </c>
      <c r="Q18" s="4">
        <v>0</v>
      </c>
      <c r="R18" s="4">
        <f>SUM(R19:R21)</f>
        <v>0</v>
      </c>
      <c r="S18" s="4">
        <v>0</v>
      </c>
      <c r="T18" s="4">
        <f>SUM(T19:T21)</f>
        <v>0</v>
      </c>
      <c r="U18" s="22">
        <v>0</v>
      </c>
      <c r="V18" s="22">
        <f>SUM(V19:V21)</f>
        <v>0</v>
      </c>
      <c r="W18" s="4">
        <v>0</v>
      </c>
      <c r="X18" s="4">
        <f>SUM(X19:X21)</f>
        <v>0</v>
      </c>
      <c r="Y18" s="4">
        <v>0</v>
      </c>
      <c r="Z18" s="4">
        <f>SUM(Z19:Z21)</f>
        <v>0</v>
      </c>
      <c r="AA18" s="4">
        <v>0</v>
      </c>
      <c r="AB18" s="4">
        <v>0</v>
      </c>
      <c r="AC18" s="4">
        <v>0</v>
      </c>
      <c r="AD18" s="4">
        <f>SUM(AD19:AD21)</f>
        <v>0</v>
      </c>
      <c r="AE18" s="4">
        <v>130414</v>
      </c>
      <c r="AF18" s="4">
        <f>SUM(AF19:AF21)</f>
        <v>915.6</v>
      </c>
      <c r="AG18" s="4">
        <f>ROUND(((AF18/AE18)*100),2)</f>
        <v>0.7</v>
      </c>
      <c r="AH18" s="4">
        <v>130414</v>
      </c>
      <c r="AI18" s="4">
        <f>SUM(AI19:AI21)</f>
        <v>915.6</v>
      </c>
      <c r="AJ18" s="50">
        <v>123414</v>
      </c>
      <c r="AK18" s="50"/>
      <c r="AL18" s="4">
        <f>SUM(AL19:AL21)</f>
        <v>0</v>
      </c>
      <c r="AM18" s="50">
        <v>0</v>
      </c>
      <c r="AN18" s="51"/>
      <c r="AO18" s="13">
        <v>0</v>
      </c>
    </row>
    <row r="19" spans="2:41" ht="15" customHeight="1">
      <c r="B19" s="42"/>
      <c r="C19" s="42"/>
      <c r="D19" s="3"/>
      <c r="E19" s="3">
        <v>6050</v>
      </c>
      <c r="F19" s="43" t="s">
        <v>23</v>
      </c>
      <c r="G19" s="43"/>
      <c r="H19" s="44">
        <v>7000</v>
      </c>
      <c r="I19" s="44"/>
      <c r="J19" s="5">
        <v>915.6</v>
      </c>
      <c r="K19" s="4">
        <f t="shared" si="0"/>
        <v>13.08</v>
      </c>
      <c r="L19" s="5">
        <v>0</v>
      </c>
      <c r="M19" s="5">
        <v>0</v>
      </c>
      <c r="N19" s="4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23">
        <v>0</v>
      </c>
      <c r="V19" s="23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4">
        <v>0</v>
      </c>
      <c r="AC19" s="5">
        <v>0</v>
      </c>
      <c r="AD19" s="5">
        <v>0</v>
      </c>
      <c r="AE19" s="5">
        <v>7000</v>
      </c>
      <c r="AF19" s="5">
        <v>915.6</v>
      </c>
      <c r="AG19" s="4">
        <f>ROUND(((AF19/AE19)*100),2)</f>
        <v>13.08</v>
      </c>
      <c r="AH19" s="5">
        <v>7000</v>
      </c>
      <c r="AI19" s="5">
        <v>915.6</v>
      </c>
      <c r="AJ19" s="44">
        <v>0</v>
      </c>
      <c r="AK19" s="44"/>
      <c r="AL19" s="5">
        <v>0</v>
      </c>
      <c r="AM19" s="44">
        <v>0</v>
      </c>
      <c r="AN19" s="45"/>
      <c r="AO19" s="13">
        <v>0</v>
      </c>
    </row>
    <row r="20" spans="2:41" ht="15" customHeight="1">
      <c r="B20" s="42"/>
      <c r="C20" s="42"/>
      <c r="D20" s="3"/>
      <c r="E20" s="3">
        <v>6057</v>
      </c>
      <c r="F20" s="43" t="s">
        <v>23</v>
      </c>
      <c r="G20" s="43"/>
      <c r="H20" s="44">
        <v>33414</v>
      </c>
      <c r="I20" s="44"/>
      <c r="J20" s="5">
        <v>0</v>
      </c>
      <c r="K20" s="4">
        <f t="shared" si="0"/>
        <v>0</v>
      </c>
      <c r="L20" s="5">
        <v>0</v>
      </c>
      <c r="M20" s="5">
        <v>0</v>
      </c>
      <c r="N20" s="4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23">
        <v>0</v>
      </c>
      <c r="V20" s="23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4">
        <v>0</v>
      </c>
      <c r="AC20" s="5">
        <v>0</v>
      </c>
      <c r="AD20" s="5">
        <v>0</v>
      </c>
      <c r="AE20" s="5">
        <v>33414</v>
      </c>
      <c r="AF20" s="5">
        <v>0</v>
      </c>
      <c r="AG20" s="4">
        <f>ROUND(((AF20/AE20)*100),2)</f>
        <v>0</v>
      </c>
      <c r="AH20" s="5">
        <v>33414</v>
      </c>
      <c r="AI20" s="5">
        <v>0</v>
      </c>
      <c r="AJ20" s="44">
        <v>33414</v>
      </c>
      <c r="AK20" s="44"/>
      <c r="AL20" s="5">
        <v>0</v>
      </c>
      <c r="AM20" s="44">
        <v>0</v>
      </c>
      <c r="AN20" s="45"/>
      <c r="AO20" s="13">
        <v>0</v>
      </c>
    </row>
    <row r="21" spans="2:41" ht="15" customHeight="1">
      <c r="B21" s="42"/>
      <c r="C21" s="42"/>
      <c r="D21" s="3"/>
      <c r="E21" s="3">
        <v>6059</v>
      </c>
      <c r="F21" s="43" t="s">
        <v>23</v>
      </c>
      <c r="G21" s="43"/>
      <c r="H21" s="44">
        <v>90000</v>
      </c>
      <c r="I21" s="44"/>
      <c r="J21" s="5">
        <v>0</v>
      </c>
      <c r="K21" s="4">
        <f t="shared" si="0"/>
        <v>0</v>
      </c>
      <c r="L21" s="5">
        <v>0</v>
      </c>
      <c r="M21" s="5">
        <v>0</v>
      </c>
      <c r="N21" s="4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23">
        <v>0</v>
      </c>
      <c r="V21" s="23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4">
        <v>0</v>
      </c>
      <c r="AC21" s="5">
        <v>0</v>
      </c>
      <c r="AD21" s="5">
        <v>0</v>
      </c>
      <c r="AE21" s="5">
        <v>90000</v>
      </c>
      <c r="AF21" s="5">
        <v>0</v>
      </c>
      <c r="AG21" s="4">
        <f>ROUND(((AF21/AE21)*100),2)</f>
        <v>0</v>
      </c>
      <c r="AH21" s="5">
        <v>90000</v>
      </c>
      <c r="AI21" s="5">
        <v>0</v>
      </c>
      <c r="AJ21" s="44">
        <v>90000</v>
      </c>
      <c r="AK21" s="44"/>
      <c r="AL21" s="5">
        <v>0</v>
      </c>
      <c r="AM21" s="44">
        <v>0</v>
      </c>
      <c r="AN21" s="45"/>
      <c r="AO21" s="13">
        <v>0</v>
      </c>
    </row>
    <row r="22" spans="2:41" ht="15" customHeight="1">
      <c r="B22" s="49"/>
      <c r="C22" s="49"/>
      <c r="D22" s="10">
        <v>1095</v>
      </c>
      <c r="E22" s="1"/>
      <c r="F22" s="52" t="s">
        <v>27</v>
      </c>
      <c r="G22" s="52"/>
      <c r="H22" s="50">
        <v>8899.39</v>
      </c>
      <c r="I22" s="50"/>
      <c r="J22" s="4">
        <f>SUM(J23:J24)</f>
        <v>8665.460000000001</v>
      </c>
      <c r="K22" s="4">
        <f t="shared" si="0"/>
        <v>97.37</v>
      </c>
      <c r="L22" s="4">
        <v>8899.39</v>
      </c>
      <c r="M22" s="4">
        <f>SUM(M23:M24)</f>
        <v>8665.460000000001</v>
      </c>
      <c r="N22" s="4">
        <f t="shared" si="1"/>
        <v>97.37</v>
      </c>
      <c r="O22" s="4">
        <v>8899.39</v>
      </c>
      <c r="P22" s="4">
        <f>SUM(P23:P24)</f>
        <v>8665.460000000001</v>
      </c>
      <c r="Q22" s="4">
        <v>0</v>
      </c>
      <c r="R22" s="4">
        <f>SUM(R23:R24)</f>
        <v>0</v>
      </c>
      <c r="S22" s="4">
        <v>8899.39</v>
      </c>
      <c r="T22" s="4">
        <f>SUM(T23:T24)</f>
        <v>8665.460000000001</v>
      </c>
      <c r="U22" s="22">
        <v>0</v>
      </c>
      <c r="V22" s="22">
        <f>SUM(V23:V24)</f>
        <v>0</v>
      </c>
      <c r="W22" s="4">
        <v>0</v>
      </c>
      <c r="X22" s="4">
        <f>SUM(X23:X24)</f>
        <v>0</v>
      </c>
      <c r="Y22" s="4">
        <v>0</v>
      </c>
      <c r="Z22" s="4">
        <f>SUM(Z23:Z24)</f>
        <v>0</v>
      </c>
      <c r="AA22" s="4">
        <v>0</v>
      </c>
      <c r="AB22" s="4">
        <v>0</v>
      </c>
      <c r="AC22" s="4">
        <v>0</v>
      </c>
      <c r="AD22" s="4">
        <f>SUM(AD23:AD24)</f>
        <v>0</v>
      </c>
      <c r="AE22" s="4">
        <v>0</v>
      </c>
      <c r="AF22" s="4">
        <f>SUM(AF23:AF24)</f>
        <v>0</v>
      </c>
      <c r="AG22" s="4">
        <v>0</v>
      </c>
      <c r="AH22" s="4">
        <v>0</v>
      </c>
      <c r="AI22" s="4">
        <f>SUM(AI23:AI24)</f>
        <v>0</v>
      </c>
      <c r="AJ22" s="50">
        <v>0</v>
      </c>
      <c r="AK22" s="50"/>
      <c r="AL22" s="4">
        <f>SUM(AL23:AL24)</f>
        <v>0</v>
      </c>
      <c r="AM22" s="50">
        <v>0</v>
      </c>
      <c r="AN22" s="51"/>
      <c r="AO22" s="13">
        <v>0</v>
      </c>
    </row>
    <row r="23" spans="2:41" ht="15" customHeight="1">
      <c r="B23" s="42"/>
      <c r="C23" s="42"/>
      <c r="D23" s="3"/>
      <c r="E23" s="3">
        <v>4210</v>
      </c>
      <c r="F23" s="43" t="s">
        <v>28</v>
      </c>
      <c r="G23" s="43"/>
      <c r="H23" s="44">
        <v>468.62</v>
      </c>
      <c r="I23" s="44"/>
      <c r="J23" s="5">
        <v>234.69</v>
      </c>
      <c r="K23" s="4">
        <f t="shared" si="0"/>
        <v>50.08</v>
      </c>
      <c r="L23" s="5">
        <v>468.62</v>
      </c>
      <c r="M23" s="5">
        <v>234.69</v>
      </c>
      <c r="N23" s="4">
        <f t="shared" si="1"/>
        <v>50.08</v>
      </c>
      <c r="O23" s="5">
        <v>468.62</v>
      </c>
      <c r="P23" s="5">
        <v>234.69</v>
      </c>
      <c r="Q23" s="5">
        <v>0</v>
      </c>
      <c r="R23" s="5">
        <v>0</v>
      </c>
      <c r="S23" s="5">
        <v>468.62</v>
      </c>
      <c r="T23" s="5">
        <v>234.69</v>
      </c>
      <c r="U23" s="23">
        <v>0</v>
      </c>
      <c r="V23" s="23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4">
        <v>0</v>
      </c>
      <c r="AC23" s="5">
        <v>0</v>
      </c>
      <c r="AD23" s="5">
        <v>0</v>
      </c>
      <c r="AE23" s="5">
        <v>0</v>
      </c>
      <c r="AF23" s="5">
        <v>0</v>
      </c>
      <c r="AG23" s="4">
        <v>0</v>
      </c>
      <c r="AH23" s="5">
        <v>0</v>
      </c>
      <c r="AI23" s="5">
        <v>0</v>
      </c>
      <c r="AJ23" s="44">
        <v>0</v>
      </c>
      <c r="AK23" s="44"/>
      <c r="AL23" s="5">
        <v>0</v>
      </c>
      <c r="AM23" s="44">
        <v>0</v>
      </c>
      <c r="AN23" s="45"/>
      <c r="AO23" s="13">
        <v>0</v>
      </c>
    </row>
    <row r="24" spans="2:41" ht="15" customHeight="1">
      <c r="B24" s="42"/>
      <c r="C24" s="42"/>
      <c r="D24" s="3"/>
      <c r="E24" s="3">
        <v>4430</v>
      </c>
      <c r="F24" s="43" t="s">
        <v>29</v>
      </c>
      <c r="G24" s="43"/>
      <c r="H24" s="44">
        <v>8430.77</v>
      </c>
      <c r="I24" s="44"/>
      <c r="J24" s="5">
        <v>8430.77</v>
      </c>
      <c r="K24" s="4">
        <f t="shared" si="0"/>
        <v>100</v>
      </c>
      <c r="L24" s="5">
        <v>8430.77</v>
      </c>
      <c r="M24" s="5">
        <v>8430.77</v>
      </c>
      <c r="N24" s="4">
        <f t="shared" si="1"/>
        <v>100</v>
      </c>
      <c r="O24" s="5">
        <v>8430.77</v>
      </c>
      <c r="P24" s="5">
        <v>8430.77</v>
      </c>
      <c r="Q24" s="5">
        <v>0</v>
      </c>
      <c r="R24" s="5">
        <v>0</v>
      </c>
      <c r="S24" s="5">
        <v>8430.77</v>
      </c>
      <c r="T24" s="5">
        <v>8430.77</v>
      </c>
      <c r="U24" s="23">
        <v>0</v>
      </c>
      <c r="V24" s="23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4">
        <v>0</v>
      </c>
      <c r="AC24" s="5">
        <v>0</v>
      </c>
      <c r="AD24" s="5">
        <v>0</v>
      </c>
      <c r="AE24" s="5">
        <v>0</v>
      </c>
      <c r="AF24" s="5">
        <v>0</v>
      </c>
      <c r="AG24" s="4">
        <v>0</v>
      </c>
      <c r="AH24" s="5">
        <v>0</v>
      </c>
      <c r="AI24" s="5">
        <v>0</v>
      </c>
      <c r="AJ24" s="44">
        <v>0</v>
      </c>
      <c r="AK24" s="44"/>
      <c r="AL24" s="5">
        <v>0</v>
      </c>
      <c r="AM24" s="44">
        <v>0</v>
      </c>
      <c r="AN24" s="45"/>
      <c r="AO24" s="13">
        <v>0</v>
      </c>
    </row>
    <row r="25" spans="2:41" ht="15" customHeight="1">
      <c r="B25" s="49">
        <v>600</v>
      </c>
      <c r="C25" s="49"/>
      <c r="D25" s="1"/>
      <c r="E25" s="1"/>
      <c r="F25" s="52" t="s">
        <v>30</v>
      </c>
      <c r="G25" s="52"/>
      <c r="H25" s="50">
        <v>585917</v>
      </c>
      <c r="I25" s="50"/>
      <c r="J25" s="4">
        <f>SUM(J26,J28,J37,J39,J31)</f>
        <v>62199.51000000001</v>
      </c>
      <c r="K25" s="4">
        <f t="shared" si="0"/>
        <v>10.62</v>
      </c>
      <c r="L25" s="4">
        <v>148817</v>
      </c>
      <c r="M25" s="4">
        <f>SUM(M26,M28,M37,M39,M31)</f>
        <v>60711.51000000001</v>
      </c>
      <c r="N25" s="4">
        <f t="shared" si="1"/>
        <v>40.8</v>
      </c>
      <c r="O25" s="4">
        <v>148817</v>
      </c>
      <c r="P25" s="4">
        <f>SUM(P26,P28,P37,P39,P31)</f>
        <v>60711.51000000001</v>
      </c>
      <c r="Q25" s="4">
        <v>0</v>
      </c>
      <c r="R25" s="4">
        <f>SUM(R26,R28,R37,R39,R31)</f>
        <v>0</v>
      </c>
      <c r="S25" s="4">
        <v>148817</v>
      </c>
      <c r="T25" s="4">
        <f>SUM(T26,T28,T37,T39,T31)</f>
        <v>60711.51000000001</v>
      </c>
      <c r="U25" s="22">
        <v>0</v>
      </c>
      <c r="V25" s="22">
        <f>SUM(V26,V28,V37,V39,V31)</f>
        <v>0</v>
      </c>
      <c r="W25" s="4">
        <v>0</v>
      </c>
      <c r="X25" s="4">
        <f>SUM(X26,X28,X37,X39,X31)</f>
        <v>0</v>
      </c>
      <c r="Y25" s="4">
        <v>0</v>
      </c>
      <c r="Z25" s="4">
        <f>SUM(Z26,Z28,Z37,Z39,Z31)</f>
        <v>0</v>
      </c>
      <c r="AA25" s="4">
        <v>0</v>
      </c>
      <c r="AB25" s="4">
        <v>0</v>
      </c>
      <c r="AC25" s="4">
        <v>0</v>
      </c>
      <c r="AD25" s="4">
        <f>SUM(AD26,AD28,AD37,AD39,AD31)</f>
        <v>0</v>
      </c>
      <c r="AE25" s="4">
        <v>437100</v>
      </c>
      <c r="AF25" s="4">
        <f>SUM(AF26,AF28,AF37,AF39,AF31)</f>
        <v>1488</v>
      </c>
      <c r="AG25" s="4">
        <f>ROUND(((AF25/AE25)*100),2)</f>
        <v>0.34</v>
      </c>
      <c r="AH25" s="4">
        <v>437100</v>
      </c>
      <c r="AI25" s="4">
        <f>SUM(AI26,AI28,AI37,AI39,AI31)</f>
        <v>1488</v>
      </c>
      <c r="AJ25" s="50">
        <v>0</v>
      </c>
      <c r="AK25" s="50"/>
      <c r="AL25" s="4">
        <f>SUM(AL26,AL28,AL37,AL39,AL31)</f>
        <v>0</v>
      </c>
      <c r="AM25" s="50">
        <v>0</v>
      </c>
      <c r="AN25" s="51"/>
      <c r="AO25" s="13">
        <v>0</v>
      </c>
    </row>
    <row r="26" spans="2:41" ht="15" customHeight="1">
      <c r="B26" s="49"/>
      <c r="C26" s="49"/>
      <c r="D26" s="1">
        <v>60004</v>
      </c>
      <c r="E26" s="1"/>
      <c r="F26" s="52" t="s">
        <v>31</v>
      </c>
      <c r="G26" s="52"/>
      <c r="H26" s="50">
        <v>20000</v>
      </c>
      <c r="I26" s="50"/>
      <c r="J26" s="4">
        <f>SUM(J27)</f>
        <v>6000</v>
      </c>
      <c r="K26" s="4">
        <f t="shared" si="0"/>
        <v>30</v>
      </c>
      <c r="L26" s="4">
        <v>20000</v>
      </c>
      <c r="M26" s="4">
        <f>SUM(M27)</f>
        <v>6000</v>
      </c>
      <c r="N26" s="4">
        <f t="shared" si="1"/>
        <v>30</v>
      </c>
      <c r="O26" s="4">
        <v>20000</v>
      </c>
      <c r="P26" s="4">
        <f>SUM(P27)</f>
        <v>6000</v>
      </c>
      <c r="Q26" s="4">
        <v>0</v>
      </c>
      <c r="R26" s="4">
        <f>SUM(R27)</f>
        <v>0</v>
      </c>
      <c r="S26" s="4">
        <v>20000</v>
      </c>
      <c r="T26" s="4">
        <f>SUM(T27)</f>
        <v>6000</v>
      </c>
      <c r="U26" s="22">
        <v>0</v>
      </c>
      <c r="V26" s="22">
        <f>SUM(V27)</f>
        <v>0</v>
      </c>
      <c r="W26" s="4">
        <v>0</v>
      </c>
      <c r="X26" s="4">
        <f>SUM(X27)</f>
        <v>0</v>
      </c>
      <c r="Y26" s="4">
        <v>0</v>
      </c>
      <c r="Z26" s="4">
        <f>SUM(Z27)</f>
        <v>0</v>
      </c>
      <c r="AA26" s="4">
        <v>0</v>
      </c>
      <c r="AB26" s="4">
        <v>0</v>
      </c>
      <c r="AC26" s="4">
        <v>0</v>
      </c>
      <c r="AD26" s="4">
        <f>SUM(AD27)</f>
        <v>0</v>
      </c>
      <c r="AE26" s="4">
        <v>0</v>
      </c>
      <c r="AF26" s="4">
        <f>SUM(AF27)</f>
        <v>0</v>
      </c>
      <c r="AG26" s="4">
        <v>0</v>
      </c>
      <c r="AH26" s="4">
        <v>0</v>
      </c>
      <c r="AI26" s="4">
        <f>SUM(AI27)</f>
        <v>0</v>
      </c>
      <c r="AJ26" s="50">
        <v>0</v>
      </c>
      <c r="AK26" s="50"/>
      <c r="AL26" s="4">
        <f>SUM(AL27)</f>
        <v>0</v>
      </c>
      <c r="AM26" s="50">
        <v>0</v>
      </c>
      <c r="AN26" s="51"/>
      <c r="AO26" s="13">
        <v>0</v>
      </c>
    </row>
    <row r="27" spans="2:41" ht="15" customHeight="1">
      <c r="B27" s="42"/>
      <c r="C27" s="42"/>
      <c r="D27" s="3"/>
      <c r="E27" s="3">
        <v>4300</v>
      </c>
      <c r="F27" s="43" t="s">
        <v>32</v>
      </c>
      <c r="G27" s="43"/>
      <c r="H27" s="44">
        <v>20000</v>
      </c>
      <c r="I27" s="44"/>
      <c r="J27" s="5">
        <v>6000</v>
      </c>
      <c r="K27" s="4">
        <f t="shared" si="0"/>
        <v>30</v>
      </c>
      <c r="L27" s="5">
        <v>20000</v>
      </c>
      <c r="M27" s="5">
        <v>6000</v>
      </c>
      <c r="N27" s="4">
        <f t="shared" si="1"/>
        <v>30</v>
      </c>
      <c r="O27" s="5">
        <v>20000</v>
      </c>
      <c r="P27" s="5">
        <v>6000</v>
      </c>
      <c r="Q27" s="5">
        <v>0</v>
      </c>
      <c r="R27" s="5">
        <v>0</v>
      </c>
      <c r="S27" s="5">
        <v>20000</v>
      </c>
      <c r="T27" s="5">
        <v>6000</v>
      </c>
      <c r="U27" s="23">
        <v>0</v>
      </c>
      <c r="V27" s="23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4">
        <v>0</v>
      </c>
      <c r="AC27" s="5">
        <v>0</v>
      </c>
      <c r="AD27" s="5">
        <v>0</v>
      </c>
      <c r="AE27" s="5">
        <v>0</v>
      </c>
      <c r="AF27" s="5">
        <v>0</v>
      </c>
      <c r="AG27" s="4">
        <v>0</v>
      </c>
      <c r="AH27" s="5">
        <v>0</v>
      </c>
      <c r="AI27" s="5">
        <v>0</v>
      </c>
      <c r="AJ27" s="44">
        <v>0</v>
      </c>
      <c r="AK27" s="44"/>
      <c r="AL27" s="5">
        <v>0</v>
      </c>
      <c r="AM27" s="44">
        <v>0</v>
      </c>
      <c r="AN27" s="45"/>
      <c r="AO27" s="13">
        <v>0</v>
      </c>
    </row>
    <row r="28" spans="2:41" ht="15" customHeight="1">
      <c r="B28" s="49"/>
      <c r="C28" s="49"/>
      <c r="D28" s="1">
        <v>60014</v>
      </c>
      <c r="E28" s="1"/>
      <c r="F28" s="52" t="s">
        <v>33</v>
      </c>
      <c r="G28" s="52"/>
      <c r="H28" s="50">
        <v>316600</v>
      </c>
      <c r="I28" s="50"/>
      <c r="J28" s="4">
        <f>SUM(J29:J30)</f>
        <v>16543</v>
      </c>
      <c r="K28" s="4">
        <f t="shared" si="0"/>
        <v>5.23</v>
      </c>
      <c r="L28" s="4">
        <v>16600</v>
      </c>
      <c r="M28" s="4">
        <f>SUM(M29:M30)</f>
        <v>16543</v>
      </c>
      <c r="N28" s="4">
        <f t="shared" si="1"/>
        <v>99.66</v>
      </c>
      <c r="O28" s="4">
        <v>16600</v>
      </c>
      <c r="P28" s="4">
        <f>SUM(P29:P30)</f>
        <v>16543</v>
      </c>
      <c r="Q28" s="4">
        <v>0</v>
      </c>
      <c r="R28" s="4">
        <f>SUM(R29:R30)</f>
        <v>0</v>
      </c>
      <c r="S28" s="4">
        <v>16600</v>
      </c>
      <c r="T28" s="4">
        <f>SUM(T29:T30)</f>
        <v>16543</v>
      </c>
      <c r="U28" s="22">
        <v>0</v>
      </c>
      <c r="V28" s="22">
        <f>SUM(V29:V30)</f>
        <v>0</v>
      </c>
      <c r="W28" s="4">
        <v>0</v>
      </c>
      <c r="X28" s="4">
        <f>SUM(X29:X30)</f>
        <v>0</v>
      </c>
      <c r="Y28" s="4">
        <v>0</v>
      </c>
      <c r="Z28" s="4">
        <f>SUM(Z29:Z30)</f>
        <v>0</v>
      </c>
      <c r="AA28" s="4">
        <v>0</v>
      </c>
      <c r="AB28" s="4">
        <v>0</v>
      </c>
      <c r="AC28" s="4">
        <v>0</v>
      </c>
      <c r="AD28" s="4">
        <f>SUM(AD29:AD30)</f>
        <v>0</v>
      </c>
      <c r="AE28" s="4">
        <v>300000</v>
      </c>
      <c r="AF28" s="4">
        <f>SUM(AF29:AF30)</f>
        <v>0</v>
      </c>
      <c r="AG28" s="4">
        <f>ROUND(((AF28/AE28)*100),2)</f>
        <v>0</v>
      </c>
      <c r="AH28" s="4">
        <v>300000</v>
      </c>
      <c r="AI28" s="4">
        <f>SUM(AI29:AI30)</f>
        <v>0</v>
      </c>
      <c r="AJ28" s="50">
        <v>0</v>
      </c>
      <c r="AK28" s="50"/>
      <c r="AL28" s="4">
        <f>SUM(AL29:AL30)</f>
        <v>0</v>
      </c>
      <c r="AM28" s="50">
        <v>0</v>
      </c>
      <c r="AN28" s="51"/>
      <c r="AO28" s="13">
        <v>0</v>
      </c>
    </row>
    <row r="29" spans="2:41" ht="19.5" customHeight="1">
      <c r="B29" s="42"/>
      <c r="C29" s="42"/>
      <c r="D29" s="3"/>
      <c r="E29" s="3">
        <v>4520</v>
      </c>
      <c r="F29" s="43" t="s">
        <v>34</v>
      </c>
      <c r="G29" s="43"/>
      <c r="H29" s="44">
        <v>16600</v>
      </c>
      <c r="I29" s="44"/>
      <c r="J29" s="5">
        <v>16543</v>
      </c>
      <c r="K29" s="4">
        <f t="shared" si="0"/>
        <v>99.66</v>
      </c>
      <c r="L29" s="5">
        <v>16600</v>
      </c>
      <c r="M29" s="5">
        <v>16543</v>
      </c>
      <c r="N29" s="4">
        <f t="shared" si="1"/>
        <v>99.66</v>
      </c>
      <c r="O29" s="5">
        <v>16600</v>
      </c>
      <c r="P29" s="5">
        <v>16543</v>
      </c>
      <c r="Q29" s="5">
        <v>0</v>
      </c>
      <c r="R29" s="5">
        <v>0</v>
      </c>
      <c r="S29" s="5">
        <v>16600</v>
      </c>
      <c r="T29" s="5">
        <v>16543</v>
      </c>
      <c r="U29" s="23">
        <v>0</v>
      </c>
      <c r="V29" s="23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4">
        <v>0</v>
      </c>
      <c r="AC29" s="5">
        <v>0</v>
      </c>
      <c r="AD29" s="5">
        <v>0</v>
      </c>
      <c r="AE29" s="5">
        <v>0</v>
      </c>
      <c r="AF29" s="5">
        <v>0</v>
      </c>
      <c r="AG29" s="4">
        <v>0</v>
      </c>
      <c r="AH29" s="5">
        <v>0</v>
      </c>
      <c r="AI29" s="5">
        <v>0</v>
      </c>
      <c r="AJ29" s="44">
        <v>0</v>
      </c>
      <c r="AK29" s="44"/>
      <c r="AL29" s="5">
        <v>0</v>
      </c>
      <c r="AM29" s="44">
        <v>0</v>
      </c>
      <c r="AN29" s="45"/>
      <c r="AO29" s="13">
        <v>0</v>
      </c>
    </row>
    <row r="30" spans="2:41" ht="33" customHeight="1">
      <c r="B30" s="42"/>
      <c r="C30" s="42"/>
      <c r="D30" s="3"/>
      <c r="E30" s="3">
        <v>6300</v>
      </c>
      <c r="F30" s="43" t="s">
        <v>35</v>
      </c>
      <c r="G30" s="43"/>
      <c r="H30" s="44">
        <v>300000</v>
      </c>
      <c r="I30" s="44"/>
      <c r="J30" s="5">
        <v>0</v>
      </c>
      <c r="K30" s="4">
        <f t="shared" si="0"/>
        <v>0</v>
      </c>
      <c r="L30" s="5">
        <v>0</v>
      </c>
      <c r="M30" s="5">
        <v>0</v>
      </c>
      <c r="N30" s="4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23">
        <v>0</v>
      </c>
      <c r="V30" s="23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4">
        <v>0</v>
      </c>
      <c r="AC30" s="5">
        <v>0</v>
      </c>
      <c r="AD30" s="5">
        <v>0</v>
      </c>
      <c r="AE30" s="5">
        <v>300000</v>
      </c>
      <c r="AF30" s="5">
        <v>0</v>
      </c>
      <c r="AG30" s="4">
        <f>ROUND(((AF30/AE30)*100),2)</f>
        <v>0</v>
      </c>
      <c r="AH30" s="5">
        <v>300000</v>
      </c>
      <c r="AI30" s="5">
        <v>0</v>
      </c>
      <c r="AJ30" s="44">
        <v>0</v>
      </c>
      <c r="AK30" s="44"/>
      <c r="AL30" s="5">
        <v>0</v>
      </c>
      <c r="AM30" s="44">
        <v>0</v>
      </c>
      <c r="AN30" s="45"/>
      <c r="AO30" s="13">
        <v>0</v>
      </c>
    </row>
    <row r="31" spans="2:41" ht="15" customHeight="1">
      <c r="B31" s="49"/>
      <c r="C31" s="49"/>
      <c r="D31" s="1">
        <v>60016</v>
      </c>
      <c r="E31" s="1"/>
      <c r="F31" s="52" t="s">
        <v>36</v>
      </c>
      <c r="G31" s="52"/>
      <c r="H31" s="50">
        <v>138217</v>
      </c>
      <c r="I31" s="50"/>
      <c r="J31" s="4">
        <f>SUM(J32:J36)</f>
        <v>36123.630000000005</v>
      </c>
      <c r="K31" s="4">
        <f t="shared" si="0"/>
        <v>26.14</v>
      </c>
      <c r="L31" s="4">
        <v>88217</v>
      </c>
      <c r="M31" s="4">
        <f>SUM(M32:M36)</f>
        <v>36123.630000000005</v>
      </c>
      <c r="N31" s="4">
        <f t="shared" si="1"/>
        <v>40.95</v>
      </c>
      <c r="O31" s="4">
        <v>88217</v>
      </c>
      <c r="P31" s="4">
        <f>SUM(P32:P36)</f>
        <v>36123.630000000005</v>
      </c>
      <c r="Q31" s="4">
        <v>0</v>
      </c>
      <c r="R31" s="4">
        <f>SUM(R32:R36)</f>
        <v>0</v>
      </c>
      <c r="S31" s="4">
        <v>88217</v>
      </c>
      <c r="T31" s="4">
        <f>SUM(T32:T36)</f>
        <v>36123.630000000005</v>
      </c>
      <c r="U31" s="22">
        <v>0</v>
      </c>
      <c r="V31" s="22">
        <f>SUM(V32:V36)</f>
        <v>0</v>
      </c>
      <c r="W31" s="4">
        <v>0</v>
      </c>
      <c r="X31" s="4">
        <f>SUM(X32:X36)</f>
        <v>0</v>
      </c>
      <c r="Y31" s="4">
        <v>0</v>
      </c>
      <c r="Z31" s="4">
        <f>SUM(Z32:Z36)</f>
        <v>0</v>
      </c>
      <c r="AA31" s="4">
        <v>0</v>
      </c>
      <c r="AB31" s="4">
        <v>0</v>
      </c>
      <c r="AC31" s="4">
        <v>0</v>
      </c>
      <c r="AD31" s="4">
        <f>SUM(AD32:AD36)</f>
        <v>0</v>
      </c>
      <c r="AE31" s="4">
        <v>50000</v>
      </c>
      <c r="AF31" s="4">
        <f>SUM(AF32:AF36)</f>
        <v>0</v>
      </c>
      <c r="AG31" s="4">
        <f>ROUND(((AF31/AE31)*100),2)</f>
        <v>0</v>
      </c>
      <c r="AH31" s="4">
        <v>50000</v>
      </c>
      <c r="AI31" s="4">
        <f>SUM(AI32:AI36)</f>
        <v>0</v>
      </c>
      <c r="AJ31" s="50">
        <v>0</v>
      </c>
      <c r="AK31" s="50"/>
      <c r="AL31" s="4">
        <f>SUM(AL32:AL36)</f>
        <v>0</v>
      </c>
      <c r="AM31" s="50">
        <v>0</v>
      </c>
      <c r="AN31" s="51"/>
      <c r="AO31" s="13">
        <v>0</v>
      </c>
    </row>
    <row r="32" spans="2:41" ht="15" customHeight="1">
      <c r="B32" s="42"/>
      <c r="C32" s="42"/>
      <c r="D32" s="3"/>
      <c r="E32" s="3">
        <v>4210</v>
      </c>
      <c r="F32" s="43" t="s">
        <v>28</v>
      </c>
      <c r="G32" s="43"/>
      <c r="H32" s="44">
        <v>5717</v>
      </c>
      <c r="I32" s="44"/>
      <c r="J32" s="5">
        <v>5284.9</v>
      </c>
      <c r="K32" s="4">
        <f t="shared" si="0"/>
        <v>92.44</v>
      </c>
      <c r="L32" s="5">
        <v>5717</v>
      </c>
      <c r="M32" s="5">
        <v>5284.9</v>
      </c>
      <c r="N32" s="4">
        <f t="shared" si="1"/>
        <v>92.44</v>
      </c>
      <c r="O32" s="5">
        <v>5717</v>
      </c>
      <c r="P32" s="5">
        <v>5284.9</v>
      </c>
      <c r="Q32" s="5">
        <v>0</v>
      </c>
      <c r="R32" s="5">
        <v>0</v>
      </c>
      <c r="S32" s="5">
        <v>5717</v>
      </c>
      <c r="T32" s="5">
        <v>5284.9</v>
      </c>
      <c r="U32" s="23">
        <v>0</v>
      </c>
      <c r="V32" s="23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4">
        <v>0</v>
      </c>
      <c r="AC32" s="5">
        <v>0</v>
      </c>
      <c r="AD32" s="5">
        <v>0</v>
      </c>
      <c r="AE32" s="5">
        <v>0</v>
      </c>
      <c r="AF32" s="5">
        <v>0</v>
      </c>
      <c r="AG32" s="4">
        <v>0</v>
      </c>
      <c r="AH32" s="5">
        <v>0</v>
      </c>
      <c r="AI32" s="5"/>
      <c r="AJ32" s="44">
        <v>0</v>
      </c>
      <c r="AK32" s="44"/>
      <c r="AL32" s="5"/>
      <c r="AM32" s="44">
        <v>0</v>
      </c>
      <c r="AN32" s="45"/>
      <c r="AO32" s="13">
        <v>0</v>
      </c>
    </row>
    <row r="33" spans="2:41" ht="15" customHeight="1">
      <c r="B33" s="42"/>
      <c r="C33" s="42"/>
      <c r="D33" s="3"/>
      <c r="E33" s="3">
        <v>4300</v>
      </c>
      <c r="F33" s="43" t="s">
        <v>32</v>
      </c>
      <c r="G33" s="43"/>
      <c r="H33" s="44">
        <v>73000</v>
      </c>
      <c r="I33" s="44"/>
      <c r="J33" s="5">
        <v>27855.72</v>
      </c>
      <c r="K33" s="4">
        <f t="shared" si="0"/>
        <v>38.16</v>
      </c>
      <c r="L33" s="5">
        <v>73000</v>
      </c>
      <c r="M33" s="5">
        <v>27855.72</v>
      </c>
      <c r="N33" s="4">
        <f t="shared" si="1"/>
        <v>38.16</v>
      </c>
      <c r="O33" s="5">
        <v>73000</v>
      </c>
      <c r="P33" s="5">
        <v>27855.72</v>
      </c>
      <c r="Q33" s="5">
        <v>0</v>
      </c>
      <c r="R33" s="5">
        <v>0</v>
      </c>
      <c r="S33" s="5">
        <v>73000</v>
      </c>
      <c r="T33" s="5">
        <v>27855.72</v>
      </c>
      <c r="U33" s="23">
        <v>0</v>
      </c>
      <c r="V33" s="23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4">
        <v>0</v>
      </c>
      <c r="AC33" s="5">
        <v>0</v>
      </c>
      <c r="AD33" s="5">
        <v>0</v>
      </c>
      <c r="AE33" s="5">
        <v>0</v>
      </c>
      <c r="AF33" s="5">
        <v>0</v>
      </c>
      <c r="AG33" s="4">
        <v>0</v>
      </c>
      <c r="AH33" s="5">
        <v>0</v>
      </c>
      <c r="AI33" s="5">
        <v>0</v>
      </c>
      <c r="AJ33" s="44">
        <v>0</v>
      </c>
      <c r="AK33" s="44"/>
      <c r="AL33" s="5">
        <v>0</v>
      </c>
      <c r="AM33" s="44">
        <v>0</v>
      </c>
      <c r="AN33" s="45"/>
      <c r="AO33" s="13">
        <v>0</v>
      </c>
    </row>
    <row r="34" spans="2:41" ht="15" customHeight="1">
      <c r="B34" s="42"/>
      <c r="C34" s="42"/>
      <c r="D34" s="3"/>
      <c r="E34" s="3">
        <v>4430</v>
      </c>
      <c r="F34" s="43" t="s">
        <v>29</v>
      </c>
      <c r="G34" s="43"/>
      <c r="H34" s="44">
        <v>2500</v>
      </c>
      <c r="I34" s="44"/>
      <c r="J34" s="5">
        <v>2290</v>
      </c>
      <c r="K34" s="4">
        <f t="shared" si="0"/>
        <v>91.6</v>
      </c>
      <c r="L34" s="5">
        <v>2500</v>
      </c>
      <c r="M34" s="5">
        <v>2290</v>
      </c>
      <c r="N34" s="4">
        <f t="shared" si="1"/>
        <v>91.6</v>
      </c>
      <c r="O34" s="5">
        <v>2500</v>
      </c>
      <c r="P34" s="5">
        <v>2290</v>
      </c>
      <c r="Q34" s="5">
        <v>0</v>
      </c>
      <c r="R34" s="5">
        <v>0</v>
      </c>
      <c r="S34" s="5">
        <v>2500</v>
      </c>
      <c r="T34" s="5">
        <v>2290</v>
      </c>
      <c r="U34" s="23">
        <v>0</v>
      </c>
      <c r="V34" s="23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4">
        <v>0</v>
      </c>
      <c r="AC34" s="5">
        <v>0</v>
      </c>
      <c r="AD34" s="5">
        <v>0</v>
      </c>
      <c r="AE34" s="5">
        <v>0</v>
      </c>
      <c r="AF34" s="5">
        <v>0</v>
      </c>
      <c r="AG34" s="4">
        <v>0</v>
      </c>
      <c r="AH34" s="5">
        <v>0</v>
      </c>
      <c r="AI34" s="5">
        <v>0</v>
      </c>
      <c r="AJ34" s="44">
        <v>0</v>
      </c>
      <c r="AK34" s="44"/>
      <c r="AL34" s="5">
        <v>0</v>
      </c>
      <c r="AM34" s="44">
        <v>0</v>
      </c>
      <c r="AN34" s="45"/>
      <c r="AO34" s="13">
        <v>0</v>
      </c>
    </row>
    <row r="35" spans="2:41" ht="19.5" customHeight="1">
      <c r="B35" s="42"/>
      <c r="C35" s="42"/>
      <c r="D35" s="3"/>
      <c r="E35" s="3">
        <v>4520</v>
      </c>
      <c r="F35" s="43" t="s">
        <v>34</v>
      </c>
      <c r="G35" s="43"/>
      <c r="H35" s="44">
        <v>7000</v>
      </c>
      <c r="I35" s="44"/>
      <c r="J35" s="5">
        <v>693.01</v>
      </c>
      <c r="K35" s="4">
        <f t="shared" si="0"/>
        <v>9.9</v>
      </c>
      <c r="L35" s="5">
        <v>7000</v>
      </c>
      <c r="M35" s="5">
        <v>693.01</v>
      </c>
      <c r="N35" s="4">
        <f t="shared" si="1"/>
        <v>9.9</v>
      </c>
      <c r="O35" s="5">
        <v>7000</v>
      </c>
      <c r="P35" s="5">
        <v>693.01</v>
      </c>
      <c r="Q35" s="5">
        <v>0</v>
      </c>
      <c r="R35" s="5">
        <v>0</v>
      </c>
      <c r="S35" s="5">
        <v>7000</v>
      </c>
      <c r="T35" s="5">
        <v>693.01</v>
      </c>
      <c r="U35" s="23">
        <v>0</v>
      </c>
      <c r="V35" s="23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4">
        <v>0</v>
      </c>
      <c r="AC35" s="5">
        <v>0</v>
      </c>
      <c r="AD35" s="5">
        <v>0</v>
      </c>
      <c r="AE35" s="5">
        <v>0</v>
      </c>
      <c r="AF35" s="5">
        <v>0</v>
      </c>
      <c r="AG35" s="4">
        <v>0</v>
      </c>
      <c r="AH35" s="5">
        <v>0</v>
      </c>
      <c r="AI35" s="5">
        <v>0</v>
      </c>
      <c r="AJ35" s="44">
        <v>0</v>
      </c>
      <c r="AK35" s="44"/>
      <c r="AL35" s="5">
        <v>0</v>
      </c>
      <c r="AM35" s="44">
        <v>0</v>
      </c>
      <c r="AN35" s="45"/>
      <c r="AO35" s="13">
        <v>0</v>
      </c>
    </row>
    <row r="36" spans="2:41" ht="15" customHeight="1">
      <c r="B36" s="42"/>
      <c r="C36" s="42"/>
      <c r="D36" s="3"/>
      <c r="E36" s="3">
        <v>6050</v>
      </c>
      <c r="F36" s="43" t="s">
        <v>23</v>
      </c>
      <c r="G36" s="43"/>
      <c r="H36" s="44">
        <v>50000</v>
      </c>
      <c r="I36" s="44"/>
      <c r="J36" s="5">
        <v>0</v>
      </c>
      <c r="K36" s="4">
        <f t="shared" si="0"/>
        <v>0</v>
      </c>
      <c r="L36" s="5">
        <v>0</v>
      </c>
      <c r="M36" s="5">
        <v>0</v>
      </c>
      <c r="N36" s="4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23">
        <v>0</v>
      </c>
      <c r="V36" s="23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4">
        <v>0</v>
      </c>
      <c r="AC36" s="5">
        <v>0</v>
      </c>
      <c r="AD36" s="5">
        <v>0</v>
      </c>
      <c r="AE36" s="5">
        <v>50000</v>
      </c>
      <c r="AF36" s="5">
        <v>0</v>
      </c>
      <c r="AG36" s="4">
        <f>ROUND(((AF36/AE36)*100),2)</f>
        <v>0</v>
      </c>
      <c r="AH36" s="5">
        <v>50000</v>
      </c>
      <c r="AI36" s="5">
        <v>0</v>
      </c>
      <c r="AJ36" s="44">
        <v>0</v>
      </c>
      <c r="AK36" s="44"/>
      <c r="AL36" s="5">
        <v>0</v>
      </c>
      <c r="AM36" s="44">
        <v>0</v>
      </c>
      <c r="AN36" s="45"/>
      <c r="AO36" s="13">
        <v>0</v>
      </c>
    </row>
    <row r="37" spans="2:41" ht="15" customHeight="1">
      <c r="B37" s="49"/>
      <c r="C37" s="49"/>
      <c r="D37" s="1">
        <v>60017</v>
      </c>
      <c r="E37" s="1"/>
      <c r="F37" s="52" t="s">
        <v>37</v>
      </c>
      <c r="G37" s="52"/>
      <c r="H37" s="50">
        <v>60000</v>
      </c>
      <c r="I37" s="50"/>
      <c r="J37" s="4">
        <f>SUM(J38)</f>
        <v>1488</v>
      </c>
      <c r="K37" s="4">
        <f t="shared" si="0"/>
        <v>2.48</v>
      </c>
      <c r="L37" s="4">
        <v>0</v>
      </c>
      <c r="M37" s="4">
        <f>SUM(M38)</f>
        <v>0</v>
      </c>
      <c r="N37" s="4">
        <v>0</v>
      </c>
      <c r="O37" s="4">
        <v>0</v>
      </c>
      <c r="P37" s="4">
        <f>SUM(P38)</f>
        <v>0</v>
      </c>
      <c r="Q37" s="4">
        <v>0</v>
      </c>
      <c r="R37" s="4">
        <f>SUM(R38)</f>
        <v>0</v>
      </c>
      <c r="S37" s="4">
        <v>0</v>
      </c>
      <c r="T37" s="4">
        <f>SUM(T38)</f>
        <v>0</v>
      </c>
      <c r="U37" s="22">
        <v>0</v>
      </c>
      <c r="V37" s="22">
        <f>SUM(V38)</f>
        <v>0</v>
      </c>
      <c r="W37" s="4">
        <v>0</v>
      </c>
      <c r="X37" s="4">
        <f>SUM(X38)</f>
        <v>0</v>
      </c>
      <c r="Y37" s="4">
        <v>0</v>
      </c>
      <c r="Z37" s="4">
        <f>SUM(Z38)</f>
        <v>0</v>
      </c>
      <c r="AA37" s="4">
        <v>0</v>
      </c>
      <c r="AB37" s="4">
        <v>0</v>
      </c>
      <c r="AC37" s="4">
        <v>0</v>
      </c>
      <c r="AD37" s="4">
        <f>SUM(AD38)</f>
        <v>0</v>
      </c>
      <c r="AE37" s="4">
        <v>60000</v>
      </c>
      <c r="AF37" s="4">
        <f>SUM(AF38)</f>
        <v>1488</v>
      </c>
      <c r="AG37" s="4">
        <f>ROUND(((AF37/AE37)*100),2)</f>
        <v>2.48</v>
      </c>
      <c r="AH37" s="4">
        <v>60000</v>
      </c>
      <c r="AI37" s="4">
        <f>SUM(AI38)</f>
        <v>1488</v>
      </c>
      <c r="AJ37" s="50">
        <v>0</v>
      </c>
      <c r="AK37" s="50"/>
      <c r="AL37" s="4">
        <f>SUM(AL38)</f>
        <v>0</v>
      </c>
      <c r="AM37" s="50">
        <v>0</v>
      </c>
      <c r="AN37" s="51"/>
      <c r="AO37" s="13">
        <v>0</v>
      </c>
    </row>
    <row r="38" spans="2:41" ht="15" customHeight="1">
      <c r="B38" s="42"/>
      <c r="C38" s="42"/>
      <c r="D38" s="3"/>
      <c r="E38" s="3">
        <v>6050</v>
      </c>
      <c r="F38" s="43" t="s">
        <v>23</v>
      </c>
      <c r="G38" s="43"/>
      <c r="H38" s="44">
        <v>60000</v>
      </c>
      <c r="I38" s="44"/>
      <c r="J38" s="5">
        <v>1488</v>
      </c>
      <c r="K38" s="4">
        <f t="shared" si="0"/>
        <v>2.48</v>
      </c>
      <c r="L38" s="5">
        <v>0</v>
      </c>
      <c r="M38" s="5">
        <v>0</v>
      </c>
      <c r="N38" s="4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23">
        <v>0</v>
      </c>
      <c r="V38" s="23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4">
        <v>0</v>
      </c>
      <c r="AC38" s="5">
        <v>0</v>
      </c>
      <c r="AD38" s="5">
        <v>0</v>
      </c>
      <c r="AE38" s="5">
        <v>60000</v>
      </c>
      <c r="AF38" s="5">
        <v>1488</v>
      </c>
      <c r="AG38" s="4">
        <f>ROUND(((AF38/AE38)*100),2)</f>
        <v>2.48</v>
      </c>
      <c r="AH38" s="5">
        <v>60000</v>
      </c>
      <c r="AI38" s="5">
        <v>1488</v>
      </c>
      <c r="AJ38" s="44">
        <v>0</v>
      </c>
      <c r="AK38" s="44"/>
      <c r="AL38" s="5">
        <v>0</v>
      </c>
      <c r="AM38" s="44">
        <v>0</v>
      </c>
      <c r="AN38" s="45"/>
      <c r="AO38" s="13">
        <v>0</v>
      </c>
    </row>
    <row r="39" spans="2:41" ht="15" customHeight="1">
      <c r="B39" s="49"/>
      <c r="C39" s="49"/>
      <c r="D39" s="1">
        <v>60095</v>
      </c>
      <c r="E39" s="1"/>
      <c r="F39" s="52" t="s">
        <v>27</v>
      </c>
      <c r="G39" s="52"/>
      <c r="H39" s="50">
        <v>51100</v>
      </c>
      <c r="I39" s="50"/>
      <c r="J39" s="4">
        <f>SUM(J40:J42)</f>
        <v>2044.8799999999999</v>
      </c>
      <c r="K39" s="4">
        <f t="shared" si="0"/>
        <v>4</v>
      </c>
      <c r="L39" s="4">
        <v>24000</v>
      </c>
      <c r="M39" s="4">
        <f>SUM(M40:M42)</f>
        <v>2044.8799999999999</v>
      </c>
      <c r="N39" s="4">
        <f t="shared" si="1"/>
        <v>8.52</v>
      </c>
      <c r="O39" s="4">
        <v>24000</v>
      </c>
      <c r="P39" s="4">
        <f>SUM(P40:P42)</f>
        <v>2044.8799999999999</v>
      </c>
      <c r="Q39" s="4">
        <v>0</v>
      </c>
      <c r="R39" s="4">
        <f>SUM(R40:R42)</f>
        <v>0</v>
      </c>
      <c r="S39" s="4">
        <v>24000</v>
      </c>
      <c r="T39" s="4">
        <f>SUM(T40:T42)</f>
        <v>2044.8799999999999</v>
      </c>
      <c r="U39" s="22">
        <v>0</v>
      </c>
      <c r="V39" s="22">
        <f>SUM(V40:V42)</f>
        <v>0</v>
      </c>
      <c r="W39" s="4">
        <v>0</v>
      </c>
      <c r="X39" s="4">
        <f>SUM(X40:X42)</f>
        <v>0</v>
      </c>
      <c r="Y39" s="4">
        <v>0</v>
      </c>
      <c r="Z39" s="4">
        <f>SUM(Z40:Z42)</f>
        <v>0</v>
      </c>
      <c r="AA39" s="4">
        <v>0</v>
      </c>
      <c r="AB39" s="4">
        <v>0</v>
      </c>
      <c r="AC39" s="4">
        <v>0</v>
      </c>
      <c r="AD39" s="4">
        <f>SUM(AD40:AD42)</f>
        <v>0</v>
      </c>
      <c r="AE39" s="4">
        <v>27100</v>
      </c>
      <c r="AF39" s="4">
        <f>SUM(AF40:AF42)</f>
        <v>0</v>
      </c>
      <c r="AG39" s="4">
        <f>ROUND(((AF39/AE39)*100),2)</f>
        <v>0</v>
      </c>
      <c r="AH39" s="4">
        <v>27100</v>
      </c>
      <c r="AI39" s="4">
        <f>SUM(AI40:AI42)</f>
        <v>0</v>
      </c>
      <c r="AJ39" s="50">
        <v>0</v>
      </c>
      <c r="AK39" s="50"/>
      <c r="AL39" s="4">
        <f>SUM(AL40:AL42)</f>
        <v>0</v>
      </c>
      <c r="AM39" s="50">
        <v>0</v>
      </c>
      <c r="AN39" s="51"/>
      <c r="AO39" s="13">
        <v>0</v>
      </c>
    </row>
    <row r="40" spans="2:41" ht="15" customHeight="1">
      <c r="B40" s="42"/>
      <c r="C40" s="42"/>
      <c r="D40" s="3"/>
      <c r="E40" s="3">
        <v>4210</v>
      </c>
      <c r="F40" s="43" t="s">
        <v>28</v>
      </c>
      <c r="G40" s="43"/>
      <c r="H40" s="44">
        <v>14000</v>
      </c>
      <c r="I40" s="44"/>
      <c r="J40" s="5">
        <v>1602.08</v>
      </c>
      <c r="K40" s="4">
        <f t="shared" si="0"/>
        <v>11.44</v>
      </c>
      <c r="L40" s="5">
        <v>14000</v>
      </c>
      <c r="M40" s="5">
        <v>1602.08</v>
      </c>
      <c r="N40" s="4">
        <f t="shared" si="1"/>
        <v>11.44</v>
      </c>
      <c r="O40" s="5">
        <v>14000</v>
      </c>
      <c r="P40" s="5">
        <v>1602.08</v>
      </c>
      <c r="Q40" s="5">
        <v>0</v>
      </c>
      <c r="R40" s="5">
        <v>0</v>
      </c>
      <c r="S40" s="5">
        <v>14000</v>
      </c>
      <c r="T40" s="5">
        <v>1602.08</v>
      </c>
      <c r="U40" s="23">
        <v>0</v>
      </c>
      <c r="V40" s="23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4">
        <v>0</v>
      </c>
      <c r="AC40" s="5">
        <v>0</v>
      </c>
      <c r="AD40" s="5">
        <v>0</v>
      </c>
      <c r="AE40" s="5">
        <v>0</v>
      </c>
      <c r="AF40" s="5">
        <v>0</v>
      </c>
      <c r="AG40" s="4">
        <v>0</v>
      </c>
      <c r="AH40" s="5">
        <v>0</v>
      </c>
      <c r="AI40" s="5">
        <v>0</v>
      </c>
      <c r="AJ40" s="44">
        <v>0</v>
      </c>
      <c r="AK40" s="44"/>
      <c r="AL40" s="5">
        <v>0</v>
      </c>
      <c r="AM40" s="44">
        <v>0</v>
      </c>
      <c r="AN40" s="45"/>
      <c r="AO40" s="13">
        <v>0</v>
      </c>
    </row>
    <row r="41" spans="2:41" ht="15" customHeight="1">
      <c r="B41" s="42"/>
      <c r="C41" s="42"/>
      <c r="D41" s="3"/>
      <c r="E41" s="3">
        <v>4300</v>
      </c>
      <c r="F41" s="43" t="s">
        <v>32</v>
      </c>
      <c r="G41" s="43"/>
      <c r="H41" s="44">
        <v>10000</v>
      </c>
      <c r="I41" s="44"/>
      <c r="J41" s="5">
        <v>442.8</v>
      </c>
      <c r="K41" s="4">
        <f t="shared" si="0"/>
        <v>4.43</v>
      </c>
      <c r="L41" s="5">
        <v>10000</v>
      </c>
      <c r="M41" s="5">
        <v>442.8</v>
      </c>
      <c r="N41" s="4">
        <f t="shared" si="1"/>
        <v>4.43</v>
      </c>
      <c r="O41" s="5">
        <v>10000</v>
      </c>
      <c r="P41" s="5">
        <v>442.8</v>
      </c>
      <c r="Q41" s="5">
        <v>0</v>
      </c>
      <c r="R41" s="5">
        <v>0</v>
      </c>
      <c r="S41" s="5">
        <v>10000</v>
      </c>
      <c r="T41" s="5">
        <v>442.8</v>
      </c>
      <c r="U41" s="23">
        <v>0</v>
      </c>
      <c r="V41" s="23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4">
        <v>0</v>
      </c>
      <c r="AC41" s="5">
        <v>0</v>
      </c>
      <c r="AD41" s="5">
        <v>0</v>
      </c>
      <c r="AE41" s="5">
        <v>0</v>
      </c>
      <c r="AF41" s="5">
        <v>0</v>
      </c>
      <c r="AG41" s="4">
        <v>0</v>
      </c>
      <c r="AH41" s="5">
        <v>0</v>
      </c>
      <c r="AI41" s="5">
        <v>0</v>
      </c>
      <c r="AJ41" s="44">
        <v>0</v>
      </c>
      <c r="AK41" s="44"/>
      <c r="AL41" s="5">
        <v>0</v>
      </c>
      <c r="AM41" s="44">
        <v>0</v>
      </c>
      <c r="AN41" s="45"/>
      <c r="AO41" s="13">
        <v>0</v>
      </c>
    </row>
    <row r="42" spans="2:41" ht="15" customHeight="1">
      <c r="B42" s="42"/>
      <c r="C42" s="42"/>
      <c r="D42" s="3"/>
      <c r="E42" s="3">
        <v>6050</v>
      </c>
      <c r="F42" s="43" t="s">
        <v>23</v>
      </c>
      <c r="G42" s="43"/>
      <c r="H42" s="44">
        <v>27100</v>
      </c>
      <c r="I42" s="44"/>
      <c r="J42" s="5">
        <v>0</v>
      </c>
      <c r="K42" s="4">
        <f t="shared" si="0"/>
        <v>0</v>
      </c>
      <c r="L42" s="5">
        <v>0</v>
      </c>
      <c r="M42" s="5">
        <v>0</v>
      </c>
      <c r="N42" s="4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23">
        <v>0</v>
      </c>
      <c r="V42" s="23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4">
        <v>0</v>
      </c>
      <c r="AC42" s="5">
        <v>0</v>
      </c>
      <c r="AD42" s="5">
        <v>0</v>
      </c>
      <c r="AE42" s="5">
        <v>27100</v>
      </c>
      <c r="AF42" s="5">
        <v>0</v>
      </c>
      <c r="AG42" s="4">
        <f>ROUND(((AF42/AE42)*100),2)</f>
        <v>0</v>
      </c>
      <c r="AH42" s="5">
        <v>27100</v>
      </c>
      <c r="AI42" s="5">
        <v>0</v>
      </c>
      <c r="AJ42" s="44">
        <v>0</v>
      </c>
      <c r="AK42" s="44"/>
      <c r="AL42" s="5">
        <v>0</v>
      </c>
      <c r="AM42" s="44">
        <v>0</v>
      </c>
      <c r="AN42" s="45"/>
      <c r="AO42" s="13">
        <v>0</v>
      </c>
    </row>
    <row r="43" spans="2:41" ht="15" customHeight="1">
      <c r="B43" s="49">
        <v>700</v>
      </c>
      <c r="C43" s="49"/>
      <c r="D43" s="1"/>
      <c r="E43" s="1"/>
      <c r="F43" s="52" t="s">
        <v>38</v>
      </c>
      <c r="G43" s="52"/>
      <c r="H43" s="50">
        <v>26000</v>
      </c>
      <c r="I43" s="50"/>
      <c r="J43" s="4">
        <f>SUM(J44,J49)</f>
        <v>8349.53</v>
      </c>
      <c r="K43" s="4">
        <f t="shared" si="0"/>
        <v>32.11</v>
      </c>
      <c r="L43" s="4">
        <v>26000</v>
      </c>
      <c r="M43" s="4">
        <f>SUM(M44,M49)</f>
        <v>8349.53</v>
      </c>
      <c r="N43" s="4">
        <f t="shared" si="1"/>
        <v>32.11</v>
      </c>
      <c r="O43" s="4">
        <v>26000</v>
      </c>
      <c r="P43" s="4">
        <f>SUM(P44,P49)</f>
        <v>8349.53</v>
      </c>
      <c r="Q43" s="4">
        <v>0</v>
      </c>
      <c r="R43" s="4">
        <f>SUM(R44,R49)</f>
        <v>0</v>
      </c>
      <c r="S43" s="4">
        <v>26000</v>
      </c>
      <c r="T43" s="4">
        <f>SUM(T44,T49)</f>
        <v>8349.53</v>
      </c>
      <c r="U43" s="22">
        <v>0</v>
      </c>
      <c r="V43" s="22">
        <f>SUM(V44,V49)</f>
        <v>0</v>
      </c>
      <c r="W43" s="4">
        <v>0</v>
      </c>
      <c r="X43" s="4">
        <f>SUM(X44,X49)</f>
        <v>0</v>
      </c>
      <c r="Y43" s="4">
        <v>0</v>
      </c>
      <c r="Z43" s="4">
        <f>SUM(Z44,Z49)</f>
        <v>0</v>
      </c>
      <c r="AA43" s="4">
        <v>0</v>
      </c>
      <c r="AB43" s="4">
        <v>0</v>
      </c>
      <c r="AC43" s="4">
        <v>0</v>
      </c>
      <c r="AD43" s="4">
        <f>SUM(AD44,AD49)</f>
        <v>0</v>
      </c>
      <c r="AE43" s="4">
        <v>0</v>
      </c>
      <c r="AF43" s="4">
        <f>SUM(AF44,AF49)</f>
        <v>0</v>
      </c>
      <c r="AG43" s="4">
        <v>0</v>
      </c>
      <c r="AH43" s="4">
        <v>0</v>
      </c>
      <c r="AI43" s="4">
        <f>SUM(AI44,AI49)</f>
        <v>0</v>
      </c>
      <c r="AJ43" s="50">
        <v>0</v>
      </c>
      <c r="AK43" s="50"/>
      <c r="AL43" s="4">
        <f>SUM(AL44,AL49)</f>
        <v>0</v>
      </c>
      <c r="AM43" s="50">
        <v>0</v>
      </c>
      <c r="AN43" s="51"/>
      <c r="AO43" s="13">
        <v>0</v>
      </c>
    </row>
    <row r="44" spans="2:41" ht="15" customHeight="1">
      <c r="B44" s="49"/>
      <c r="C44" s="49"/>
      <c r="D44" s="1">
        <v>70005</v>
      </c>
      <c r="E44" s="1"/>
      <c r="F44" s="52" t="s">
        <v>39</v>
      </c>
      <c r="G44" s="52"/>
      <c r="H44" s="50">
        <v>12500</v>
      </c>
      <c r="I44" s="50"/>
      <c r="J44" s="4">
        <f>SUM(J45:J48)</f>
        <v>3424.98</v>
      </c>
      <c r="K44" s="4">
        <f t="shared" si="0"/>
        <v>27.4</v>
      </c>
      <c r="L44" s="4">
        <v>12500</v>
      </c>
      <c r="M44" s="4">
        <f>SUM(M45:M48)</f>
        <v>3424.98</v>
      </c>
      <c r="N44" s="4">
        <f t="shared" si="1"/>
        <v>27.4</v>
      </c>
      <c r="O44" s="4">
        <v>12500</v>
      </c>
      <c r="P44" s="4">
        <f>SUM(P45:P48)</f>
        <v>3424.98</v>
      </c>
      <c r="Q44" s="4">
        <v>0</v>
      </c>
      <c r="R44" s="4">
        <f>SUM(R45:R48)</f>
        <v>0</v>
      </c>
      <c r="S44" s="4">
        <v>12500</v>
      </c>
      <c r="T44" s="4">
        <f>SUM(T45:T48)</f>
        <v>3424.98</v>
      </c>
      <c r="U44" s="22">
        <v>0</v>
      </c>
      <c r="V44" s="22">
        <f>SUM(V45:V48)</f>
        <v>0</v>
      </c>
      <c r="W44" s="4">
        <v>0</v>
      </c>
      <c r="X44" s="4">
        <f>SUM(X45:X48)</f>
        <v>0</v>
      </c>
      <c r="Y44" s="4">
        <v>0</v>
      </c>
      <c r="Z44" s="4">
        <f>SUM(Z45:Z48)</f>
        <v>0</v>
      </c>
      <c r="AA44" s="4">
        <v>0</v>
      </c>
      <c r="AB44" s="4">
        <v>0</v>
      </c>
      <c r="AC44" s="4">
        <v>0</v>
      </c>
      <c r="AD44" s="4">
        <f>SUM(AD45:AD48)</f>
        <v>0</v>
      </c>
      <c r="AE44" s="4">
        <v>0</v>
      </c>
      <c r="AF44" s="4">
        <f>SUM(AF45:AF48)</f>
        <v>0</v>
      </c>
      <c r="AG44" s="4">
        <v>0</v>
      </c>
      <c r="AH44" s="4">
        <v>0</v>
      </c>
      <c r="AI44" s="4">
        <f>SUM(AI45:AI48)</f>
        <v>0</v>
      </c>
      <c r="AJ44" s="50">
        <v>0</v>
      </c>
      <c r="AK44" s="50"/>
      <c r="AL44" s="4">
        <f>SUM(AL45:AL48)</f>
        <v>0</v>
      </c>
      <c r="AM44" s="50">
        <v>0</v>
      </c>
      <c r="AN44" s="51"/>
      <c r="AO44" s="13">
        <v>0</v>
      </c>
    </row>
    <row r="45" spans="2:41" ht="15" customHeight="1">
      <c r="B45" s="42"/>
      <c r="C45" s="42"/>
      <c r="D45" s="3"/>
      <c r="E45" s="3">
        <v>4300</v>
      </c>
      <c r="F45" s="43" t="s">
        <v>32</v>
      </c>
      <c r="G45" s="43"/>
      <c r="H45" s="44">
        <v>6500</v>
      </c>
      <c r="I45" s="44"/>
      <c r="J45" s="5">
        <v>2904.98</v>
      </c>
      <c r="K45" s="4">
        <f t="shared" si="0"/>
        <v>44.69</v>
      </c>
      <c r="L45" s="5">
        <v>6500</v>
      </c>
      <c r="M45" s="5">
        <v>2904.98</v>
      </c>
      <c r="N45" s="4">
        <f t="shared" si="1"/>
        <v>44.69</v>
      </c>
      <c r="O45" s="5">
        <v>6500</v>
      </c>
      <c r="P45" s="5">
        <v>2904.98</v>
      </c>
      <c r="Q45" s="5">
        <v>0</v>
      </c>
      <c r="R45" s="5">
        <v>0</v>
      </c>
      <c r="S45" s="5">
        <v>6500</v>
      </c>
      <c r="T45" s="5">
        <v>2904.98</v>
      </c>
      <c r="U45" s="23">
        <v>0</v>
      </c>
      <c r="V45" s="23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4">
        <v>0</v>
      </c>
      <c r="AC45" s="5">
        <v>0</v>
      </c>
      <c r="AD45" s="5">
        <v>0</v>
      </c>
      <c r="AE45" s="5">
        <v>0</v>
      </c>
      <c r="AF45" s="5">
        <v>0</v>
      </c>
      <c r="AG45" s="4">
        <v>0</v>
      </c>
      <c r="AH45" s="5">
        <v>0</v>
      </c>
      <c r="AI45" s="5">
        <v>0</v>
      </c>
      <c r="AJ45" s="44">
        <v>0</v>
      </c>
      <c r="AK45" s="44"/>
      <c r="AL45" s="5">
        <v>0</v>
      </c>
      <c r="AM45" s="44">
        <v>0</v>
      </c>
      <c r="AN45" s="45"/>
      <c r="AO45" s="13">
        <v>0</v>
      </c>
    </row>
    <row r="46" spans="2:41" ht="19.5" customHeight="1">
      <c r="B46" s="42"/>
      <c r="C46" s="42"/>
      <c r="D46" s="3"/>
      <c r="E46" s="3">
        <v>4390</v>
      </c>
      <c r="F46" s="43" t="s">
        <v>40</v>
      </c>
      <c r="G46" s="43"/>
      <c r="H46" s="44">
        <v>2000</v>
      </c>
      <c r="I46" s="44"/>
      <c r="J46" s="5">
        <v>0</v>
      </c>
      <c r="K46" s="4">
        <f t="shared" si="0"/>
        <v>0</v>
      </c>
      <c r="L46" s="5">
        <v>2000</v>
      </c>
      <c r="M46" s="5">
        <v>0</v>
      </c>
      <c r="N46" s="4">
        <f t="shared" si="1"/>
        <v>0</v>
      </c>
      <c r="O46" s="5">
        <v>2000</v>
      </c>
      <c r="P46" s="5">
        <v>0</v>
      </c>
      <c r="Q46" s="5">
        <v>0</v>
      </c>
      <c r="R46" s="5">
        <v>0</v>
      </c>
      <c r="S46" s="5">
        <v>2000</v>
      </c>
      <c r="T46" s="5">
        <v>0</v>
      </c>
      <c r="U46" s="23">
        <v>0</v>
      </c>
      <c r="V46" s="23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4">
        <v>0</v>
      </c>
      <c r="AC46" s="5">
        <v>0</v>
      </c>
      <c r="AD46" s="5">
        <v>0</v>
      </c>
      <c r="AE46" s="5">
        <v>0</v>
      </c>
      <c r="AF46" s="5">
        <v>0</v>
      </c>
      <c r="AG46" s="4">
        <v>0</v>
      </c>
      <c r="AH46" s="5">
        <v>0</v>
      </c>
      <c r="AI46" s="5">
        <v>0</v>
      </c>
      <c r="AJ46" s="44">
        <v>0</v>
      </c>
      <c r="AK46" s="44"/>
      <c r="AL46" s="5">
        <v>0</v>
      </c>
      <c r="AM46" s="44">
        <v>0</v>
      </c>
      <c r="AN46" s="45"/>
      <c r="AO46" s="13">
        <v>0</v>
      </c>
    </row>
    <row r="47" spans="2:41" ht="15" customHeight="1">
      <c r="B47" s="42"/>
      <c r="C47" s="42"/>
      <c r="D47" s="3"/>
      <c r="E47" s="3">
        <v>4430</v>
      </c>
      <c r="F47" s="43" t="s">
        <v>29</v>
      </c>
      <c r="G47" s="43"/>
      <c r="H47" s="44">
        <v>2000</v>
      </c>
      <c r="I47" s="44"/>
      <c r="J47" s="5">
        <v>520</v>
      </c>
      <c r="K47" s="4">
        <f t="shared" si="0"/>
        <v>26</v>
      </c>
      <c r="L47" s="5">
        <v>2000</v>
      </c>
      <c r="M47" s="5">
        <v>520</v>
      </c>
      <c r="N47" s="4">
        <f t="shared" si="1"/>
        <v>26</v>
      </c>
      <c r="O47" s="5">
        <v>2000</v>
      </c>
      <c r="P47" s="5">
        <v>520</v>
      </c>
      <c r="Q47" s="5">
        <v>0</v>
      </c>
      <c r="R47" s="5">
        <v>0</v>
      </c>
      <c r="S47" s="5">
        <v>2000</v>
      </c>
      <c r="T47" s="5">
        <v>520</v>
      </c>
      <c r="U47" s="23">
        <v>0</v>
      </c>
      <c r="V47" s="23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4">
        <v>0</v>
      </c>
      <c r="AC47" s="5">
        <v>0</v>
      </c>
      <c r="AD47" s="5">
        <v>0</v>
      </c>
      <c r="AE47" s="5">
        <v>0</v>
      </c>
      <c r="AF47" s="5">
        <v>0</v>
      </c>
      <c r="AG47" s="4">
        <v>0</v>
      </c>
      <c r="AH47" s="5">
        <v>0</v>
      </c>
      <c r="AI47" s="5">
        <v>0</v>
      </c>
      <c r="AJ47" s="44">
        <v>0</v>
      </c>
      <c r="AK47" s="44"/>
      <c r="AL47" s="5">
        <v>0</v>
      </c>
      <c r="AM47" s="44">
        <v>0</v>
      </c>
      <c r="AN47" s="45"/>
      <c r="AO47" s="13">
        <v>0</v>
      </c>
    </row>
    <row r="48" spans="2:41" ht="19.5" customHeight="1">
      <c r="B48" s="42"/>
      <c r="C48" s="42"/>
      <c r="D48" s="3"/>
      <c r="E48" s="3">
        <v>4590</v>
      </c>
      <c r="F48" s="43" t="s">
        <v>41</v>
      </c>
      <c r="G48" s="43"/>
      <c r="H48" s="44">
        <v>2000</v>
      </c>
      <c r="I48" s="44"/>
      <c r="J48" s="5">
        <v>0</v>
      </c>
      <c r="K48" s="4">
        <f t="shared" si="0"/>
        <v>0</v>
      </c>
      <c r="L48" s="5">
        <v>2000</v>
      </c>
      <c r="M48" s="5">
        <v>0</v>
      </c>
      <c r="N48" s="4">
        <f t="shared" si="1"/>
        <v>0</v>
      </c>
      <c r="O48" s="5">
        <v>2000</v>
      </c>
      <c r="P48" s="5">
        <v>0</v>
      </c>
      <c r="Q48" s="5">
        <v>0</v>
      </c>
      <c r="R48" s="5">
        <v>0</v>
      </c>
      <c r="S48" s="5">
        <v>2000</v>
      </c>
      <c r="T48" s="5">
        <v>0</v>
      </c>
      <c r="U48" s="23">
        <v>0</v>
      </c>
      <c r="V48" s="23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4">
        <v>0</v>
      </c>
      <c r="AC48" s="5">
        <v>0</v>
      </c>
      <c r="AD48" s="5">
        <v>0</v>
      </c>
      <c r="AE48" s="5">
        <v>0</v>
      </c>
      <c r="AF48" s="5">
        <v>0</v>
      </c>
      <c r="AG48" s="4">
        <v>0</v>
      </c>
      <c r="AH48" s="5">
        <v>0</v>
      </c>
      <c r="AI48" s="5">
        <v>0</v>
      </c>
      <c r="AJ48" s="44">
        <v>0</v>
      </c>
      <c r="AK48" s="44"/>
      <c r="AL48" s="5">
        <v>0</v>
      </c>
      <c r="AM48" s="44">
        <v>0</v>
      </c>
      <c r="AN48" s="45"/>
      <c r="AO48" s="13">
        <v>0</v>
      </c>
    </row>
    <row r="49" spans="2:41" ht="15" customHeight="1">
      <c r="B49" s="49"/>
      <c r="C49" s="49"/>
      <c r="D49" s="1">
        <v>70095</v>
      </c>
      <c r="E49" s="1"/>
      <c r="F49" s="52" t="s">
        <v>27</v>
      </c>
      <c r="G49" s="52"/>
      <c r="H49" s="50">
        <v>13500</v>
      </c>
      <c r="I49" s="50"/>
      <c r="J49" s="4">
        <f>SUM(J50:J52)</f>
        <v>4924.55</v>
      </c>
      <c r="K49" s="4">
        <f t="shared" si="0"/>
        <v>36.48</v>
      </c>
      <c r="L49" s="4">
        <v>13500</v>
      </c>
      <c r="M49" s="4">
        <f>SUM(M50:M52)</f>
        <v>4924.55</v>
      </c>
      <c r="N49" s="4">
        <f t="shared" si="1"/>
        <v>36.48</v>
      </c>
      <c r="O49" s="4">
        <v>13500</v>
      </c>
      <c r="P49" s="4">
        <f>SUM(P50:P52)</f>
        <v>4924.55</v>
      </c>
      <c r="Q49" s="4">
        <v>0</v>
      </c>
      <c r="R49" s="4">
        <f>SUM(R50:R52)</f>
        <v>0</v>
      </c>
      <c r="S49" s="4">
        <v>13500</v>
      </c>
      <c r="T49" s="4">
        <f>SUM(T50:T52)</f>
        <v>4924.55</v>
      </c>
      <c r="U49" s="22">
        <v>0</v>
      </c>
      <c r="V49" s="22">
        <f>SUM(V50:V52)</f>
        <v>0</v>
      </c>
      <c r="W49" s="4">
        <v>0</v>
      </c>
      <c r="X49" s="4">
        <f>SUM(X50:X52)</f>
        <v>0</v>
      </c>
      <c r="Y49" s="4">
        <v>0</v>
      </c>
      <c r="Z49" s="4">
        <f>SUM(Z50:Z52)</f>
        <v>0</v>
      </c>
      <c r="AA49" s="4">
        <v>0</v>
      </c>
      <c r="AB49" s="4">
        <v>0</v>
      </c>
      <c r="AC49" s="4">
        <v>0</v>
      </c>
      <c r="AD49" s="4">
        <f>SUM(AD50:AD52)</f>
        <v>0</v>
      </c>
      <c r="AE49" s="4">
        <v>0</v>
      </c>
      <c r="AF49" s="4">
        <f>SUM(AF50:AF52)</f>
        <v>0</v>
      </c>
      <c r="AG49" s="4">
        <v>0</v>
      </c>
      <c r="AH49" s="4">
        <v>0</v>
      </c>
      <c r="AI49" s="4">
        <f>SUM(AI50:AI52)</f>
        <v>0</v>
      </c>
      <c r="AJ49" s="50">
        <v>0</v>
      </c>
      <c r="AK49" s="50"/>
      <c r="AL49" s="4">
        <f>SUM(AL50:AL52)</f>
        <v>0</v>
      </c>
      <c r="AM49" s="50">
        <v>0</v>
      </c>
      <c r="AN49" s="51"/>
      <c r="AO49" s="13">
        <v>0</v>
      </c>
    </row>
    <row r="50" spans="2:41" ht="15" customHeight="1">
      <c r="B50" s="42"/>
      <c r="C50" s="42"/>
      <c r="D50" s="3"/>
      <c r="E50" s="3">
        <v>4300</v>
      </c>
      <c r="F50" s="43" t="s">
        <v>32</v>
      </c>
      <c r="G50" s="43"/>
      <c r="H50" s="44">
        <v>1845</v>
      </c>
      <c r="I50" s="44"/>
      <c r="J50" s="5">
        <v>0</v>
      </c>
      <c r="K50" s="4">
        <f t="shared" si="0"/>
        <v>0</v>
      </c>
      <c r="L50" s="5">
        <v>1845</v>
      </c>
      <c r="M50" s="5">
        <v>0</v>
      </c>
      <c r="N50" s="4">
        <f t="shared" si="1"/>
        <v>0</v>
      </c>
      <c r="O50" s="5">
        <v>1845</v>
      </c>
      <c r="P50" s="5">
        <v>0</v>
      </c>
      <c r="Q50" s="5">
        <v>0</v>
      </c>
      <c r="R50" s="5">
        <v>0</v>
      </c>
      <c r="S50" s="5">
        <v>1845</v>
      </c>
      <c r="T50" s="5">
        <v>0</v>
      </c>
      <c r="U50" s="23">
        <v>0</v>
      </c>
      <c r="V50" s="23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4">
        <v>0</v>
      </c>
      <c r="AC50" s="5">
        <v>0</v>
      </c>
      <c r="AD50" s="5">
        <v>0</v>
      </c>
      <c r="AE50" s="5">
        <v>0</v>
      </c>
      <c r="AF50" s="5">
        <v>0</v>
      </c>
      <c r="AG50" s="4">
        <v>0</v>
      </c>
      <c r="AH50" s="5">
        <v>0</v>
      </c>
      <c r="AI50" s="5">
        <v>0</v>
      </c>
      <c r="AJ50" s="44">
        <v>0</v>
      </c>
      <c r="AK50" s="44"/>
      <c r="AL50" s="5">
        <v>0</v>
      </c>
      <c r="AM50" s="44">
        <v>0</v>
      </c>
      <c r="AN50" s="45"/>
      <c r="AO50" s="13">
        <v>0</v>
      </c>
    </row>
    <row r="51" spans="2:41" ht="19.5" customHeight="1">
      <c r="B51" s="42"/>
      <c r="C51" s="42"/>
      <c r="D51" s="3"/>
      <c r="E51" s="3">
        <v>4400</v>
      </c>
      <c r="F51" s="43" t="s">
        <v>42</v>
      </c>
      <c r="G51" s="43"/>
      <c r="H51" s="44">
        <v>5000</v>
      </c>
      <c r="I51" s="44"/>
      <c r="J51" s="5">
        <v>1953</v>
      </c>
      <c r="K51" s="4">
        <f t="shared" si="0"/>
        <v>39.06</v>
      </c>
      <c r="L51" s="5">
        <v>5000</v>
      </c>
      <c r="M51" s="5">
        <v>1953</v>
      </c>
      <c r="N51" s="4">
        <f t="shared" si="1"/>
        <v>39.06</v>
      </c>
      <c r="O51" s="5">
        <v>5000</v>
      </c>
      <c r="P51" s="5">
        <v>1953</v>
      </c>
      <c r="Q51" s="5">
        <v>0</v>
      </c>
      <c r="R51" s="5">
        <v>0</v>
      </c>
      <c r="S51" s="5">
        <v>5000</v>
      </c>
      <c r="T51" s="5">
        <v>1953</v>
      </c>
      <c r="U51" s="23">
        <v>0</v>
      </c>
      <c r="V51" s="23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4">
        <v>0</v>
      </c>
      <c r="AC51" s="5">
        <v>0</v>
      </c>
      <c r="AD51" s="5">
        <v>0</v>
      </c>
      <c r="AE51" s="5">
        <v>0</v>
      </c>
      <c r="AF51" s="5">
        <v>0</v>
      </c>
      <c r="AG51" s="4">
        <v>0</v>
      </c>
      <c r="AH51" s="5">
        <v>0</v>
      </c>
      <c r="AI51" s="5">
        <v>0</v>
      </c>
      <c r="AJ51" s="44">
        <v>0</v>
      </c>
      <c r="AK51" s="44"/>
      <c r="AL51" s="5">
        <v>0</v>
      </c>
      <c r="AM51" s="44">
        <v>0</v>
      </c>
      <c r="AN51" s="45"/>
      <c r="AO51" s="13">
        <v>0</v>
      </c>
    </row>
    <row r="52" spans="2:41" ht="19.5" customHeight="1">
      <c r="B52" s="42"/>
      <c r="C52" s="42"/>
      <c r="D52" s="3"/>
      <c r="E52" s="3">
        <v>4590</v>
      </c>
      <c r="F52" s="43" t="s">
        <v>41</v>
      </c>
      <c r="G52" s="43"/>
      <c r="H52" s="44">
        <v>6655</v>
      </c>
      <c r="I52" s="44"/>
      <c r="J52" s="5">
        <v>2971.55</v>
      </c>
      <c r="K52" s="4">
        <f t="shared" si="0"/>
        <v>44.65</v>
      </c>
      <c r="L52" s="5">
        <v>6655</v>
      </c>
      <c r="M52" s="5">
        <v>2971.55</v>
      </c>
      <c r="N52" s="4">
        <f t="shared" si="1"/>
        <v>44.65</v>
      </c>
      <c r="O52" s="5">
        <v>6655</v>
      </c>
      <c r="P52" s="5">
        <v>2971.55</v>
      </c>
      <c r="Q52" s="5">
        <v>0</v>
      </c>
      <c r="R52" s="5">
        <v>0</v>
      </c>
      <c r="S52" s="5">
        <v>6655</v>
      </c>
      <c r="T52" s="5">
        <v>2971.55</v>
      </c>
      <c r="U52" s="23">
        <v>0</v>
      </c>
      <c r="V52" s="23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4">
        <v>0</v>
      </c>
      <c r="AC52" s="5">
        <v>0</v>
      </c>
      <c r="AD52" s="5">
        <v>0</v>
      </c>
      <c r="AE52" s="5">
        <v>0</v>
      </c>
      <c r="AF52" s="5">
        <v>0</v>
      </c>
      <c r="AG52" s="4">
        <v>0</v>
      </c>
      <c r="AH52" s="5">
        <v>0</v>
      </c>
      <c r="AI52" s="5">
        <v>0</v>
      </c>
      <c r="AJ52" s="44">
        <v>0</v>
      </c>
      <c r="AK52" s="44"/>
      <c r="AL52" s="5">
        <v>0</v>
      </c>
      <c r="AM52" s="44">
        <v>0</v>
      </c>
      <c r="AN52" s="45"/>
      <c r="AO52" s="13">
        <v>0</v>
      </c>
    </row>
    <row r="53" spans="2:41" ht="15" customHeight="1">
      <c r="B53" s="49">
        <v>710</v>
      </c>
      <c r="C53" s="49"/>
      <c r="D53" s="1"/>
      <c r="E53" s="1"/>
      <c r="F53" s="52" t="s">
        <v>43</v>
      </c>
      <c r="G53" s="52"/>
      <c r="H53" s="50">
        <v>67000</v>
      </c>
      <c r="I53" s="50"/>
      <c r="J53" s="4">
        <f>SUM(J54,J57)</f>
        <v>11528.35</v>
      </c>
      <c r="K53" s="4">
        <f t="shared" si="0"/>
        <v>17.21</v>
      </c>
      <c r="L53" s="4">
        <v>67000</v>
      </c>
      <c r="M53" s="4">
        <f>SUM(M54,M57)</f>
        <v>11528.35</v>
      </c>
      <c r="N53" s="4">
        <f t="shared" si="1"/>
        <v>17.21</v>
      </c>
      <c r="O53" s="4">
        <v>67000</v>
      </c>
      <c r="P53" s="4">
        <f>SUM(P54,P57)</f>
        <v>11528.35</v>
      </c>
      <c r="Q53" s="4">
        <v>5000</v>
      </c>
      <c r="R53" s="4">
        <f>SUM(R54,R57)</f>
        <v>0</v>
      </c>
      <c r="S53" s="4">
        <v>62000</v>
      </c>
      <c r="T53" s="4">
        <f>SUM(T54,T57)</f>
        <v>11528.35</v>
      </c>
      <c r="U53" s="22">
        <v>0</v>
      </c>
      <c r="V53" s="22">
        <f>SUM(V54,V57)</f>
        <v>0</v>
      </c>
      <c r="W53" s="4">
        <v>0</v>
      </c>
      <c r="X53" s="4">
        <f>SUM(X54,X57)</f>
        <v>0</v>
      </c>
      <c r="Y53" s="4">
        <v>0</v>
      </c>
      <c r="Z53" s="4">
        <f>SUM(Z54,Z57)</f>
        <v>0</v>
      </c>
      <c r="AA53" s="4">
        <v>0</v>
      </c>
      <c r="AB53" s="4">
        <v>0</v>
      </c>
      <c r="AC53" s="4">
        <v>0</v>
      </c>
      <c r="AD53" s="4">
        <f>SUM(AD54,AD57)</f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50">
        <v>0</v>
      </c>
      <c r="AK53" s="50"/>
      <c r="AL53" s="4">
        <v>0</v>
      </c>
      <c r="AM53" s="50">
        <v>0</v>
      </c>
      <c r="AN53" s="51"/>
      <c r="AO53" s="13">
        <v>0</v>
      </c>
    </row>
    <row r="54" spans="2:41" ht="15" customHeight="1">
      <c r="B54" s="49"/>
      <c r="C54" s="49"/>
      <c r="D54" s="1">
        <v>71004</v>
      </c>
      <c r="E54" s="1"/>
      <c r="F54" s="52" t="s">
        <v>44</v>
      </c>
      <c r="G54" s="52"/>
      <c r="H54" s="50">
        <v>50000</v>
      </c>
      <c r="I54" s="50"/>
      <c r="J54" s="4">
        <f>SUM(J55:J56)</f>
        <v>0</v>
      </c>
      <c r="K54" s="4">
        <f t="shared" si="0"/>
        <v>0</v>
      </c>
      <c r="L54" s="4">
        <v>50000</v>
      </c>
      <c r="M54" s="4">
        <f>SUM(M55:M56)</f>
        <v>0</v>
      </c>
      <c r="N54" s="4">
        <f t="shared" si="1"/>
        <v>0</v>
      </c>
      <c r="O54" s="4">
        <v>50000</v>
      </c>
      <c r="P54" s="4">
        <f>SUM(P55:P56)</f>
        <v>0</v>
      </c>
      <c r="Q54" s="4">
        <v>5000</v>
      </c>
      <c r="R54" s="4">
        <f>SUM(R55:R56)</f>
        <v>0</v>
      </c>
      <c r="S54" s="4">
        <v>45000</v>
      </c>
      <c r="T54" s="4">
        <f>SUM(T55:T56)</f>
        <v>0</v>
      </c>
      <c r="U54" s="22">
        <v>0</v>
      </c>
      <c r="V54" s="22">
        <f>SUM(V55:V56)</f>
        <v>0</v>
      </c>
      <c r="W54" s="4">
        <v>0</v>
      </c>
      <c r="X54" s="4">
        <f>SUM(X55:X56)</f>
        <v>0</v>
      </c>
      <c r="Y54" s="4">
        <v>0</v>
      </c>
      <c r="Z54" s="4">
        <f>SUM(Z55:Z56)</f>
        <v>0</v>
      </c>
      <c r="AA54" s="4">
        <v>0</v>
      </c>
      <c r="AB54" s="4">
        <v>0</v>
      </c>
      <c r="AC54" s="4">
        <v>0</v>
      </c>
      <c r="AD54" s="4">
        <f>SUM(AD55:AD56)</f>
        <v>0</v>
      </c>
      <c r="AE54" s="4">
        <v>0</v>
      </c>
      <c r="AF54" s="4">
        <f>SUM(AF55:AF56)</f>
        <v>0</v>
      </c>
      <c r="AG54" s="4">
        <v>0</v>
      </c>
      <c r="AH54" s="4">
        <v>0</v>
      </c>
      <c r="AI54" s="4">
        <f>SUM(AI55:AI56)</f>
        <v>0</v>
      </c>
      <c r="AJ54" s="50">
        <v>0</v>
      </c>
      <c r="AK54" s="50"/>
      <c r="AL54" s="4">
        <f>SUM(AL55:AL56)</f>
        <v>0</v>
      </c>
      <c r="AM54" s="50">
        <v>0</v>
      </c>
      <c r="AN54" s="51"/>
      <c r="AO54" s="13">
        <v>0</v>
      </c>
    </row>
    <row r="55" spans="2:41" ht="15" customHeight="1">
      <c r="B55" s="42"/>
      <c r="C55" s="42"/>
      <c r="D55" s="3"/>
      <c r="E55" s="3">
        <v>4170</v>
      </c>
      <c r="F55" s="43" t="s">
        <v>45</v>
      </c>
      <c r="G55" s="43"/>
      <c r="H55" s="44">
        <v>5000</v>
      </c>
      <c r="I55" s="44"/>
      <c r="J55" s="5">
        <v>0</v>
      </c>
      <c r="K55" s="4">
        <f t="shared" si="0"/>
        <v>0</v>
      </c>
      <c r="L55" s="5">
        <v>5000</v>
      </c>
      <c r="M55" s="5">
        <v>0</v>
      </c>
      <c r="N55" s="4">
        <f t="shared" si="1"/>
        <v>0</v>
      </c>
      <c r="O55" s="5">
        <v>5000</v>
      </c>
      <c r="P55" s="5">
        <v>0</v>
      </c>
      <c r="Q55" s="5">
        <v>5000</v>
      </c>
      <c r="R55" s="5">
        <v>0</v>
      </c>
      <c r="S55" s="5">
        <v>0</v>
      </c>
      <c r="T55" s="5">
        <v>0</v>
      </c>
      <c r="U55" s="23">
        <v>0</v>
      </c>
      <c r="V55" s="23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4">
        <v>0</v>
      </c>
      <c r="AC55" s="5">
        <v>0</v>
      </c>
      <c r="AD55" s="5">
        <v>0</v>
      </c>
      <c r="AE55" s="5">
        <v>0</v>
      </c>
      <c r="AF55" s="5">
        <v>0</v>
      </c>
      <c r="AG55" s="4">
        <v>0</v>
      </c>
      <c r="AH55" s="5">
        <v>0</v>
      </c>
      <c r="AI55" s="5">
        <v>0</v>
      </c>
      <c r="AJ55" s="44">
        <v>0</v>
      </c>
      <c r="AK55" s="44"/>
      <c r="AL55" s="5">
        <v>0</v>
      </c>
      <c r="AM55" s="44">
        <v>0</v>
      </c>
      <c r="AN55" s="45"/>
      <c r="AO55" s="13">
        <v>0</v>
      </c>
    </row>
    <row r="56" spans="2:41" ht="15" customHeight="1">
      <c r="B56" s="42"/>
      <c r="C56" s="42"/>
      <c r="D56" s="3"/>
      <c r="E56" s="3">
        <v>4300</v>
      </c>
      <c r="F56" s="43" t="s">
        <v>32</v>
      </c>
      <c r="G56" s="43"/>
      <c r="H56" s="44">
        <v>45000</v>
      </c>
      <c r="I56" s="44"/>
      <c r="J56" s="5">
        <v>0</v>
      </c>
      <c r="K56" s="4">
        <f t="shared" si="0"/>
        <v>0</v>
      </c>
      <c r="L56" s="5">
        <v>45000</v>
      </c>
      <c r="M56" s="5">
        <v>0</v>
      </c>
      <c r="N56" s="4">
        <f t="shared" si="1"/>
        <v>0</v>
      </c>
      <c r="O56" s="5">
        <v>45000</v>
      </c>
      <c r="P56" s="5">
        <v>0</v>
      </c>
      <c r="Q56" s="5">
        <v>0</v>
      </c>
      <c r="R56" s="5">
        <v>0</v>
      </c>
      <c r="S56" s="5">
        <v>45000</v>
      </c>
      <c r="T56" s="5">
        <v>0</v>
      </c>
      <c r="U56" s="23">
        <v>0</v>
      </c>
      <c r="V56" s="23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4">
        <v>0</v>
      </c>
      <c r="AC56" s="5">
        <v>0</v>
      </c>
      <c r="AD56" s="5">
        <v>0</v>
      </c>
      <c r="AE56" s="5">
        <v>0</v>
      </c>
      <c r="AF56" s="5">
        <v>0</v>
      </c>
      <c r="AG56" s="4">
        <v>0</v>
      </c>
      <c r="AH56" s="5">
        <v>0</v>
      </c>
      <c r="AI56" s="5">
        <v>0</v>
      </c>
      <c r="AJ56" s="44">
        <v>0</v>
      </c>
      <c r="AK56" s="44"/>
      <c r="AL56" s="5">
        <v>0</v>
      </c>
      <c r="AM56" s="44">
        <v>0</v>
      </c>
      <c r="AN56" s="45"/>
      <c r="AO56" s="13">
        <v>0</v>
      </c>
    </row>
    <row r="57" spans="2:41" ht="15" customHeight="1">
      <c r="B57" s="49"/>
      <c r="C57" s="49"/>
      <c r="D57" s="1">
        <v>71095</v>
      </c>
      <c r="E57" s="1"/>
      <c r="F57" s="52" t="s">
        <v>27</v>
      </c>
      <c r="G57" s="52"/>
      <c r="H57" s="50">
        <v>17000</v>
      </c>
      <c r="I57" s="50"/>
      <c r="J57" s="4">
        <f>SUM(J58)</f>
        <v>11528.35</v>
      </c>
      <c r="K57" s="4">
        <f t="shared" si="0"/>
        <v>67.81</v>
      </c>
      <c r="L57" s="4">
        <v>17000</v>
      </c>
      <c r="M57" s="4">
        <f>SUM(M58)</f>
        <v>11528.35</v>
      </c>
      <c r="N57" s="4">
        <f t="shared" si="1"/>
        <v>67.81</v>
      </c>
      <c r="O57" s="4">
        <v>17000</v>
      </c>
      <c r="P57" s="4">
        <f>SUM(P58)</f>
        <v>11528.35</v>
      </c>
      <c r="Q57" s="4">
        <v>0</v>
      </c>
      <c r="R57" s="4">
        <f>SUM(R58)</f>
        <v>0</v>
      </c>
      <c r="S57" s="4">
        <v>17000</v>
      </c>
      <c r="T57" s="4">
        <f>SUM(T58)</f>
        <v>11528.35</v>
      </c>
      <c r="U57" s="22">
        <v>0</v>
      </c>
      <c r="V57" s="22">
        <f>SUM(V58)</f>
        <v>0</v>
      </c>
      <c r="W57" s="4">
        <v>0</v>
      </c>
      <c r="X57" s="4">
        <f>SUM(X58)</f>
        <v>0</v>
      </c>
      <c r="Y57" s="4">
        <v>0</v>
      </c>
      <c r="Z57" s="4">
        <f>SUM(Z58)</f>
        <v>0</v>
      </c>
      <c r="AA57" s="4">
        <v>0</v>
      </c>
      <c r="AB57" s="4">
        <v>0</v>
      </c>
      <c r="AC57" s="4">
        <v>0</v>
      </c>
      <c r="AD57" s="4">
        <f>SUM(AD58)</f>
        <v>0</v>
      </c>
      <c r="AE57" s="4">
        <v>0</v>
      </c>
      <c r="AF57" s="4">
        <f>SUM(AF58)</f>
        <v>0</v>
      </c>
      <c r="AG57" s="4">
        <v>0</v>
      </c>
      <c r="AH57" s="4">
        <v>0</v>
      </c>
      <c r="AI57" s="4">
        <f>SUM(AI58)</f>
        <v>0</v>
      </c>
      <c r="AJ57" s="50">
        <v>0</v>
      </c>
      <c r="AK57" s="50"/>
      <c r="AL57" s="4">
        <v>0</v>
      </c>
      <c r="AM57" s="50">
        <v>0</v>
      </c>
      <c r="AN57" s="51"/>
      <c r="AO57" s="13">
        <v>0</v>
      </c>
    </row>
    <row r="58" spans="2:41" ht="15" customHeight="1">
      <c r="B58" s="42"/>
      <c r="C58" s="42"/>
      <c r="D58" s="3"/>
      <c r="E58" s="3">
        <v>4300</v>
      </c>
      <c r="F58" s="43" t="s">
        <v>32</v>
      </c>
      <c r="G58" s="43"/>
      <c r="H58" s="44">
        <v>17000</v>
      </c>
      <c r="I58" s="44"/>
      <c r="J58" s="5">
        <v>11528.35</v>
      </c>
      <c r="K58" s="4">
        <f t="shared" si="0"/>
        <v>67.81</v>
      </c>
      <c r="L58" s="5">
        <v>17000</v>
      </c>
      <c r="M58" s="5">
        <v>11528.35</v>
      </c>
      <c r="N58" s="4">
        <f t="shared" si="1"/>
        <v>67.81</v>
      </c>
      <c r="O58" s="5">
        <v>17000</v>
      </c>
      <c r="P58" s="5">
        <v>11528.35</v>
      </c>
      <c r="Q58" s="5">
        <v>0</v>
      </c>
      <c r="R58" s="5">
        <v>0</v>
      </c>
      <c r="S58" s="5">
        <v>17000</v>
      </c>
      <c r="T58" s="5">
        <v>11528.35</v>
      </c>
      <c r="U58" s="23">
        <v>0</v>
      </c>
      <c r="V58" s="23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4">
        <v>0</v>
      </c>
      <c r="AC58" s="5">
        <v>0</v>
      </c>
      <c r="AD58" s="5">
        <v>0</v>
      </c>
      <c r="AE58" s="5">
        <v>0</v>
      </c>
      <c r="AF58" s="5">
        <v>0</v>
      </c>
      <c r="AG58" s="4">
        <v>0</v>
      </c>
      <c r="AH58" s="5">
        <v>0</v>
      </c>
      <c r="AI58" s="5">
        <v>0</v>
      </c>
      <c r="AJ58" s="44">
        <v>0</v>
      </c>
      <c r="AK58" s="44"/>
      <c r="AL58" s="5">
        <v>0</v>
      </c>
      <c r="AM58" s="44">
        <v>0</v>
      </c>
      <c r="AN58" s="45"/>
      <c r="AO58" s="13">
        <v>0</v>
      </c>
    </row>
    <row r="59" spans="2:41" ht="15" customHeight="1">
      <c r="B59" s="49">
        <v>720</v>
      </c>
      <c r="C59" s="49"/>
      <c r="D59" s="1"/>
      <c r="E59" s="1"/>
      <c r="F59" s="52" t="s">
        <v>46</v>
      </c>
      <c r="G59" s="52"/>
      <c r="H59" s="50">
        <v>132976.89</v>
      </c>
      <c r="I59" s="50"/>
      <c r="J59" s="4">
        <f>SUM(J60)</f>
        <v>27780.24</v>
      </c>
      <c r="K59" s="4">
        <f t="shared" si="0"/>
        <v>20.89</v>
      </c>
      <c r="L59" s="4">
        <v>0</v>
      </c>
      <c r="M59" s="4">
        <f>SUM(M60)</f>
        <v>0</v>
      </c>
      <c r="N59" s="4">
        <v>0</v>
      </c>
      <c r="O59" s="4">
        <v>0</v>
      </c>
      <c r="P59" s="4">
        <f>SUM(P60)</f>
        <v>0</v>
      </c>
      <c r="Q59" s="4">
        <v>0</v>
      </c>
      <c r="R59" s="4">
        <f>SUM(R60)</f>
        <v>0</v>
      </c>
      <c r="S59" s="4">
        <v>0</v>
      </c>
      <c r="T59" s="4">
        <f>SUM(T60)</f>
        <v>0</v>
      </c>
      <c r="U59" s="22">
        <v>0</v>
      </c>
      <c r="V59" s="22">
        <f>SUM(V60)</f>
        <v>0</v>
      </c>
      <c r="W59" s="4">
        <v>0</v>
      </c>
      <c r="X59" s="4">
        <f>SUM(X60)</f>
        <v>0</v>
      </c>
      <c r="Y59" s="4">
        <v>0</v>
      </c>
      <c r="Z59" s="4">
        <f>SUM(Z60)</f>
        <v>0</v>
      </c>
      <c r="AA59" s="4">
        <v>0</v>
      </c>
      <c r="AB59" s="4">
        <v>0</v>
      </c>
      <c r="AC59" s="4">
        <v>0</v>
      </c>
      <c r="AD59" s="4">
        <f>SUM(AD60)</f>
        <v>0</v>
      </c>
      <c r="AE59" s="4">
        <v>132976.89</v>
      </c>
      <c r="AF59" s="4">
        <f>SUM(AF60)</f>
        <v>27780.24</v>
      </c>
      <c r="AG59" s="4">
        <f>ROUND(((AF59/AE59)*100),2)</f>
        <v>20.89</v>
      </c>
      <c r="AH59" s="4">
        <v>132976.89</v>
      </c>
      <c r="AI59" s="4">
        <f>SUM(AI60)</f>
        <v>27780.24</v>
      </c>
      <c r="AJ59" s="50">
        <v>132976.89</v>
      </c>
      <c r="AK59" s="50"/>
      <c r="AL59" s="4">
        <f>SUM(AL60)</f>
        <v>27780.24</v>
      </c>
      <c r="AM59" s="50">
        <v>0</v>
      </c>
      <c r="AN59" s="51"/>
      <c r="AO59" s="13">
        <v>0</v>
      </c>
    </row>
    <row r="60" spans="2:41" ht="15" customHeight="1">
      <c r="B60" s="49"/>
      <c r="C60" s="49"/>
      <c r="D60" s="1">
        <v>72095</v>
      </c>
      <c r="E60" s="1"/>
      <c r="F60" s="52" t="s">
        <v>27</v>
      </c>
      <c r="G60" s="52"/>
      <c r="H60" s="50">
        <v>132976.89</v>
      </c>
      <c r="I60" s="50"/>
      <c r="J60" s="4">
        <f>SUM(J61:J62)</f>
        <v>27780.24</v>
      </c>
      <c r="K60" s="4">
        <f t="shared" si="0"/>
        <v>20.89</v>
      </c>
      <c r="L60" s="4">
        <v>0</v>
      </c>
      <c r="M60" s="4">
        <f>SUM(M61:M62)</f>
        <v>0</v>
      </c>
      <c r="N60" s="4">
        <v>0</v>
      </c>
      <c r="O60" s="4">
        <v>0</v>
      </c>
      <c r="P60" s="4">
        <f>SUM(P61:P62)</f>
        <v>0</v>
      </c>
      <c r="Q60" s="4">
        <v>0</v>
      </c>
      <c r="R60" s="4">
        <f>SUM(R61:R62)</f>
        <v>0</v>
      </c>
      <c r="S60" s="4">
        <v>0</v>
      </c>
      <c r="T60" s="4">
        <f>SUM(T61:T62)</f>
        <v>0</v>
      </c>
      <c r="U60" s="22">
        <v>0</v>
      </c>
      <c r="V60" s="22">
        <f>SUM(V61:V62)</f>
        <v>0</v>
      </c>
      <c r="W60" s="4">
        <v>0</v>
      </c>
      <c r="X60" s="4">
        <f>SUM(X61:X62)</f>
        <v>0</v>
      </c>
      <c r="Y60" s="4">
        <v>0</v>
      </c>
      <c r="Z60" s="4">
        <f>SUM(Z61:Z62)</f>
        <v>0</v>
      </c>
      <c r="AA60" s="4">
        <v>0</v>
      </c>
      <c r="AB60" s="4">
        <v>0</v>
      </c>
      <c r="AC60" s="4">
        <v>0</v>
      </c>
      <c r="AD60" s="4">
        <f>SUM(AD61:AD62)</f>
        <v>0</v>
      </c>
      <c r="AE60" s="4">
        <v>132976.89</v>
      </c>
      <c r="AF60" s="4">
        <f>SUM(AF61:AF62)</f>
        <v>27780.24</v>
      </c>
      <c r="AG60" s="4">
        <f>ROUND(((AF60/AE60)*100),2)</f>
        <v>20.89</v>
      </c>
      <c r="AH60" s="4">
        <v>132976.89</v>
      </c>
      <c r="AI60" s="4">
        <f>SUM(AI61:AI62)</f>
        <v>27780.24</v>
      </c>
      <c r="AJ60" s="50">
        <v>132976.89</v>
      </c>
      <c r="AK60" s="50"/>
      <c r="AL60" s="4">
        <f>SUM(AL61:AL62)</f>
        <v>27780.24</v>
      </c>
      <c r="AM60" s="50">
        <v>0</v>
      </c>
      <c r="AN60" s="51"/>
      <c r="AO60" s="13">
        <v>0</v>
      </c>
    </row>
    <row r="61" spans="2:41" ht="15" customHeight="1">
      <c r="B61" s="42"/>
      <c r="C61" s="42"/>
      <c r="D61" s="3"/>
      <c r="E61" s="3">
        <v>6057</v>
      </c>
      <c r="F61" s="43" t="s">
        <v>23</v>
      </c>
      <c r="G61" s="43"/>
      <c r="H61" s="44">
        <v>103917.89</v>
      </c>
      <c r="I61" s="44"/>
      <c r="J61" s="5">
        <v>23613.2</v>
      </c>
      <c r="K61" s="4">
        <f t="shared" si="0"/>
        <v>22.72</v>
      </c>
      <c r="L61" s="5">
        <v>0</v>
      </c>
      <c r="M61" s="5">
        <v>0</v>
      </c>
      <c r="N61" s="4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23">
        <v>0</v>
      </c>
      <c r="V61" s="23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4">
        <v>0</v>
      </c>
      <c r="AC61" s="5">
        <v>0</v>
      </c>
      <c r="AD61" s="5">
        <v>0</v>
      </c>
      <c r="AE61" s="5">
        <v>103917.89</v>
      </c>
      <c r="AF61" s="5">
        <v>23613.2</v>
      </c>
      <c r="AG61" s="4">
        <f>ROUND(((AF61/AE61)*100),2)</f>
        <v>22.72</v>
      </c>
      <c r="AH61" s="5">
        <v>103917.89</v>
      </c>
      <c r="AI61" s="5">
        <v>23613.2</v>
      </c>
      <c r="AJ61" s="44">
        <v>103917.89</v>
      </c>
      <c r="AK61" s="44"/>
      <c r="AL61" s="5">
        <v>23613.2</v>
      </c>
      <c r="AM61" s="44">
        <v>0</v>
      </c>
      <c r="AN61" s="45"/>
      <c r="AO61" s="13">
        <v>0</v>
      </c>
    </row>
    <row r="62" spans="2:41" ht="15" customHeight="1">
      <c r="B62" s="42"/>
      <c r="C62" s="42"/>
      <c r="D62" s="3"/>
      <c r="E62" s="3">
        <v>6059</v>
      </c>
      <c r="F62" s="43" t="s">
        <v>23</v>
      </c>
      <c r="G62" s="43"/>
      <c r="H62" s="44">
        <v>29059</v>
      </c>
      <c r="I62" s="44"/>
      <c r="J62" s="5">
        <v>4167.04</v>
      </c>
      <c r="K62" s="4">
        <f t="shared" si="0"/>
        <v>14.34</v>
      </c>
      <c r="L62" s="5">
        <v>0</v>
      </c>
      <c r="M62" s="5">
        <v>0</v>
      </c>
      <c r="N62" s="4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23">
        <v>0</v>
      </c>
      <c r="V62" s="23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4">
        <v>0</v>
      </c>
      <c r="AC62" s="5">
        <v>0</v>
      </c>
      <c r="AD62" s="5">
        <v>0</v>
      </c>
      <c r="AE62" s="5">
        <v>29059</v>
      </c>
      <c r="AF62" s="5">
        <v>4167.04</v>
      </c>
      <c r="AG62" s="4">
        <f>ROUND(((AF62/AE62)*100),2)</f>
        <v>14.34</v>
      </c>
      <c r="AH62" s="5">
        <v>29059</v>
      </c>
      <c r="AI62" s="5">
        <v>4167.04</v>
      </c>
      <c r="AJ62" s="44">
        <v>29059</v>
      </c>
      <c r="AK62" s="44"/>
      <c r="AL62" s="5">
        <v>4167.04</v>
      </c>
      <c r="AM62" s="44">
        <v>0</v>
      </c>
      <c r="AN62" s="45"/>
      <c r="AO62" s="13">
        <v>0</v>
      </c>
    </row>
    <row r="63" spans="2:41" ht="15" customHeight="1">
      <c r="B63" s="49">
        <v>750</v>
      </c>
      <c r="C63" s="49"/>
      <c r="D63" s="1"/>
      <c r="E63" s="1"/>
      <c r="F63" s="52" t="s">
        <v>47</v>
      </c>
      <c r="G63" s="52"/>
      <c r="H63" s="50">
        <v>2479892</v>
      </c>
      <c r="I63" s="50"/>
      <c r="J63" s="4">
        <f>SUM(J64,J76,J78,J85,J107,J111)</f>
        <v>1140879.11</v>
      </c>
      <c r="K63" s="4">
        <f t="shared" si="0"/>
        <v>46.01</v>
      </c>
      <c r="L63" s="4">
        <v>2479892</v>
      </c>
      <c r="M63" s="4">
        <f>SUM(M64,M76,M78,M85,M107,M111)</f>
        <v>1140879.11</v>
      </c>
      <c r="N63" s="4">
        <f t="shared" si="1"/>
        <v>46.01</v>
      </c>
      <c r="O63" s="4">
        <v>2382792</v>
      </c>
      <c r="P63" s="4">
        <f>SUM(P64,P76,P78,P85,P107,P111)</f>
        <v>1097920.81</v>
      </c>
      <c r="Q63" s="4">
        <v>1840104</v>
      </c>
      <c r="R63" s="4">
        <f>SUM(R64,R76,R78,R85,R107,R111)</f>
        <v>824475.26</v>
      </c>
      <c r="S63" s="4">
        <v>542688</v>
      </c>
      <c r="T63" s="4">
        <f>SUM(T64,T76,T78,T85,T107,T111)</f>
        <v>273445.55000000005</v>
      </c>
      <c r="U63" s="22">
        <v>0</v>
      </c>
      <c r="V63" s="22">
        <f>SUM(V64,V76,V78,V85,V107,V111)</f>
        <v>0</v>
      </c>
      <c r="W63" s="4">
        <v>97100</v>
      </c>
      <c r="X63" s="4">
        <f>SUM(X64,X76,X78,X85,X107,X111)</f>
        <v>42958.3</v>
      </c>
      <c r="Y63" s="4">
        <v>0</v>
      </c>
      <c r="Z63" s="4">
        <f>SUM(Z64,Z76,Z78,Z85,Z107,Z111)</f>
        <v>0</v>
      </c>
      <c r="AA63" s="4">
        <v>0</v>
      </c>
      <c r="AB63" s="4">
        <v>0</v>
      </c>
      <c r="AC63" s="4">
        <v>0</v>
      </c>
      <c r="AD63" s="4">
        <f>SUM(AD64,AD76,AD78,AD85,AD107,AD111)</f>
        <v>0</v>
      </c>
      <c r="AE63" s="4">
        <v>0</v>
      </c>
      <c r="AF63" s="4">
        <f>SUM(AF64,AF76,AF78,AF85,AF107,AF111)</f>
        <v>0</v>
      </c>
      <c r="AG63" s="4">
        <v>0</v>
      </c>
      <c r="AH63" s="4">
        <v>0</v>
      </c>
      <c r="AI63" s="4">
        <f>SUM(AI64,AI76,AI78,AI85,AI107,AI111)</f>
        <v>0</v>
      </c>
      <c r="AJ63" s="50">
        <v>0</v>
      </c>
      <c r="AK63" s="50"/>
      <c r="AL63" s="4">
        <f>SUM(AL64,AL76,AL78,AL85,AL107,AL111)</f>
        <v>0</v>
      </c>
      <c r="AM63" s="50">
        <v>0</v>
      </c>
      <c r="AN63" s="51"/>
      <c r="AO63" s="13">
        <v>0</v>
      </c>
    </row>
    <row r="64" spans="2:41" ht="15" customHeight="1">
      <c r="B64" s="49"/>
      <c r="C64" s="49"/>
      <c r="D64" s="1">
        <v>75011</v>
      </c>
      <c r="E64" s="1"/>
      <c r="F64" s="52" t="s">
        <v>48</v>
      </c>
      <c r="G64" s="52"/>
      <c r="H64" s="50">
        <v>151268</v>
      </c>
      <c r="I64" s="50"/>
      <c r="J64" s="4">
        <f>SUM(J65:J75)</f>
        <v>75052.45999999999</v>
      </c>
      <c r="K64" s="4">
        <f t="shared" si="0"/>
        <v>49.62</v>
      </c>
      <c r="L64" s="4">
        <v>151268</v>
      </c>
      <c r="M64" s="4">
        <f>SUM(M65:M75)</f>
        <v>75052.45999999999</v>
      </c>
      <c r="N64" s="4">
        <f t="shared" si="1"/>
        <v>49.62</v>
      </c>
      <c r="O64" s="4">
        <v>151268</v>
      </c>
      <c r="P64" s="4">
        <f>SUM(P65:P75)</f>
        <v>75052.45999999999</v>
      </c>
      <c r="Q64" s="4">
        <v>126680</v>
      </c>
      <c r="R64" s="4">
        <f>SUM(R65:R75)</f>
        <v>67690</v>
      </c>
      <c r="S64" s="4">
        <v>24588</v>
      </c>
      <c r="T64" s="4">
        <f>SUM(T65:T75)</f>
        <v>7362.46</v>
      </c>
      <c r="U64" s="22">
        <v>0</v>
      </c>
      <c r="V64" s="22">
        <f>SUM(V65:V75)</f>
        <v>0</v>
      </c>
      <c r="W64" s="4">
        <v>0</v>
      </c>
      <c r="X64" s="4">
        <f>SUM(X65:X75)</f>
        <v>0</v>
      </c>
      <c r="Y64" s="4">
        <v>0</v>
      </c>
      <c r="Z64" s="4">
        <f>SUM(Z65:Z75)</f>
        <v>0</v>
      </c>
      <c r="AA64" s="4">
        <v>0</v>
      </c>
      <c r="AB64" s="4">
        <v>0</v>
      </c>
      <c r="AC64" s="4">
        <v>0</v>
      </c>
      <c r="AD64" s="4">
        <f>SUM(AD65:AD75)</f>
        <v>0</v>
      </c>
      <c r="AE64" s="4">
        <v>0</v>
      </c>
      <c r="AF64" s="4">
        <f>SUM(AF65:AF75)</f>
        <v>0</v>
      </c>
      <c r="AG64" s="4">
        <v>0</v>
      </c>
      <c r="AH64" s="4">
        <v>0</v>
      </c>
      <c r="AI64" s="4">
        <f>SUM(AI65:AI75)</f>
        <v>0</v>
      </c>
      <c r="AJ64" s="50">
        <v>0</v>
      </c>
      <c r="AK64" s="50"/>
      <c r="AL64" s="4">
        <f>SUM(AL65:AL75)</f>
        <v>0</v>
      </c>
      <c r="AM64" s="50">
        <v>0</v>
      </c>
      <c r="AN64" s="51"/>
      <c r="AO64" s="13">
        <v>0</v>
      </c>
    </row>
    <row r="65" spans="2:41" ht="15" customHeight="1">
      <c r="B65" s="42"/>
      <c r="C65" s="42"/>
      <c r="D65" s="3"/>
      <c r="E65" s="3">
        <v>4010</v>
      </c>
      <c r="F65" s="43" t="s">
        <v>49</v>
      </c>
      <c r="G65" s="43"/>
      <c r="H65" s="44">
        <v>97680</v>
      </c>
      <c r="I65" s="44"/>
      <c r="J65" s="5">
        <v>49680</v>
      </c>
      <c r="K65" s="4">
        <f t="shared" si="0"/>
        <v>50.86</v>
      </c>
      <c r="L65" s="5">
        <v>97680</v>
      </c>
      <c r="M65" s="5">
        <v>49680</v>
      </c>
      <c r="N65" s="4">
        <f t="shared" si="1"/>
        <v>50.86</v>
      </c>
      <c r="O65" s="5">
        <v>97680</v>
      </c>
      <c r="P65" s="5">
        <v>49680</v>
      </c>
      <c r="Q65" s="5">
        <v>97680</v>
      </c>
      <c r="R65" s="5">
        <v>49680</v>
      </c>
      <c r="S65" s="5">
        <v>0</v>
      </c>
      <c r="T65" s="5">
        <v>0</v>
      </c>
      <c r="U65" s="23">
        <v>0</v>
      </c>
      <c r="V65" s="23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4">
        <v>0</v>
      </c>
      <c r="AC65" s="5">
        <v>0</v>
      </c>
      <c r="AD65" s="5">
        <v>0</v>
      </c>
      <c r="AE65" s="5">
        <v>0</v>
      </c>
      <c r="AF65" s="5">
        <v>0</v>
      </c>
      <c r="AG65" s="4">
        <v>0</v>
      </c>
      <c r="AH65" s="5">
        <v>0</v>
      </c>
      <c r="AI65" s="5">
        <v>0</v>
      </c>
      <c r="AJ65" s="44">
        <v>0</v>
      </c>
      <c r="AK65" s="44"/>
      <c r="AL65" s="5">
        <v>0</v>
      </c>
      <c r="AM65" s="44">
        <v>0</v>
      </c>
      <c r="AN65" s="45"/>
      <c r="AO65" s="13">
        <v>0</v>
      </c>
    </row>
    <row r="66" spans="2:41" ht="15" customHeight="1">
      <c r="B66" s="42"/>
      <c r="C66" s="42"/>
      <c r="D66" s="3"/>
      <c r="E66" s="3">
        <v>4040</v>
      </c>
      <c r="F66" s="43" t="s">
        <v>50</v>
      </c>
      <c r="G66" s="43"/>
      <c r="H66" s="44">
        <v>8300</v>
      </c>
      <c r="I66" s="44"/>
      <c r="J66" s="5">
        <v>8300</v>
      </c>
      <c r="K66" s="4">
        <f t="shared" si="0"/>
        <v>100</v>
      </c>
      <c r="L66" s="5">
        <v>8300</v>
      </c>
      <c r="M66" s="5">
        <v>8300</v>
      </c>
      <c r="N66" s="4">
        <f t="shared" si="1"/>
        <v>100</v>
      </c>
      <c r="O66" s="5">
        <v>8300</v>
      </c>
      <c r="P66" s="5">
        <v>8300</v>
      </c>
      <c r="Q66" s="5">
        <v>8300</v>
      </c>
      <c r="R66" s="5">
        <v>8300</v>
      </c>
      <c r="S66" s="5">
        <v>0</v>
      </c>
      <c r="T66" s="5">
        <v>0</v>
      </c>
      <c r="U66" s="23">
        <v>0</v>
      </c>
      <c r="V66" s="23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4">
        <v>0</v>
      </c>
      <c r="AC66" s="5">
        <v>0</v>
      </c>
      <c r="AD66" s="5">
        <v>0</v>
      </c>
      <c r="AE66" s="5">
        <v>0</v>
      </c>
      <c r="AF66" s="5">
        <v>0</v>
      </c>
      <c r="AG66" s="4">
        <v>0</v>
      </c>
      <c r="AH66" s="5">
        <v>0</v>
      </c>
      <c r="AI66" s="5">
        <v>0</v>
      </c>
      <c r="AJ66" s="44">
        <v>0</v>
      </c>
      <c r="AK66" s="44"/>
      <c r="AL66" s="5">
        <v>0</v>
      </c>
      <c r="AM66" s="44">
        <v>0</v>
      </c>
      <c r="AN66" s="45"/>
      <c r="AO66" s="13">
        <v>0</v>
      </c>
    </row>
    <row r="67" spans="2:41" ht="15" customHeight="1">
      <c r="B67" s="42"/>
      <c r="C67" s="42"/>
      <c r="D67" s="3"/>
      <c r="E67" s="3">
        <v>4110</v>
      </c>
      <c r="F67" s="43" t="s">
        <v>51</v>
      </c>
      <c r="G67" s="43"/>
      <c r="H67" s="44">
        <v>18100</v>
      </c>
      <c r="I67" s="44"/>
      <c r="J67" s="5">
        <v>8300</v>
      </c>
      <c r="K67" s="4">
        <f t="shared" si="0"/>
        <v>45.86</v>
      </c>
      <c r="L67" s="5">
        <v>18100</v>
      </c>
      <c r="M67" s="5">
        <v>8300</v>
      </c>
      <c r="N67" s="4">
        <f t="shared" si="1"/>
        <v>45.86</v>
      </c>
      <c r="O67" s="5">
        <v>18100</v>
      </c>
      <c r="P67" s="5">
        <v>8300</v>
      </c>
      <c r="Q67" s="5">
        <v>18100</v>
      </c>
      <c r="R67" s="5">
        <v>8300</v>
      </c>
      <c r="S67" s="5">
        <v>0</v>
      </c>
      <c r="T67" s="5">
        <v>0</v>
      </c>
      <c r="U67" s="23">
        <v>0</v>
      </c>
      <c r="V67" s="23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4">
        <v>0</v>
      </c>
      <c r="AC67" s="5">
        <v>0</v>
      </c>
      <c r="AD67" s="5">
        <v>0</v>
      </c>
      <c r="AE67" s="5">
        <v>0</v>
      </c>
      <c r="AF67" s="5">
        <v>0</v>
      </c>
      <c r="AG67" s="4">
        <v>0</v>
      </c>
      <c r="AH67" s="5">
        <v>0</v>
      </c>
      <c r="AI67" s="5">
        <v>0</v>
      </c>
      <c r="AJ67" s="44">
        <v>0</v>
      </c>
      <c r="AK67" s="44"/>
      <c r="AL67" s="5">
        <v>0</v>
      </c>
      <c r="AM67" s="44">
        <v>0</v>
      </c>
      <c r="AN67" s="45"/>
      <c r="AO67" s="13">
        <v>0</v>
      </c>
    </row>
    <row r="68" spans="2:41" ht="15" customHeight="1">
      <c r="B68" s="42"/>
      <c r="C68" s="42"/>
      <c r="D68" s="3"/>
      <c r="E68" s="3">
        <v>4120</v>
      </c>
      <c r="F68" s="43" t="s">
        <v>52</v>
      </c>
      <c r="G68" s="43"/>
      <c r="H68" s="44">
        <v>2600</v>
      </c>
      <c r="I68" s="44"/>
      <c r="J68" s="5">
        <v>1410</v>
      </c>
      <c r="K68" s="4">
        <f t="shared" si="0"/>
        <v>54.23</v>
      </c>
      <c r="L68" s="5">
        <v>2600</v>
      </c>
      <c r="M68" s="5">
        <v>1410</v>
      </c>
      <c r="N68" s="4">
        <f t="shared" si="1"/>
        <v>54.23</v>
      </c>
      <c r="O68" s="5">
        <v>2600</v>
      </c>
      <c r="P68" s="5">
        <v>1410</v>
      </c>
      <c r="Q68" s="5">
        <v>2600</v>
      </c>
      <c r="R68" s="5">
        <v>1410</v>
      </c>
      <c r="S68" s="5">
        <v>0</v>
      </c>
      <c r="T68" s="5">
        <v>0</v>
      </c>
      <c r="U68" s="23">
        <v>0</v>
      </c>
      <c r="V68" s="23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4">
        <v>0</v>
      </c>
      <c r="AC68" s="5">
        <v>0</v>
      </c>
      <c r="AD68" s="5">
        <v>0</v>
      </c>
      <c r="AE68" s="5">
        <v>0</v>
      </c>
      <c r="AF68" s="5">
        <v>0</v>
      </c>
      <c r="AG68" s="4">
        <v>0</v>
      </c>
      <c r="AH68" s="5">
        <v>0</v>
      </c>
      <c r="AI68" s="5">
        <v>0</v>
      </c>
      <c r="AJ68" s="44">
        <v>0</v>
      </c>
      <c r="AK68" s="44"/>
      <c r="AL68" s="5">
        <v>0</v>
      </c>
      <c r="AM68" s="44">
        <v>0</v>
      </c>
      <c r="AN68" s="45"/>
      <c r="AO68" s="13">
        <v>0</v>
      </c>
    </row>
    <row r="69" spans="2:41" ht="15" customHeight="1">
      <c r="B69" s="42"/>
      <c r="C69" s="42"/>
      <c r="D69" s="3"/>
      <c r="E69" s="3">
        <v>4210</v>
      </c>
      <c r="F69" s="43" t="s">
        <v>28</v>
      </c>
      <c r="G69" s="43"/>
      <c r="H69" s="44">
        <v>8000</v>
      </c>
      <c r="I69" s="44"/>
      <c r="J69" s="5">
        <v>1290.06</v>
      </c>
      <c r="K69" s="4">
        <f t="shared" si="0"/>
        <v>16.13</v>
      </c>
      <c r="L69" s="5">
        <v>8000</v>
      </c>
      <c r="M69" s="5">
        <v>1290.06</v>
      </c>
      <c r="N69" s="4">
        <f t="shared" si="1"/>
        <v>16.13</v>
      </c>
      <c r="O69" s="5">
        <v>8000</v>
      </c>
      <c r="P69" s="5">
        <v>1290.06</v>
      </c>
      <c r="Q69" s="5">
        <v>0</v>
      </c>
      <c r="R69" s="5">
        <v>0</v>
      </c>
      <c r="S69" s="5">
        <v>8000</v>
      </c>
      <c r="T69" s="5">
        <v>1290.06</v>
      </c>
      <c r="U69" s="23">
        <v>0</v>
      </c>
      <c r="V69" s="23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4">
        <v>0</v>
      </c>
      <c r="AC69" s="5">
        <v>0</v>
      </c>
      <c r="AD69" s="5">
        <v>0</v>
      </c>
      <c r="AE69" s="5">
        <v>0</v>
      </c>
      <c r="AF69" s="5">
        <v>0</v>
      </c>
      <c r="AG69" s="4">
        <v>0</v>
      </c>
      <c r="AH69" s="5">
        <v>0</v>
      </c>
      <c r="AI69" s="5">
        <v>0</v>
      </c>
      <c r="AJ69" s="44">
        <v>0</v>
      </c>
      <c r="AK69" s="44"/>
      <c r="AL69" s="5">
        <v>0</v>
      </c>
      <c r="AM69" s="44">
        <v>0</v>
      </c>
      <c r="AN69" s="45"/>
      <c r="AO69" s="13">
        <v>0</v>
      </c>
    </row>
    <row r="70" spans="2:41" ht="15" customHeight="1">
      <c r="B70" s="42"/>
      <c r="C70" s="42"/>
      <c r="D70" s="3"/>
      <c r="E70" s="3">
        <v>4260</v>
      </c>
      <c r="F70" s="43" t="s">
        <v>53</v>
      </c>
      <c r="G70" s="43"/>
      <c r="H70" s="44">
        <v>1500</v>
      </c>
      <c r="I70" s="44"/>
      <c r="J70" s="5">
        <v>500</v>
      </c>
      <c r="K70" s="4">
        <f t="shared" si="0"/>
        <v>33.33</v>
      </c>
      <c r="L70" s="5">
        <v>1500</v>
      </c>
      <c r="M70" s="5">
        <v>500</v>
      </c>
      <c r="N70" s="4">
        <f t="shared" si="1"/>
        <v>33.33</v>
      </c>
      <c r="O70" s="5">
        <v>1500</v>
      </c>
      <c r="P70" s="5">
        <v>500</v>
      </c>
      <c r="Q70" s="5">
        <v>0</v>
      </c>
      <c r="R70" s="5">
        <v>0</v>
      </c>
      <c r="S70" s="5">
        <v>1500</v>
      </c>
      <c r="T70" s="5">
        <v>500</v>
      </c>
      <c r="U70" s="23">
        <v>0</v>
      </c>
      <c r="V70" s="23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4">
        <v>0</v>
      </c>
      <c r="AC70" s="5">
        <v>0</v>
      </c>
      <c r="AD70" s="5">
        <v>0</v>
      </c>
      <c r="AE70" s="5">
        <v>0</v>
      </c>
      <c r="AF70" s="5">
        <v>0</v>
      </c>
      <c r="AG70" s="4">
        <v>0</v>
      </c>
      <c r="AH70" s="5">
        <v>0</v>
      </c>
      <c r="AI70" s="5">
        <v>0</v>
      </c>
      <c r="AJ70" s="44">
        <v>0</v>
      </c>
      <c r="AK70" s="44"/>
      <c r="AL70" s="5">
        <v>0</v>
      </c>
      <c r="AM70" s="44">
        <v>0</v>
      </c>
      <c r="AN70" s="45"/>
      <c r="AO70" s="13">
        <v>0</v>
      </c>
    </row>
    <row r="71" spans="2:41" ht="15" customHeight="1">
      <c r="B71" s="42"/>
      <c r="C71" s="42"/>
      <c r="D71" s="3"/>
      <c r="E71" s="3">
        <v>4300</v>
      </c>
      <c r="F71" s="43" t="s">
        <v>32</v>
      </c>
      <c r="G71" s="43"/>
      <c r="H71" s="44">
        <v>10900</v>
      </c>
      <c r="I71" s="44"/>
      <c r="J71" s="5">
        <v>3662.4</v>
      </c>
      <c r="K71" s="4">
        <f t="shared" si="0"/>
        <v>33.6</v>
      </c>
      <c r="L71" s="5">
        <v>10900</v>
      </c>
      <c r="M71" s="5">
        <v>3662.4</v>
      </c>
      <c r="N71" s="4">
        <f t="shared" si="1"/>
        <v>33.6</v>
      </c>
      <c r="O71" s="5">
        <v>10900</v>
      </c>
      <c r="P71" s="5">
        <v>3662.4</v>
      </c>
      <c r="Q71" s="5">
        <v>0</v>
      </c>
      <c r="R71" s="5">
        <v>0</v>
      </c>
      <c r="S71" s="5">
        <v>10900</v>
      </c>
      <c r="T71" s="5">
        <v>3662.4</v>
      </c>
      <c r="U71" s="23">
        <v>0</v>
      </c>
      <c r="V71" s="23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4">
        <v>0</v>
      </c>
      <c r="AC71" s="5">
        <v>0</v>
      </c>
      <c r="AD71" s="5">
        <v>0</v>
      </c>
      <c r="AE71" s="5">
        <v>0</v>
      </c>
      <c r="AF71" s="5">
        <v>0</v>
      </c>
      <c r="AG71" s="4">
        <v>0</v>
      </c>
      <c r="AH71" s="5">
        <v>0</v>
      </c>
      <c r="AI71" s="5">
        <v>0</v>
      </c>
      <c r="AJ71" s="44">
        <v>0</v>
      </c>
      <c r="AK71" s="44"/>
      <c r="AL71" s="5">
        <v>0</v>
      </c>
      <c r="AM71" s="44">
        <v>0</v>
      </c>
      <c r="AN71" s="45"/>
      <c r="AO71" s="13">
        <v>0</v>
      </c>
    </row>
    <row r="72" spans="2:41" ht="26.25" customHeight="1">
      <c r="B72" s="42"/>
      <c r="C72" s="42"/>
      <c r="D72" s="3"/>
      <c r="E72" s="3">
        <v>4370</v>
      </c>
      <c r="F72" s="43" t="s">
        <v>54</v>
      </c>
      <c r="G72" s="43"/>
      <c r="H72" s="44">
        <v>800</v>
      </c>
      <c r="I72" s="44"/>
      <c r="J72" s="5">
        <v>220</v>
      </c>
      <c r="K72" s="4">
        <f t="shared" si="0"/>
        <v>27.5</v>
      </c>
      <c r="L72" s="5">
        <v>800</v>
      </c>
      <c r="M72" s="5">
        <v>220</v>
      </c>
      <c r="N72" s="4">
        <f t="shared" si="1"/>
        <v>27.5</v>
      </c>
      <c r="O72" s="5">
        <v>800</v>
      </c>
      <c r="P72" s="5">
        <v>220</v>
      </c>
      <c r="Q72" s="5">
        <v>0</v>
      </c>
      <c r="R72" s="5">
        <v>0</v>
      </c>
      <c r="S72" s="5">
        <v>800</v>
      </c>
      <c r="T72" s="5">
        <v>220</v>
      </c>
      <c r="U72" s="23">
        <v>0</v>
      </c>
      <c r="V72" s="23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4">
        <v>0</v>
      </c>
      <c r="AC72" s="5">
        <v>0</v>
      </c>
      <c r="AD72" s="5">
        <v>0</v>
      </c>
      <c r="AE72" s="5">
        <v>0</v>
      </c>
      <c r="AF72" s="5">
        <v>0</v>
      </c>
      <c r="AG72" s="4">
        <v>0</v>
      </c>
      <c r="AH72" s="5">
        <v>0</v>
      </c>
      <c r="AI72" s="5">
        <v>0</v>
      </c>
      <c r="AJ72" s="44">
        <v>0</v>
      </c>
      <c r="AK72" s="44"/>
      <c r="AL72" s="5">
        <v>0</v>
      </c>
      <c r="AM72" s="44">
        <v>0</v>
      </c>
      <c r="AN72" s="45"/>
      <c r="AO72" s="13">
        <v>0</v>
      </c>
    </row>
    <row r="73" spans="2:41" ht="15" customHeight="1">
      <c r="B73" s="42"/>
      <c r="C73" s="42"/>
      <c r="D73" s="3"/>
      <c r="E73" s="3">
        <v>4410</v>
      </c>
      <c r="F73" s="43" t="s">
        <v>55</v>
      </c>
      <c r="G73" s="43"/>
      <c r="H73" s="44">
        <v>200</v>
      </c>
      <c r="I73" s="44"/>
      <c r="J73" s="5">
        <v>49</v>
      </c>
      <c r="K73" s="4">
        <f t="shared" si="0"/>
        <v>24.5</v>
      </c>
      <c r="L73" s="5">
        <v>200</v>
      </c>
      <c r="M73" s="5">
        <v>49</v>
      </c>
      <c r="N73" s="4">
        <f t="shared" si="1"/>
        <v>24.5</v>
      </c>
      <c r="O73" s="5">
        <v>200</v>
      </c>
      <c r="P73" s="5">
        <v>49</v>
      </c>
      <c r="Q73" s="5">
        <v>0</v>
      </c>
      <c r="R73" s="5">
        <v>0</v>
      </c>
      <c r="S73" s="5">
        <v>200</v>
      </c>
      <c r="T73" s="5">
        <v>49</v>
      </c>
      <c r="U73" s="23">
        <v>0</v>
      </c>
      <c r="V73" s="23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4">
        <v>0</v>
      </c>
      <c r="AC73" s="5">
        <v>0</v>
      </c>
      <c r="AD73" s="5">
        <v>0</v>
      </c>
      <c r="AE73" s="5">
        <v>0</v>
      </c>
      <c r="AF73" s="5">
        <v>0</v>
      </c>
      <c r="AG73" s="4">
        <v>0</v>
      </c>
      <c r="AH73" s="5">
        <v>0</v>
      </c>
      <c r="AI73" s="5">
        <v>0</v>
      </c>
      <c r="AJ73" s="44">
        <v>0</v>
      </c>
      <c r="AK73" s="44"/>
      <c r="AL73" s="5">
        <v>0</v>
      </c>
      <c r="AM73" s="44">
        <v>0</v>
      </c>
      <c r="AN73" s="45"/>
      <c r="AO73" s="13">
        <v>0</v>
      </c>
    </row>
    <row r="74" spans="2:41" ht="19.5" customHeight="1">
      <c r="B74" s="42"/>
      <c r="C74" s="42"/>
      <c r="D74" s="3"/>
      <c r="E74" s="3">
        <v>4440</v>
      </c>
      <c r="F74" s="43" t="s">
        <v>56</v>
      </c>
      <c r="G74" s="43"/>
      <c r="H74" s="44">
        <v>2188</v>
      </c>
      <c r="I74" s="44"/>
      <c r="J74" s="5">
        <v>1641</v>
      </c>
      <c r="K74" s="4">
        <f t="shared" si="0"/>
        <v>75</v>
      </c>
      <c r="L74" s="5">
        <v>2188</v>
      </c>
      <c r="M74" s="5">
        <v>1641</v>
      </c>
      <c r="N74" s="4">
        <f t="shared" si="1"/>
        <v>75</v>
      </c>
      <c r="O74" s="5">
        <v>2188</v>
      </c>
      <c r="P74" s="5">
        <v>1641</v>
      </c>
      <c r="Q74" s="5">
        <v>0</v>
      </c>
      <c r="R74" s="5">
        <v>0</v>
      </c>
      <c r="S74" s="5">
        <v>2188</v>
      </c>
      <c r="T74" s="5">
        <v>1641</v>
      </c>
      <c r="U74" s="23">
        <v>0</v>
      </c>
      <c r="V74" s="23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4">
        <v>0</v>
      </c>
      <c r="AC74" s="5">
        <v>0</v>
      </c>
      <c r="AD74" s="5">
        <v>0</v>
      </c>
      <c r="AE74" s="5">
        <v>0</v>
      </c>
      <c r="AF74" s="5">
        <v>0</v>
      </c>
      <c r="AG74" s="4">
        <v>0</v>
      </c>
      <c r="AH74" s="5">
        <v>0</v>
      </c>
      <c r="AI74" s="5">
        <v>0</v>
      </c>
      <c r="AJ74" s="44">
        <v>0</v>
      </c>
      <c r="AK74" s="44"/>
      <c r="AL74" s="5">
        <v>0</v>
      </c>
      <c r="AM74" s="44">
        <v>0</v>
      </c>
      <c r="AN74" s="45"/>
      <c r="AO74" s="13">
        <v>0</v>
      </c>
    </row>
    <row r="75" spans="2:41" ht="19.5" customHeight="1">
      <c r="B75" s="42"/>
      <c r="C75" s="42"/>
      <c r="D75" s="3"/>
      <c r="E75" s="3">
        <v>4700</v>
      </c>
      <c r="F75" s="43" t="s">
        <v>57</v>
      </c>
      <c r="G75" s="43"/>
      <c r="H75" s="44">
        <v>1000</v>
      </c>
      <c r="I75" s="44"/>
      <c r="J75" s="5">
        <v>0</v>
      </c>
      <c r="K75" s="4">
        <f t="shared" si="0"/>
        <v>0</v>
      </c>
      <c r="L75" s="5">
        <v>1000</v>
      </c>
      <c r="M75" s="5">
        <v>0</v>
      </c>
      <c r="N75" s="4">
        <f t="shared" si="1"/>
        <v>0</v>
      </c>
      <c r="O75" s="5">
        <v>1000</v>
      </c>
      <c r="P75" s="5">
        <v>0</v>
      </c>
      <c r="Q75" s="5">
        <v>0</v>
      </c>
      <c r="R75" s="5">
        <v>0</v>
      </c>
      <c r="S75" s="5">
        <v>1000</v>
      </c>
      <c r="T75" s="5">
        <v>0</v>
      </c>
      <c r="U75" s="23">
        <v>0</v>
      </c>
      <c r="V75" s="23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4">
        <v>0</v>
      </c>
      <c r="AC75" s="5">
        <v>0</v>
      </c>
      <c r="AD75" s="5">
        <v>0</v>
      </c>
      <c r="AE75" s="5">
        <v>0</v>
      </c>
      <c r="AF75" s="5">
        <v>0</v>
      </c>
      <c r="AG75" s="4">
        <v>0</v>
      </c>
      <c r="AH75" s="5">
        <v>0</v>
      </c>
      <c r="AI75" s="5">
        <v>0</v>
      </c>
      <c r="AJ75" s="44">
        <v>0</v>
      </c>
      <c r="AK75" s="44"/>
      <c r="AL75" s="5">
        <v>0</v>
      </c>
      <c r="AM75" s="44">
        <v>0</v>
      </c>
      <c r="AN75" s="45"/>
      <c r="AO75" s="13">
        <v>0</v>
      </c>
    </row>
    <row r="76" spans="2:41" ht="15" customHeight="1">
      <c r="B76" s="49"/>
      <c r="C76" s="49"/>
      <c r="D76" s="1">
        <v>75014</v>
      </c>
      <c r="E76" s="1"/>
      <c r="F76" s="52" t="s">
        <v>58</v>
      </c>
      <c r="G76" s="52"/>
      <c r="H76" s="50">
        <v>500</v>
      </c>
      <c r="I76" s="50"/>
      <c r="J76" s="4">
        <f>SUM(J77:J77)</f>
        <v>303.07</v>
      </c>
      <c r="K76" s="4">
        <f t="shared" si="0"/>
        <v>60.61</v>
      </c>
      <c r="L76" s="4">
        <v>500</v>
      </c>
      <c r="M76" s="4">
        <f>SUM(M77:M77)</f>
        <v>303.07</v>
      </c>
      <c r="N76" s="4">
        <f t="shared" si="1"/>
        <v>60.61</v>
      </c>
      <c r="O76" s="4">
        <v>500</v>
      </c>
      <c r="P76" s="4">
        <f>SUM(P77:P77)</f>
        <v>303.07</v>
      </c>
      <c r="Q76" s="4">
        <v>0</v>
      </c>
      <c r="R76" s="4">
        <f>SUM(R77:R77)</f>
        <v>0</v>
      </c>
      <c r="S76" s="4">
        <v>500</v>
      </c>
      <c r="T76" s="4">
        <f>SUM(T77:T77)</f>
        <v>303.07</v>
      </c>
      <c r="U76" s="22">
        <v>0</v>
      </c>
      <c r="V76" s="22">
        <f>SUM(V77:V77)</f>
        <v>0</v>
      </c>
      <c r="W76" s="4">
        <v>0</v>
      </c>
      <c r="X76" s="4">
        <f>SUM(X77:X77)</f>
        <v>0</v>
      </c>
      <c r="Y76" s="4">
        <v>0</v>
      </c>
      <c r="Z76" s="4">
        <f>SUM(Z77:Z77)</f>
        <v>0</v>
      </c>
      <c r="AA76" s="4">
        <v>0</v>
      </c>
      <c r="AB76" s="4">
        <v>0</v>
      </c>
      <c r="AC76" s="4">
        <v>0</v>
      </c>
      <c r="AD76" s="4">
        <f>SUM(AD77:AD77)</f>
        <v>0</v>
      </c>
      <c r="AE76" s="4">
        <v>0</v>
      </c>
      <c r="AF76" s="4">
        <f>SUM(AF77:AF77)</f>
        <v>0</v>
      </c>
      <c r="AG76" s="4">
        <v>0</v>
      </c>
      <c r="AH76" s="4">
        <v>0</v>
      </c>
      <c r="AI76" s="4">
        <f>SUM(AI77:AI77)</f>
        <v>0</v>
      </c>
      <c r="AJ76" s="50">
        <v>0</v>
      </c>
      <c r="AK76" s="50"/>
      <c r="AL76" s="4">
        <f>SUM(AL77:AL77)</f>
        <v>0</v>
      </c>
      <c r="AM76" s="50">
        <v>0</v>
      </c>
      <c r="AN76" s="51"/>
      <c r="AO76" s="13">
        <v>0</v>
      </c>
    </row>
    <row r="77" spans="2:41" ht="15" customHeight="1">
      <c r="B77" s="42"/>
      <c r="C77" s="42"/>
      <c r="D77" s="3"/>
      <c r="E77" s="3">
        <v>4430</v>
      </c>
      <c r="F77" s="43" t="s">
        <v>29</v>
      </c>
      <c r="G77" s="43"/>
      <c r="H77" s="44">
        <v>500</v>
      </c>
      <c r="I77" s="44"/>
      <c r="J77" s="5">
        <v>303.07</v>
      </c>
      <c r="K77" s="4">
        <f aca="true" t="shared" si="2" ref="K77:K138">ROUND(((J77/H77)*100),2)</f>
        <v>60.61</v>
      </c>
      <c r="L77" s="5">
        <v>500</v>
      </c>
      <c r="M77" s="5">
        <v>303.07</v>
      </c>
      <c r="N77" s="4">
        <f aca="true" t="shared" si="3" ref="N77:N140">ROUND(((M77/L77)*100),2)</f>
        <v>60.61</v>
      </c>
      <c r="O77" s="5">
        <v>500</v>
      </c>
      <c r="P77" s="5">
        <v>303.07</v>
      </c>
      <c r="Q77" s="5">
        <v>0</v>
      </c>
      <c r="R77" s="5">
        <v>0</v>
      </c>
      <c r="S77" s="5">
        <v>500</v>
      </c>
      <c r="T77" s="5">
        <v>303.07</v>
      </c>
      <c r="U77" s="23">
        <v>0</v>
      </c>
      <c r="V77" s="23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4">
        <v>0</v>
      </c>
      <c r="AC77" s="5">
        <v>0</v>
      </c>
      <c r="AD77" s="5">
        <v>0</v>
      </c>
      <c r="AE77" s="5">
        <v>0</v>
      </c>
      <c r="AF77" s="5"/>
      <c r="AG77" s="4">
        <v>0</v>
      </c>
      <c r="AH77" s="5">
        <v>0</v>
      </c>
      <c r="AI77" s="5">
        <v>0</v>
      </c>
      <c r="AJ77" s="44">
        <v>0</v>
      </c>
      <c r="AK77" s="44"/>
      <c r="AL77" s="5">
        <v>0</v>
      </c>
      <c r="AM77" s="44">
        <v>0</v>
      </c>
      <c r="AN77" s="45"/>
      <c r="AO77" s="13">
        <v>0</v>
      </c>
    </row>
    <row r="78" spans="2:41" ht="15" customHeight="1">
      <c r="B78" s="49"/>
      <c r="C78" s="49"/>
      <c r="D78" s="1">
        <v>75022</v>
      </c>
      <c r="E78" s="1"/>
      <c r="F78" s="52" t="s">
        <v>60</v>
      </c>
      <c r="G78" s="52"/>
      <c r="H78" s="50">
        <v>93900</v>
      </c>
      <c r="I78" s="50"/>
      <c r="J78" s="4">
        <f>SUM(J79:J84)</f>
        <v>40486.89</v>
      </c>
      <c r="K78" s="4">
        <f t="shared" si="2"/>
        <v>43.12</v>
      </c>
      <c r="L78" s="4">
        <v>93900</v>
      </c>
      <c r="M78" s="4">
        <f>SUM(M79:M84)</f>
        <v>40486.89</v>
      </c>
      <c r="N78" s="4">
        <f t="shared" si="3"/>
        <v>43.12</v>
      </c>
      <c r="O78" s="4">
        <v>14100</v>
      </c>
      <c r="P78" s="4">
        <f>SUM(P79:P84)</f>
        <v>1746.89</v>
      </c>
      <c r="Q78" s="4">
        <v>0</v>
      </c>
      <c r="R78" s="4">
        <f>SUM(R79:R84)</f>
        <v>0</v>
      </c>
      <c r="S78" s="4">
        <v>14100</v>
      </c>
      <c r="T78" s="4">
        <f>SUM(T79:T84)</f>
        <v>1746.89</v>
      </c>
      <c r="U78" s="22">
        <v>0</v>
      </c>
      <c r="V78" s="22">
        <f>SUM(V79:V84)</f>
        <v>0</v>
      </c>
      <c r="W78" s="4">
        <v>79800</v>
      </c>
      <c r="X78" s="4">
        <f>SUM(X79:X84)</f>
        <v>38740</v>
      </c>
      <c r="Y78" s="4">
        <v>0</v>
      </c>
      <c r="Z78" s="4">
        <f>SUM(Z79:Z84)</f>
        <v>0</v>
      </c>
      <c r="AA78" s="4">
        <v>0</v>
      </c>
      <c r="AB78" s="4">
        <v>0</v>
      </c>
      <c r="AC78" s="4">
        <v>0</v>
      </c>
      <c r="AD78" s="4">
        <f>SUM(AD79:AD84)</f>
        <v>0</v>
      </c>
      <c r="AE78" s="4">
        <v>0</v>
      </c>
      <c r="AF78" s="4">
        <f>SUM(AF79:AF84)</f>
        <v>0</v>
      </c>
      <c r="AG78" s="4">
        <v>0</v>
      </c>
      <c r="AH78" s="4">
        <v>0</v>
      </c>
      <c r="AI78" s="4">
        <f>SUM(AI79:AI84)</f>
        <v>0</v>
      </c>
      <c r="AJ78" s="50">
        <v>0</v>
      </c>
      <c r="AK78" s="50"/>
      <c r="AL78" s="4">
        <f>SUM(AL79:AL84)</f>
        <v>0</v>
      </c>
      <c r="AM78" s="50">
        <v>0</v>
      </c>
      <c r="AN78" s="51"/>
      <c r="AO78" s="13">
        <v>0</v>
      </c>
    </row>
    <row r="79" spans="2:41" ht="15" customHeight="1">
      <c r="B79" s="42"/>
      <c r="C79" s="42"/>
      <c r="D79" s="3"/>
      <c r="E79" s="3">
        <v>3030</v>
      </c>
      <c r="F79" s="43" t="s">
        <v>61</v>
      </c>
      <c r="G79" s="43"/>
      <c r="H79" s="44">
        <v>79800</v>
      </c>
      <c r="I79" s="44"/>
      <c r="J79" s="5">
        <v>38740</v>
      </c>
      <c r="K79" s="4">
        <f t="shared" si="2"/>
        <v>48.55</v>
      </c>
      <c r="L79" s="5">
        <v>79800</v>
      </c>
      <c r="M79" s="5">
        <v>38740</v>
      </c>
      <c r="N79" s="4">
        <f t="shared" si="3"/>
        <v>48.55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23">
        <v>0</v>
      </c>
      <c r="V79" s="23">
        <v>0</v>
      </c>
      <c r="W79" s="5">
        <v>79800</v>
      </c>
      <c r="X79" s="5">
        <v>38740</v>
      </c>
      <c r="Y79" s="5">
        <v>0</v>
      </c>
      <c r="Z79" s="5">
        <v>0</v>
      </c>
      <c r="AA79" s="5">
        <v>0</v>
      </c>
      <c r="AB79" s="4">
        <v>0</v>
      </c>
      <c r="AC79" s="5">
        <v>0</v>
      </c>
      <c r="AD79" s="5">
        <v>0</v>
      </c>
      <c r="AE79" s="5">
        <v>0</v>
      </c>
      <c r="AF79" s="5">
        <v>0</v>
      </c>
      <c r="AG79" s="4">
        <v>0</v>
      </c>
      <c r="AH79" s="5">
        <v>0</v>
      </c>
      <c r="AI79" s="5">
        <v>0</v>
      </c>
      <c r="AJ79" s="44">
        <v>0</v>
      </c>
      <c r="AK79" s="44"/>
      <c r="AL79" s="5">
        <v>0</v>
      </c>
      <c r="AM79" s="44">
        <v>0</v>
      </c>
      <c r="AN79" s="45"/>
      <c r="AO79" s="13">
        <v>0</v>
      </c>
    </row>
    <row r="80" spans="2:41" ht="15" customHeight="1">
      <c r="B80" s="42"/>
      <c r="C80" s="42"/>
      <c r="D80" s="3"/>
      <c r="E80" s="3">
        <v>4210</v>
      </c>
      <c r="F80" s="43" t="s">
        <v>28</v>
      </c>
      <c r="G80" s="43"/>
      <c r="H80" s="44">
        <v>10000</v>
      </c>
      <c r="I80" s="44"/>
      <c r="J80" s="5">
        <v>937.4</v>
      </c>
      <c r="K80" s="4">
        <f t="shared" si="2"/>
        <v>9.37</v>
      </c>
      <c r="L80" s="5">
        <v>10000</v>
      </c>
      <c r="M80" s="5">
        <v>937.4</v>
      </c>
      <c r="N80" s="4">
        <f t="shared" si="3"/>
        <v>9.37</v>
      </c>
      <c r="O80" s="5">
        <v>10000</v>
      </c>
      <c r="P80" s="5">
        <v>937.4</v>
      </c>
      <c r="Q80" s="5">
        <v>0</v>
      </c>
      <c r="R80" s="5">
        <v>0</v>
      </c>
      <c r="S80" s="5">
        <v>10000</v>
      </c>
      <c r="T80" s="5">
        <v>937.4</v>
      </c>
      <c r="U80" s="23">
        <v>0</v>
      </c>
      <c r="V80" s="23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4">
        <v>0</v>
      </c>
      <c r="AC80" s="5">
        <v>0</v>
      </c>
      <c r="AD80" s="5">
        <v>0</v>
      </c>
      <c r="AE80" s="5">
        <v>0</v>
      </c>
      <c r="AF80" s="5">
        <v>0</v>
      </c>
      <c r="AG80" s="4">
        <v>0</v>
      </c>
      <c r="AH80" s="5">
        <v>0</v>
      </c>
      <c r="AI80" s="5">
        <v>0</v>
      </c>
      <c r="AJ80" s="44">
        <v>0</v>
      </c>
      <c r="AK80" s="44"/>
      <c r="AL80" s="5">
        <v>0</v>
      </c>
      <c r="AM80" s="44">
        <v>0</v>
      </c>
      <c r="AN80" s="45"/>
      <c r="AO80" s="13">
        <v>0</v>
      </c>
    </row>
    <row r="81" spans="2:41" ht="15" customHeight="1">
      <c r="B81" s="42"/>
      <c r="C81" s="42"/>
      <c r="D81" s="3"/>
      <c r="E81" s="3">
        <v>4300</v>
      </c>
      <c r="F81" s="43" t="s">
        <v>32</v>
      </c>
      <c r="G81" s="43"/>
      <c r="H81" s="44">
        <v>500</v>
      </c>
      <c r="I81" s="44"/>
      <c r="J81" s="5">
        <v>0</v>
      </c>
      <c r="K81" s="4">
        <f t="shared" si="2"/>
        <v>0</v>
      </c>
      <c r="L81" s="5">
        <v>500</v>
      </c>
      <c r="M81" s="5">
        <v>0</v>
      </c>
      <c r="N81" s="4">
        <f t="shared" si="3"/>
        <v>0</v>
      </c>
      <c r="O81" s="5">
        <v>500</v>
      </c>
      <c r="P81" s="5">
        <v>0</v>
      </c>
      <c r="Q81" s="5">
        <v>0</v>
      </c>
      <c r="R81" s="5">
        <v>0</v>
      </c>
      <c r="S81" s="5">
        <v>500</v>
      </c>
      <c r="T81" s="5">
        <v>0</v>
      </c>
      <c r="U81" s="23">
        <v>0</v>
      </c>
      <c r="V81" s="23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4">
        <v>0</v>
      </c>
      <c r="AC81" s="5">
        <v>0</v>
      </c>
      <c r="AD81" s="5">
        <v>0</v>
      </c>
      <c r="AE81" s="5">
        <v>0</v>
      </c>
      <c r="AF81" s="5">
        <v>0</v>
      </c>
      <c r="AG81" s="4">
        <v>0</v>
      </c>
      <c r="AH81" s="5">
        <v>0</v>
      </c>
      <c r="AI81" s="5">
        <v>0</v>
      </c>
      <c r="AJ81" s="44">
        <v>0</v>
      </c>
      <c r="AK81" s="44"/>
      <c r="AL81" s="5">
        <v>0</v>
      </c>
      <c r="AM81" s="44">
        <v>0</v>
      </c>
      <c r="AN81" s="45"/>
      <c r="AO81" s="13">
        <v>0</v>
      </c>
    </row>
    <row r="82" spans="2:41" ht="26.25" customHeight="1">
      <c r="B82" s="42"/>
      <c r="C82" s="42"/>
      <c r="D82" s="3"/>
      <c r="E82" s="3">
        <v>4360</v>
      </c>
      <c r="F82" s="43" t="s">
        <v>62</v>
      </c>
      <c r="G82" s="43"/>
      <c r="H82" s="44">
        <v>2000</v>
      </c>
      <c r="I82" s="44"/>
      <c r="J82" s="5">
        <v>704.1</v>
      </c>
      <c r="K82" s="4">
        <f t="shared" si="2"/>
        <v>35.21</v>
      </c>
      <c r="L82" s="5">
        <v>2000</v>
      </c>
      <c r="M82" s="5">
        <v>704.1</v>
      </c>
      <c r="N82" s="4">
        <f t="shared" si="3"/>
        <v>35.21</v>
      </c>
      <c r="O82" s="5">
        <v>2000</v>
      </c>
      <c r="P82" s="5">
        <v>704.1</v>
      </c>
      <c r="Q82" s="5">
        <v>0</v>
      </c>
      <c r="R82" s="5">
        <v>0</v>
      </c>
      <c r="S82" s="5">
        <v>2000</v>
      </c>
      <c r="T82" s="5">
        <v>704.1</v>
      </c>
      <c r="U82" s="23">
        <v>0</v>
      </c>
      <c r="V82" s="23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4">
        <v>0</v>
      </c>
      <c r="AC82" s="5">
        <v>0</v>
      </c>
      <c r="AD82" s="5">
        <v>0</v>
      </c>
      <c r="AE82" s="5">
        <v>0</v>
      </c>
      <c r="AF82" s="5">
        <v>0</v>
      </c>
      <c r="AG82" s="4">
        <v>0</v>
      </c>
      <c r="AH82" s="5">
        <v>0</v>
      </c>
      <c r="AI82" s="5">
        <v>0</v>
      </c>
      <c r="AJ82" s="44">
        <v>0</v>
      </c>
      <c r="AK82" s="44"/>
      <c r="AL82" s="5">
        <v>0</v>
      </c>
      <c r="AM82" s="44">
        <v>0</v>
      </c>
      <c r="AN82" s="45"/>
      <c r="AO82" s="13">
        <v>0</v>
      </c>
    </row>
    <row r="83" spans="2:41" ht="26.25" customHeight="1">
      <c r="B83" s="42"/>
      <c r="C83" s="42"/>
      <c r="D83" s="3"/>
      <c r="E83" s="3">
        <v>4370</v>
      </c>
      <c r="F83" s="43" t="s">
        <v>54</v>
      </c>
      <c r="G83" s="43"/>
      <c r="H83" s="44">
        <v>600</v>
      </c>
      <c r="I83" s="44"/>
      <c r="J83" s="5">
        <v>105.39</v>
      </c>
      <c r="K83" s="4">
        <f t="shared" si="2"/>
        <v>17.57</v>
      </c>
      <c r="L83" s="5">
        <v>600</v>
      </c>
      <c r="M83" s="5">
        <v>105.39</v>
      </c>
      <c r="N83" s="4">
        <f t="shared" si="3"/>
        <v>17.57</v>
      </c>
      <c r="O83" s="5">
        <v>600</v>
      </c>
      <c r="P83" s="5">
        <v>105.39</v>
      </c>
      <c r="Q83" s="5">
        <v>0</v>
      </c>
      <c r="R83" s="5">
        <v>0</v>
      </c>
      <c r="S83" s="5">
        <v>600</v>
      </c>
      <c r="T83" s="5">
        <v>105.39</v>
      </c>
      <c r="U83" s="23">
        <v>0</v>
      </c>
      <c r="V83" s="23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4">
        <v>0</v>
      </c>
      <c r="AC83" s="5">
        <v>0</v>
      </c>
      <c r="AD83" s="5">
        <v>0</v>
      </c>
      <c r="AE83" s="5">
        <v>0</v>
      </c>
      <c r="AF83" s="5">
        <v>0</v>
      </c>
      <c r="AG83" s="4">
        <v>0</v>
      </c>
      <c r="AH83" s="5">
        <v>0</v>
      </c>
      <c r="AI83" s="5">
        <v>0</v>
      </c>
      <c r="AJ83" s="44">
        <v>0</v>
      </c>
      <c r="AK83" s="44"/>
      <c r="AL83" s="5">
        <v>0</v>
      </c>
      <c r="AM83" s="44">
        <v>0</v>
      </c>
      <c r="AN83" s="45"/>
      <c r="AO83" s="13">
        <v>0</v>
      </c>
    </row>
    <row r="84" spans="2:41" ht="19.5" customHeight="1">
      <c r="B84" s="42"/>
      <c r="C84" s="42"/>
      <c r="D84" s="3"/>
      <c r="E84" s="3">
        <v>4700</v>
      </c>
      <c r="F84" s="43" t="s">
        <v>57</v>
      </c>
      <c r="G84" s="43"/>
      <c r="H84" s="44">
        <v>1000</v>
      </c>
      <c r="I84" s="44"/>
      <c r="J84" s="5">
        <v>0</v>
      </c>
      <c r="K84" s="4">
        <f t="shared" si="2"/>
        <v>0</v>
      </c>
      <c r="L84" s="5">
        <v>1000</v>
      </c>
      <c r="M84" s="5">
        <v>0</v>
      </c>
      <c r="N84" s="4">
        <f t="shared" si="3"/>
        <v>0</v>
      </c>
      <c r="O84" s="5">
        <v>1000</v>
      </c>
      <c r="P84" s="5">
        <v>0</v>
      </c>
      <c r="Q84" s="5">
        <v>0</v>
      </c>
      <c r="R84" s="5">
        <v>0</v>
      </c>
      <c r="S84" s="5">
        <v>1000</v>
      </c>
      <c r="T84" s="5">
        <v>0</v>
      </c>
      <c r="U84" s="23">
        <v>0</v>
      </c>
      <c r="V84" s="23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4">
        <v>0</v>
      </c>
      <c r="AC84" s="5">
        <v>0</v>
      </c>
      <c r="AD84" s="5">
        <v>0</v>
      </c>
      <c r="AE84" s="5">
        <v>0</v>
      </c>
      <c r="AF84" s="5">
        <v>0</v>
      </c>
      <c r="AG84" s="4">
        <v>0</v>
      </c>
      <c r="AH84" s="5">
        <v>0</v>
      </c>
      <c r="AI84" s="5">
        <v>0</v>
      </c>
      <c r="AJ84" s="44">
        <v>0</v>
      </c>
      <c r="AK84" s="44"/>
      <c r="AL84" s="5">
        <v>0</v>
      </c>
      <c r="AM84" s="44">
        <v>0</v>
      </c>
      <c r="AN84" s="45"/>
      <c r="AO84" s="13">
        <v>0</v>
      </c>
    </row>
    <row r="85" spans="2:41" ht="15" customHeight="1">
      <c r="B85" s="49"/>
      <c r="C85" s="49"/>
      <c r="D85" s="1">
        <v>75023</v>
      </c>
      <c r="E85" s="1"/>
      <c r="F85" s="52" t="s">
        <v>63</v>
      </c>
      <c r="G85" s="52"/>
      <c r="H85" s="50">
        <v>1734150</v>
      </c>
      <c r="I85" s="50"/>
      <c r="J85" s="4">
        <f>SUM(J86:J106)</f>
        <v>837221.3300000001</v>
      </c>
      <c r="K85" s="4">
        <f t="shared" si="2"/>
        <v>48.28</v>
      </c>
      <c r="L85" s="4">
        <v>1734150</v>
      </c>
      <c r="M85" s="4">
        <f>SUM(M86:M106)</f>
        <v>837221.3300000001</v>
      </c>
      <c r="N85" s="4">
        <f t="shared" si="3"/>
        <v>48.28</v>
      </c>
      <c r="O85" s="4">
        <v>1730650</v>
      </c>
      <c r="P85" s="4">
        <f>SUM(P86:P106)</f>
        <v>835531.3300000001</v>
      </c>
      <c r="Q85" s="4">
        <v>1418750</v>
      </c>
      <c r="R85" s="4">
        <f>SUM(R86:R106)</f>
        <v>665562.95</v>
      </c>
      <c r="S85" s="4">
        <v>311900</v>
      </c>
      <c r="T85" s="4">
        <f>SUM(T86:T106)</f>
        <v>169968.38</v>
      </c>
      <c r="U85" s="22">
        <v>0</v>
      </c>
      <c r="V85" s="22">
        <f>SUM(V86:V106)</f>
        <v>0</v>
      </c>
      <c r="W85" s="4">
        <v>3500</v>
      </c>
      <c r="X85" s="4">
        <f>SUM(X86:X106)</f>
        <v>1690</v>
      </c>
      <c r="Y85" s="4">
        <v>0</v>
      </c>
      <c r="Z85" s="4">
        <f>SUM(Z86:Z106)</f>
        <v>0</v>
      </c>
      <c r="AA85" s="4">
        <v>0</v>
      </c>
      <c r="AB85" s="4">
        <v>0</v>
      </c>
      <c r="AC85" s="4">
        <v>0</v>
      </c>
      <c r="AD85" s="4">
        <f>SUM(AD86:AD106)</f>
        <v>0</v>
      </c>
      <c r="AE85" s="4">
        <v>0</v>
      </c>
      <c r="AF85" s="4">
        <f>SUM(AF86:AF106)</f>
        <v>0</v>
      </c>
      <c r="AG85" s="4">
        <v>0</v>
      </c>
      <c r="AH85" s="4">
        <v>0</v>
      </c>
      <c r="AI85" s="4">
        <f>SUM(AI86:AI106)</f>
        <v>0</v>
      </c>
      <c r="AJ85" s="50">
        <v>0</v>
      </c>
      <c r="AK85" s="50"/>
      <c r="AL85" s="4">
        <f>SUM(AL86:AL106)</f>
        <v>0</v>
      </c>
      <c r="AM85" s="50">
        <v>0</v>
      </c>
      <c r="AN85" s="51"/>
      <c r="AO85" s="13">
        <v>0</v>
      </c>
    </row>
    <row r="86" spans="2:41" ht="15" customHeight="1">
      <c r="B86" s="42"/>
      <c r="C86" s="42"/>
      <c r="D86" s="3"/>
      <c r="E86" s="3">
        <v>3020</v>
      </c>
      <c r="F86" s="43" t="s">
        <v>64</v>
      </c>
      <c r="G86" s="43"/>
      <c r="H86" s="44">
        <v>3500</v>
      </c>
      <c r="I86" s="44"/>
      <c r="J86" s="5">
        <v>1690</v>
      </c>
      <c r="K86" s="4">
        <f t="shared" si="2"/>
        <v>48.29</v>
      </c>
      <c r="L86" s="5">
        <v>3500</v>
      </c>
      <c r="M86" s="5">
        <v>1690</v>
      </c>
      <c r="N86" s="4">
        <f t="shared" si="3"/>
        <v>48.29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23">
        <v>0</v>
      </c>
      <c r="V86" s="23">
        <v>0</v>
      </c>
      <c r="W86" s="5">
        <v>3500</v>
      </c>
      <c r="X86" s="5">
        <v>1690</v>
      </c>
      <c r="Y86" s="5">
        <v>0</v>
      </c>
      <c r="Z86" s="5">
        <v>0</v>
      </c>
      <c r="AA86" s="5">
        <v>0</v>
      </c>
      <c r="AB86" s="4">
        <v>0</v>
      </c>
      <c r="AC86" s="5">
        <v>0</v>
      </c>
      <c r="AD86" s="5">
        <v>0</v>
      </c>
      <c r="AE86" s="5">
        <v>0</v>
      </c>
      <c r="AF86" s="5">
        <v>0</v>
      </c>
      <c r="AG86" s="4">
        <v>0</v>
      </c>
      <c r="AH86" s="5">
        <v>0</v>
      </c>
      <c r="AI86" s="5">
        <v>0</v>
      </c>
      <c r="AJ86" s="44">
        <v>0</v>
      </c>
      <c r="AK86" s="44"/>
      <c r="AL86" s="5">
        <v>0</v>
      </c>
      <c r="AM86" s="44">
        <v>0</v>
      </c>
      <c r="AN86" s="45"/>
      <c r="AO86" s="13">
        <v>0</v>
      </c>
    </row>
    <row r="87" spans="2:41" ht="15" customHeight="1">
      <c r="B87" s="42"/>
      <c r="C87" s="42"/>
      <c r="D87" s="3"/>
      <c r="E87" s="3">
        <v>4010</v>
      </c>
      <c r="F87" s="43" t="s">
        <v>49</v>
      </c>
      <c r="G87" s="43"/>
      <c r="H87" s="44">
        <v>1110000</v>
      </c>
      <c r="I87" s="44"/>
      <c r="J87" s="5">
        <v>488543.79</v>
      </c>
      <c r="K87" s="4">
        <f t="shared" si="2"/>
        <v>44.01</v>
      </c>
      <c r="L87" s="5">
        <v>1110000</v>
      </c>
      <c r="M87" s="5">
        <v>488543.79</v>
      </c>
      <c r="N87" s="4">
        <f t="shared" si="3"/>
        <v>44.01</v>
      </c>
      <c r="O87" s="5">
        <v>1110000</v>
      </c>
      <c r="P87" s="5">
        <v>488543.79</v>
      </c>
      <c r="Q87" s="5">
        <v>1110000</v>
      </c>
      <c r="R87" s="5">
        <v>488543.79</v>
      </c>
      <c r="S87" s="5">
        <v>0</v>
      </c>
      <c r="T87" s="5">
        <v>0</v>
      </c>
      <c r="U87" s="23">
        <v>0</v>
      </c>
      <c r="V87" s="23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4">
        <v>0</v>
      </c>
      <c r="AC87" s="5">
        <v>0</v>
      </c>
      <c r="AD87" s="5">
        <v>0</v>
      </c>
      <c r="AE87" s="5">
        <v>0</v>
      </c>
      <c r="AF87" s="5">
        <v>0</v>
      </c>
      <c r="AG87" s="4">
        <v>0</v>
      </c>
      <c r="AH87" s="5">
        <v>0</v>
      </c>
      <c r="AI87" s="5">
        <v>0</v>
      </c>
      <c r="AJ87" s="44">
        <v>0</v>
      </c>
      <c r="AK87" s="44"/>
      <c r="AL87" s="5">
        <v>0</v>
      </c>
      <c r="AM87" s="44">
        <v>0</v>
      </c>
      <c r="AN87" s="45"/>
      <c r="AO87" s="13">
        <v>0</v>
      </c>
    </row>
    <row r="88" spans="2:41" ht="15" customHeight="1">
      <c r="B88" s="42"/>
      <c r="C88" s="42"/>
      <c r="D88" s="3"/>
      <c r="E88" s="3">
        <v>4040</v>
      </c>
      <c r="F88" s="43" t="s">
        <v>50</v>
      </c>
      <c r="G88" s="43"/>
      <c r="H88" s="44">
        <v>81550</v>
      </c>
      <c r="I88" s="44"/>
      <c r="J88" s="5">
        <v>81549.06</v>
      </c>
      <c r="K88" s="4">
        <f t="shared" si="2"/>
        <v>100</v>
      </c>
      <c r="L88" s="5">
        <v>81550</v>
      </c>
      <c r="M88" s="5">
        <v>81549.06</v>
      </c>
      <c r="N88" s="4">
        <f t="shared" si="3"/>
        <v>100</v>
      </c>
      <c r="O88" s="5">
        <v>81550</v>
      </c>
      <c r="P88" s="5">
        <v>81549.06</v>
      </c>
      <c r="Q88" s="5">
        <v>81550</v>
      </c>
      <c r="R88" s="5">
        <v>81549.06</v>
      </c>
      <c r="S88" s="5">
        <v>0</v>
      </c>
      <c r="T88" s="5">
        <v>0</v>
      </c>
      <c r="U88" s="23">
        <v>0</v>
      </c>
      <c r="V88" s="23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4">
        <v>0</v>
      </c>
      <c r="AC88" s="5">
        <v>0</v>
      </c>
      <c r="AD88" s="5">
        <v>0</v>
      </c>
      <c r="AE88" s="5">
        <v>0</v>
      </c>
      <c r="AF88" s="5">
        <v>0</v>
      </c>
      <c r="AG88" s="4">
        <v>0</v>
      </c>
      <c r="AH88" s="5">
        <v>0</v>
      </c>
      <c r="AI88" s="5">
        <v>0</v>
      </c>
      <c r="AJ88" s="44">
        <v>0</v>
      </c>
      <c r="AK88" s="44"/>
      <c r="AL88" s="5">
        <v>0</v>
      </c>
      <c r="AM88" s="44">
        <v>0</v>
      </c>
      <c r="AN88" s="45"/>
      <c r="AO88" s="13">
        <v>0</v>
      </c>
    </row>
    <row r="89" spans="2:41" ht="15" customHeight="1">
      <c r="B89" s="42"/>
      <c r="C89" s="42"/>
      <c r="D89" s="3"/>
      <c r="E89" s="3">
        <v>4110</v>
      </c>
      <c r="F89" s="43" t="s">
        <v>51</v>
      </c>
      <c r="G89" s="43"/>
      <c r="H89" s="44">
        <v>197200</v>
      </c>
      <c r="I89" s="44"/>
      <c r="J89" s="5">
        <v>88106.26</v>
      </c>
      <c r="K89" s="4">
        <f t="shared" si="2"/>
        <v>44.68</v>
      </c>
      <c r="L89" s="5">
        <v>197200</v>
      </c>
      <c r="M89" s="5">
        <v>88106.26</v>
      </c>
      <c r="N89" s="4">
        <f t="shared" si="3"/>
        <v>44.68</v>
      </c>
      <c r="O89" s="5">
        <v>197200</v>
      </c>
      <c r="P89" s="5">
        <v>88106.26</v>
      </c>
      <c r="Q89" s="5">
        <v>197200</v>
      </c>
      <c r="R89" s="5">
        <v>88106.26</v>
      </c>
      <c r="S89" s="5">
        <v>0</v>
      </c>
      <c r="T89" s="5">
        <v>0</v>
      </c>
      <c r="U89" s="23">
        <v>0</v>
      </c>
      <c r="V89" s="23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4">
        <v>0</v>
      </c>
      <c r="AC89" s="5">
        <v>0</v>
      </c>
      <c r="AD89" s="5">
        <v>0</v>
      </c>
      <c r="AE89" s="5">
        <v>0</v>
      </c>
      <c r="AF89" s="5">
        <v>0</v>
      </c>
      <c r="AG89" s="4">
        <v>0</v>
      </c>
      <c r="AH89" s="5">
        <v>0</v>
      </c>
      <c r="AI89" s="5">
        <v>0</v>
      </c>
      <c r="AJ89" s="44">
        <v>0</v>
      </c>
      <c r="AK89" s="44"/>
      <c r="AL89" s="5">
        <v>0</v>
      </c>
      <c r="AM89" s="44">
        <v>0</v>
      </c>
      <c r="AN89" s="45"/>
      <c r="AO89" s="13">
        <v>0</v>
      </c>
    </row>
    <row r="90" spans="2:41" ht="15" customHeight="1">
      <c r="B90" s="42"/>
      <c r="C90" s="42"/>
      <c r="D90" s="3"/>
      <c r="E90" s="3">
        <v>4120</v>
      </c>
      <c r="F90" s="43" t="s">
        <v>52</v>
      </c>
      <c r="G90" s="43"/>
      <c r="H90" s="44">
        <v>20000</v>
      </c>
      <c r="I90" s="44"/>
      <c r="J90" s="5">
        <v>6963.83</v>
      </c>
      <c r="K90" s="4">
        <f t="shared" si="2"/>
        <v>34.82</v>
      </c>
      <c r="L90" s="5">
        <v>20000</v>
      </c>
      <c r="M90" s="5">
        <v>6963.83</v>
      </c>
      <c r="N90" s="4">
        <f t="shared" si="3"/>
        <v>34.82</v>
      </c>
      <c r="O90" s="5">
        <v>20000</v>
      </c>
      <c r="P90" s="5">
        <v>6963.83</v>
      </c>
      <c r="Q90" s="5">
        <v>20000</v>
      </c>
      <c r="R90" s="5">
        <v>6963.83</v>
      </c>
      <c r="S90" s="5">
        <v>0</v>
      </c>
      <c r="T90" s="5">
        <v>0</v>
      </c>
      <c r="U90" s="23">
        <v>0</v>
      </c>
      <c r="V90" s="23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4">
        <v>0</v>
      </c>
      <c r="AC90" s="5">
        <v>0</v>
      </c>
      <c r="AD90" s="5">
        <v>0</v>
      </c>
      <c r="AE90" s="5">
        <v>0</v>
      </c>
      <c r="AF90" s="5">
        <v>0</v>
      </c>
      <c r="AG90" s="4">
        <v>0</v>
      </c>
      <c r="AH90" s="5">
        <v>0</v>
      </c>
      <c r="AI90" s="5">
        <v>0</v>
      </c>
      <c r="AJ90" s="44">
        <v>0</v>
      </c>
      <c r="AK90" s="44"/>
      <c r="AL90" s="5">
        <v>0</v>
      </c>
      <c r="AM90" s="44">
        <v>0</v>
      </c>
      <c r="AN90" s="45"/>
      <c r="AO90" s="13">
        <v>0</v>
      </c>
    </row>
    <row r="91" spans="2:41" ht="19.5" customHeight="1">
      <c r="B91" s="42"/>
      <c r="C91" s="42"/>
      <c r="D91" s="3"/>
      <c r="E91" s="3">
        <v>4140</v>
      </c>
      <c r="F91" s="43" t="s">
        <v>65</v>
      </c>
      <c r="G91" s="43"/>
      <c r="H91" s="44">
        <v>1500</v>
      </c>
      <c r="I91" s="44"/>
      <c r="J91" s="5">
        <v>0</v>
      </c>
      <c r="K91" s="4">
        <f t="shared" si="2"/>
        <v>0</v>
      </c>
      <c r="L91" s="5">
        <v>1500</v>
      </c>
      <c r="M91" s="5">
        <v>0</v>
      </c>
      <c r="N91" s="4">
        <f t="shared" si="3"/>
        <v>0</v>
      </c>
      <c r="O91" s="5">
        <v>1500</v>
      </c>
      <c r="P91" s="5">
        <v>0</v>
      </c>
      <c r="Q91" s="5">
        <v>0</v>
      </c>
      <c r="R91" s="5">
        <v>0</v>
      </c>
      <c r="S91" s="5">
        <v>1500</v>
      </c>
      <c r="T91" s="5">
        <v>0</v>
      </c>
      <c r="U91" s="23">
        <v>0</v>
      </c>
      <c r="V91" s="23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4">
        <v>0</v>
      </c>
      <c r="AC91" s="5">
        <v>0</v>
      </c>
      <c r="AD91" s="5">
        <v>0</v>
      </c>
      <c r="AE91" s="5">
        <v>0</v>
      </c>
      <c r="AF91" s="5">
        <v>0</v>
      </c>
      <c r="AG91" s="4">
        <v>0</v>
      </c>
      <c r="AH91" s="5">
        <v>0</v>
      </c>
      <c r="AI91" s="5">
        <v>0</v>
      </c>
      <c r="AJ91" s="44">
        <v>0</v>
      </c>
      <c r="AK91" s="44"/>
      <c r="AL91" s="5">
        <v>0</v>
      </c>
      <c r="AM91" s="44">
        <v>0</v>
      </c>
      <c r="AN91" s="45"/>
      <c r="AO91" s="13">
        <v>0</v>
      </c>
    </row>
    <row r="92" spans="2:41" ht="15" customHeight="1">
      <c r="B92" s="42"/>
      <c r="C92" s="42"/>
      <c r="D92" s="3"/>
      <c r="E92" s="3">
        <v>4170</v>
      </c>
      <c r="F92" s="43" t="s">
        <v>45</v>
      </c>
      <c r="G92" s="43"/>
      <c r="H92" s="44">
        <v>10000</v>
      </c>
      <c r="I92" s="44"/>
      <c r="J92" s="5">
        <v>400.01</v>
      </c>
      <c r="K92" s="4">
        <f t="shared" si="2"/>
        <v>4</v>
      </c>
      <c r="L92" s="5">
        <v>10000</v>
      </c>
      <c r="M92" s="5">
        <v>400.01</v>
      </c>
      <c r="N92" s="4">
        <f t="shared" si="3"/>
        <v>4</v>
      </c>
      <c r="O92" s="5">
        <v>10000</v>
      </c>
      <c r="P92" s="5">
        <v>400.01</v>
      </c>
      <c r="Q92" s="5">
        <v>10000</v>
      </c>
      <c r="R92" s="5">
        <v>400.01</v>
      </c>
      <c r="S92" s="5">
        <v>0</v>
      </c>
      <c r="T92" s="5">
        <v>0</v>
      </c>
      <c r="U92" s="23">
        <v>0</v>
      </c>
      <c r="V92" s="23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4">
        <v>0</v>
      </c>
      <c r="AC92" s="5">
        <v>0</v>
      </c>
      <c r="AD92" s="5">
        <v>0</v>
      </c>
      <c r="AE92" s="5">
        <v>0</v>
      </c>
      <c r="AF92" s="5">
        <v>0</v>
      </c>
      <c r="AG92" s="4">
        <v>0</v>
      </c>
      <c r="AH92" s="5">
        <v>0</v>
      </c>
      <c r="AI92" s="5">
        <v>0</v>
      </c>
      <c r="AJ92" s="44">
        <v>0</v>
      </c>
      <c r="AK92" s="44"/>
      <c r="AL92" s="5">
        <v>0</v>
      </c>
      <c r="AM92" s="44">
        <v>0</v>
      </c>
      <c r="AN92" s="45"/>
      <c r="AO92" s="13">
        <v>0</v>
      </c>
    </row>
    <row r="93" spans="2:41" ht="15" customHeight="1">
      <c r="B93" s="42"/>
      <c r="C93" s="42"/>
      <c r="D93" s="3"/>
      <c r="E93" s="3">
        <v>4210</v>
      </c>
      <c r="F93" s="43" t="s">
        <v>28</v>
      </c>
      <c r="G93" s="43"/>
      <c r="H93" s="44">
        <v>100000</v>
      </c>
      <c r="I93" s="44"/>
      <c r="J93" s="5">
        <v>50541.25</v>
      </c>
      <c r="K93" s="4">
        <f t="shared" si="2"/>
        <v>50.54</v>
      </c>
      <c r="L93" s="5">
        <v>100000</v>
      </c>
      <c r="M93" s="5">
        <v>50541.25</v>
      </c>
      <c r="N93" s="4">
        <f t="shared" si="3"/>
        <v>50.54</v>
      </c>
      <c r="O93" s="5">
        <v>100000</v>
      </c>
      <c r="P93" s="5">
        <v>50541.25</v>
      </c>
      <c r="Q93" s="5">
        <v>0</v>
      </c>
      <c r="R93" s="5">
        <v>0</v>
      </c>
      <c r="S93" s="5">
        <v>100000</v>
      </c>
      <c r="T93" s="5">
        <v>50541.25</v>
      </c>
      <c r="U93" s="23">
        <v>0</v>
      </c>
      <c r="V93" s="23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4">
        <v>0</v>
      </c>
      <c r="AC93" s="5">
        <v>0</v>
      </c>
      <c r="AD93" s="5">
        <v>0</v>
      </c>
      <c r="AE93" s="5">
        <v>0</v>
      </c>
      <c r="AF93" s="5">
        <v>0</v>
      </c>
      <c r="AG93" s="4">
        <v>0</v>
      </c>
      <c r="AH93" s="5">
        <v>0</v>
      </c>
      <c r="AI93" s="5">
        <v>0</v>
      </c>
      <c r="AJ93" s="44">
        <v>0</v>
      </c>
      <c r="AK93" s="44"/>
      <c r="AL93" s="5">
        <v>0</v>
      </c>
      <c r="AM93" s="44">
        <v>0</v>
      </c>
      <c r="AN93" s="45"/>
      <c r="AO93" s="13">
        <v>0</v>
      </c>
    </row>
    <row r="94" spans="2:41" ht="15" customHeight="1">
      <c r="B94" s="42"/>
      <c r="C94" s="42"/>
      <c r="D94" s="3"/>
      <c r="E94" s="3">
        <v>4260</v>
      </c>
      <c r="F94" s="43" t="s">
        <v>53</v>
      </c>
      <c r="G94" s="43"/>
      <c r="H94" s="44">
        <v>24000</v>
      </c>
      <c r="I94" s="44"/>
      <c r="J94" s="5">
        <v>16173.68</v>
      </c>
      <c r="K94" s="4">
        <f t="shared" si="2"/>
        <v>67.39</v>
      </c>
      <c r="L94" s="5">
        <v>24000</v>
      </c>
      <c r="M94" s="5">
        <v>16173.68</v>
      </c>
      <c r="N94" s="4">
        <f t="shared" si="3"/>
        <v>67.39</v>
      </c>
      <c r="O94" s="5">
        <v>24000</v>
      </c>
      <c r="P94" s="5">
        <v>16173.68</v>
      </c>
      <c r="Q94" s="5">
        <v>0</v>
      </c>
      <c r="R94" s="5">
        <v>0</v>
      </c>
      <c r="S94" s="5">
        <v>24000</v>
      </c>
      <c r="T94" s="5">
        <v>16173.68</v>
      </c>
      <c r="U94" s="23">
        <v>0</v>
      </c>
      <c r="V94" s="23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4">
        <v>0</v>
      </c>
      <c r="AC94" s="5">
        <v>0</v>
      </c>
      <c r="AD94" s="5">
        <v>0</v>
      </c>
      <c r="AE94" s="5">
        <v>0</v>
      </c>
      <c r="AF94" s="5">
        <v>0</v>
      </c>
      <c r="AG94" s="4">
        <v>0</v>
      </c>
      <c r="AH94" s="5">
        <v>0</v>
      </c>
      <c r="AI94" s="5">
        <v>0</v>
      </c>
      <c r="AJ94" s="44">
        <v>0</v>
      </c>
      <c r="AK94" s="44"/>
      <c r="AL94" s="5">
        <v>0</v>
      </c>
      <c r="AM94" s="44">
        <v>0</v>
      </c>
      <c r="AN94" s="45"/>
      <c r="AO94" s="13">
        <v>0</v>
      </c>
    </row>
    <row r="95" spans="2:41" ht="15" customHeight="1">
      <c r="B95" s="42"/>
      <c r="C95" s="42"/>
      <c r="D95" s="3"/>
      <c r="E95" s="3">
        <v>4270</v>
      </c>
      <c r="F95" s="43" t="s">
        <v>66</v>
      </c>
      <c r="G95" s="43"/>
      <c r="H95" s="44">
        <v>4430</v>
      </c>
      <c r="I95" s="44"/>
      <c r="J95" s="5">
        <v>4428</v>
      </c>
      <c r="K95" s="4">
        <f t="shared" si="2"/>
        <v>99.95</v>
      </c>
      <c r="L95" s="5">
        <v>4430</v>
      </c>
      <c r="M95" s="5">
        <v>4428</v>
      </c>
      <c r="N95" s="4">
        <f t="shared" si="3"/>
        <v>99.95</v>
      </c>
      <c r="O95" s="5">
        <v>4430</v>
      </c>
      <c r="P95" s="5">
        <v>4428</v>
      </c>
      <c r="Q95" s="5">
        <v>0</v>
      </c>
      <c r="R95" s="5">
        <v>0</v>
      </c>
      <c r="S95" s="5">
        <v>4430</v>
      </c>
      <c r="T95" s="5">
        <v>4428</v>
      </c>
      <c r="U95" s="23">
        <v>0</v>
      </c>
      <c r="V95" s="23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4">
        <v>0</v>
      </c>
      <c r="AC95" s="5">
        <v>0</v>
      </c>
      <c r="AD95" s="5">
        <v>0</v>
      </c>
      <c r="AE95" s="5">
        <v>0</v>
      </c>
      <c r="AF95" s="5">
        <v>0</v>
      </c>
      <c r="AG95" s="4">
        <v>0</v>
      </c>
      <c r="AH95" s="5">
        <v>0</v>
      </c>
      <c r="AI95" s="5">
        <v>0</v>
      </c>
      <c r="AJ95" s="44">
        <v>0</v>
      </c>
      <c r="AK95" s="44"/>
      <c r="AL95" s="5">
        <v>0</v>
      </c>
      <c r="AM95" s="44">
        <v>0</v>
      </c>
      <c r="AN95" s="45"/>
      <c r="AO95" s="13">
        <v>0</v>
      </c>
    </row>
    <row r="96" spans="2:41" ht="15" customHeight="1">
      <c r="B96" s="42"/>
      <c r="C96" s="42"/>
      <c r="D96" s="3"/>
      <c r="E96" s="3">
        <v>4280</v>
      </c>
      <c r="F96" s="43" t="s">
        <v>67</v>
      </c>
      <c r="G96" s="43"/>
      <c r="H96" s="44">
        <v>1900</v>
      </c>
      <c r="I96" s="44"/>
      <c r="J96" s="5">
        <v>695</v>
      </c>
      <c r="K96" s="4">
        <f t="shared" si="2"/>
        <v>36.58</v>
      </c>
      <c r="L96" s="5">
        <v>1900</v>
      </c>
      <c r="M96" s="5">
        <v>695</v>
      </c>
      <c r="N96" s="4">
        <f t="shared" si="3"/>
        <v>36.58</v>
      </c>
      <c r="O96" s="5">
        <v>1900</v>
      </c>
      <c r="P96" s="5">
        <v>695</v>
      </c>
      <c r="Q96" s="5">
        <v>0</v>
      </c>
      <c r="R96" s="5">
        <v>0</v>
      </c>
      <c r="S96" s="5">
        <v>1900</v>
      </c>
      <c r="T96" s="5">
        <v>695</v>
      </c>
      <c r="U96" s="23">
        <v>0</v>
      </c>
      <c r="V96" s="23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4">
        <v>0</v>
      </c>
      <c r="AC96" s="5">
        <v>0</v>
      </c>
      <c r="AD96" s="5">
        <v>0</v>
      </c>
      <c r="AE96" s="5">
        <v>0</v>
      </c>
      <c r="AF96" s="5">
        <v>0</v>
      </c>
      <c r="AG96" s="4">
        <v>0</v>
      </c>
      <c r="AH96" s="5">
        <v>0</v>
      </c>
      <c r="AI96" s="5">
        <v>0</v>
      </c>
      <c r="AJ96" s="44">
        <v>0</v>
      </c>
      <c r="AK96" s="44"/>
      <c r="AL96" s="5">
        <v>0</v>
      </c>
      <c r="AM96" s="44">
        <v>0</v>
      </c>
      <c r="AN96" s="45"/>
      <c r="AO96" s="13">
        <v>0</v>
      </c>
    </row>
    <row r="97" spans="2:41" ht="15" customHeight="1">
      <c r="B97" s="42"/>
      <c r="C97" s="42"/>
      <c r="D97" s="3"/>
      <c r="E97" s="3">
        <v>4300</v>
      </c>
      <c r="F97" s="43" t="s">
        <v>32</v>
      </c>
      <c r="G97" s="43"/>
      <c r="H97" s="44">
        <v>100570</v>
      </c>
      <c r="I97" s="44"/>
      <c r="J97" s="5">
        <v>57123.54</v>
      </c>
      <c r="K97" s="4">
        <f t="shared" si="2"/>
        <v>56.8</v>
      </c>
      <c r="L97" s="5">
        <v>100570</v>
      </c>
      <c r="M97" s="5">
        <v>57123.54</v>
      </c>
      <c r="N97" s="4">
        <f t="shared" si="3"/>
        <v>56.8</v>
      </c>
      <c r="O97" s="5">
        <v>100570</v>
      </c>
      <c r="P97" s="5">
        <v>57123.54</v>
      </c>
      <c r="Q97" s="5">
        <v>0</v>
      </c>
      <c r="R97" s="5">
        <v>0</v>
      </c>
      <c r="S97" s="5">
        <v>100570</v>
      </c>
      <c r="T97" s="5">
        <v>57123.54</v>
      </c>
      <c r="U97" s="23">
        <v>0</v>
      </c>
      <c r="V97" s="23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4">
        <v>0</v>
      </c>
      <c r="AC97" s="5">
        <v>0</v>
      </c>
      <c r="AD97" s="5">
        <v>0</v>
      </c>
      <c r="AE97" s="5">
        <v>0</v>
      </c>
      <c r="AF97" s="5">
        <v>0</v>
      </c>
      <c r="AG97" s="4">
        <v>0</v>
      </c>
      <c r="AH97" s="5">
        <v>0</v>
      </c>
      <c r="AI97" s="5">
        <v>0</v>
      </c>
      <c r="AJ97" s="44">
        <v>0</v>
      </c>
      <c r="AK97" s="44"/>
      <c r="AL97" s="5">
        <v>0</v>
      </c>
      <c r="AM97" s="44">
        <v>0</v>
      </c>
      <c r="AN97" s="45"/>
      <c r="AO97" s="13">
        <v>0</v>
      </c>
    </row>
    <row r="98" spans="2:41" ht="15" customHeight="1">
      <c r="B98" s="42"/>
      <c r="C98" s="42"/>
      <c r="D98" s="3"/>
      <c r="E98" s="3">
        <v>4350</v>
      </c>
      <c r="F98" s="43" t="s">
        <v>68</v>
      </c>
      <c r="G98" s="43"/>
      <c r="H98" s="44">
        <v>2000</v>
      </c>
      <c r="I98" s="44"/>
      <c r="J98" s="5">
        <v>861.17</v>
      </c>
      <c r="K98" s="4">
        <f t="shared" si="2"/>
        <v>43.06</v>
      </c>
      <c r="L98" s="5">
        <v>2000</v>
      </c>
      <c r="M98" s="5">
        <v>861.17</v>
      </c>
      <c r="N98" s="4">
        <f t="shared" si="3"/>
        <v>43.06</v>
      </c>
      <c r="O98" s="5">
        <v>2000</v>
      </c>
      <c r="P98" s="5">
        <v>861.17</v>
      </c>
      <c r="Q98" s="5">
        <v>0</v>
      </c>
      <c r="R98" s="5">
        <v>0</v>
      </c>
      <c r="S98" s="5">
        <v>2000</v>
      </c>
      <c r="T98" s="5">
        <v>861.17</v>
      </c>
      <c r="U98" s="23">
        <v>0</v>
      </c>
      <c r="V98" s="23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4">
        <v>0</v>
      </c>
      <c r="AC98" s="5">
        <v>0</v>
      </c>
      <c r="AD98" s="5">
        <v>0</v>
      </c>
      <c r="AE98" s="5">
        <v>0</v>
      </c>
      <c r="AF98" s="5">
        <v>0</v>
      </c>
      <c r="AG98" s="4">
        <v>0</v>
      </c>
      <c r="AH98" s="5">
        <v>0</v>
      </c>
      <c r="AI98" s="5">
        <v>0</v>
      </c>
      <c r="AJ98" s="44">
        <v>0</v>
      </c>
      <c r="AK98" s="44"/>
      <c r="AL98" s="5">
        <v>0</v>
      </c>
      <c r="AM98" s="44">
        <v>0</v>
      </c>
      <c r="AN98" s="45"/>
      <c r="AO98" s="13">
        <v>0</v>
      </c>
    </row>
    <row r="99" spans="2:41" ht="26.25" customHeight="1">
      <c r="B99" s="42"/>
      <c r="C99" s="42"/>
      <c r="D99" s="3"/>
      <c r="E99" s="3">
        <v>4360</v>
      </c>
      <c r="F99" s="43" t="s">
        <v>62</v>
      </c>
      <c r="G99" s="43"/>
      <c r="H99" s="44">
        <v>3800</v>
      </c>
      <c r="I99" s="44"/>
      <c r="J99" s="5">
        <v>1512.99</v>
      </c>
      <c r="K99" s="4">
        <f t="shared" si="2"/>
        <v>39.82</v>
      </c>
      <c r="L99" s="5">
        <v>3800</v>
      </c>
      <c r="M99" s="5">
        <v>1512.99</v>
      </c>
      <c r="N99" s="4">
        <f t="shared" si="3"/>
        <v>39.82</v>
      </c>
      <c r="O99" s="5">
        <v>3800</v>
      </c>
      <c r="P99" s="5">
        <v>1512.99</v>
      </c>
      <c r="Q99" s="5">
        <v>0</v>
      </c>
      <c r="R99" s="5">
        <v>0</v>
      </c>
      <c r="S99" s="5">
        <v>3800</v>
      </c>
      <c r="T99" s="5">
        <v>1512.99</v>
      </c>
      <c r="U99" s="23">
        <v>0</v>
      </c>
      <c r="V99" s="23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4">
        <v>0</v>
      </c>
      <c r="AC99" s="5">
        <v>0</v>
      </c>
      <c r="AD99" s="5">
        <v>0</v>
      </c>
      <c r="AE99" s="5">
        <v>0</v>
      </c>
      <c r="AF99" s="5">
        <v>0</v>
      </c>
      <c r="AG99" s="4">
        <v>0</v>
      </c>
      <c r="AH99" s="5">
        <v>0</v>
      </c>
      <c r="AI99" s="5">
        <v>0</v>
      </c>
      <c r="AJ99" s="44">
        <v>0</v>
      </c>
      <c r="AK99" s="44"/>
      <c r="AL99" s="5">
        <v>0</v>
      </c>
      <c r="AM99" s="44">
        <v>0</v>
      </c>
      <c r="AN99" s="45"/>
      <c r="AO99" s="13">
        <v>0</v>
      </c>
    </row>
    <row r="100" spans="2:41" ht="26.25" customHeight="1">
      <c r="B100" s="42"/>
      <c r="C100" s="42"/>
      <c r="D100" s="3"/>
      <c r="E100" s="3">
        <v>4370</v>
      </c>
      <c r="F100" s="43" t="s">
        <v>54</v>
      </c>
      <c r="G100" s="43"/>
      <c r="H100" s="44">
        <v>7500</v>
      </c>
      <c r="I100" s="44"/>
      <c r="J100" s="5">
        <v>3195.35</v>
      </c>
      <c r="K100" s="4">
        <f t="shared" si="2"/>
        <v>42.6</v>
      </c>
      <c r="L100" s="5">
        <v>7500</v>
      </c>
      <c r="M100" s="5">
        <v>3195.35</v>
      </c>
      <c r="N100" s="4">
        <f t="shared" si="3"/>
        <v>42.6</v>
      </c>
      <c r="O100" s="5">
        <v>7500</v>
      </c>
      <c r="P100" s="5">
        <v>3195.35</v>
      </c>
      <c r="Q100" s="5">
        <v>0</v>
      </c>
      <c r="R100" s="5">
        <v>0</v>
      </c>
      <c r="S100" s="5">
        <v>7500</v>
      </c>
      <c r="T100" s="5">
        <v>3195.35</v>
      </c>
      <c r="U100" s="23">
        <v>0</v>
      </c>
      <c r="V100" s="23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4">
        <v>0</v>
      </c>
      <c r="AC100" s="5">
        <v>0</v>
      </c>
      <c r="AD100" s="5">
        <v>0</v>
      </c>
      <c r="AE100" s="5">
        <v>0</v>
      </c>
      <c r="AF100" s="5">
        <v>0</v>
      </c>
      <c r="AG100" s="4">
        <v>0</v>
      </c>
      <c r="AH100" s="5">
        <v>0</v>
      </c>
      <c r="AI100" s="5">
        <v>0</v>
      </c>
      <c r="AJ100" s="44">
        <v>0</v>
      </c>
      <c r="AK100" s="44"/>
      <c r="AL100" s="5">
        <v>0</v>
      </c>
      <c r="AM100" s="44">
        <v>0</v>
      </c>
      <c r="AN100" s="45"/>
      <c r="AO100" s="13">
        <v>0</v>
      </c>
    </row>
    <row r="101" spans="2:41" ht="15" customHeight="1">
      <c r="B101" s="42"/>
      <c r="C101" s="42"/>
      <c r="D101" s="3"/>
      <c r="E101" s="3">
        <v>4410</v>
      </c>
      <c r="F101" s="43" t="s">
        <v>55</v>
      </c>
      <c r="G101" s="43"/>
      <c r="H101" s="44">
        <v>20000</v>
      </c>
      <c r="I101" s="44"/>
      <c r="J101" s="5">
        <v>6403.15</v>
      </c>
      <c r="K101" s="4">
        <f t="shared" si="2"/>
        <v>32.02</v>
      </c>
      <c r="L101" s="5">
        <v>20000</v>
      </c>
      <c r="M101" s="5">
        <v>6403.15</v>
      </c>
      <c r="N101" s="4">
        <f t="shared" si="3"/>
        <v>32.02</v>
      </c>
      <c r="O101" s="5">
        <v>20000</v>
      </c>
      <c r="P101" s="5">
        <v>6403.15</v>
      </c>
      <c r="Q101" s="5">
        <v>0</v>
      </c>
      <c r="R101" s="5">
        <v>0</v>
      </c>
      <c r="S101" s="5">
        <v>20000</v>
      </c>
      <c r="T101" s="5">
        <v>6403.15</v>
      </c>
      <c r="U101" s="23">
        <v>0</v>
      </c>
      <c r="V101" s="23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4">
        <v>0</v>
      </c>
      <c r="AC101" s="5">
        <v>0</v>
      </c>
      <c r="AD101" s="5">
        <v>0</v>
      </c>
      <c r="AE101" s="5">
        <v>0</v>
      </c>
      <c r="AF101" s="5">
        <v>0</v>
      </c>
      <c r="AG101" s="4">
        <v>0</v>
      </c>
      <c r="AH101" s="5">
        <v>0</v>
      </c>
      <c r="AI101" s="5">
        <v>0</v>
      </c>
      <c r="AJ101" s="44">
        <v>0</v>
      </c>
      <c r="AK101" s="44"/>
      <c r="AL101" s="5">
        <v>0</v>
      </c>
      <c r="AM101" s="44">
        <v>0</v>
      </c>
      <c r="AN101" s="45"/>
      <c r="AO101" s="13">
        <v>0</v>
      </c>
    </row>
    <row r="102" spans="2:41" ht="15" customHeight="1">
      <c r="B102" s="42"/>
      <c r="C102" s="42"/>
      <c r="D102" s="3"/>
      <c r="E102" s="3">
        <v>4430</v>
      </c>
      <c r="F102" s="43" t="s">
        <v>29</v>
      </c>
      <c r="G102" s="43"/>
      <c r="H102" s="44">
        <v>3000</v>
      </c>
      <c r="I102" s="44"/>
      <c r="J102" s="5">
        <v>248.45</v>
      </c>
      <c r="K102" s="4">
        <f t="shared" si="2"/>
        <v>8.28</v>
      </c>
      <c r="L102" s="5">
        <v>3000</v>
      </c>
      <c r="M102" s="5">
        <v>248.45</v>
      </c>
      <c r="N102" s="4">
        <f t="shared" si="3"/>
        <v>8.28</v>
      </c>
      <c r="O102" s="5">
        <v>3000</v>
      </c>
      <c r="P102" s="5">
        <v>248.45</v>
      </c>
      <c r="Q102" s="5">
        <v>0</v>
      </c>
      <c r="R102" s="5">
        <v>0</v>
      </c>
      <c r="S102" s="5">
        <v>3000</v>
      </c>
      <c r="T102" s="5">
        <v>248.45</v>
      </c>
      <c r="U102" s="23">
        <v>0</v>
      </c>
      <c r="V102" s="23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4">
        <v>0</v>
      </c>
      <c r="AC102" s="5">
        <v>0</v>
      </c>
      <c r="AD102" s="5">
        <v>0</v>
      </c>
      <c r="AE102" s="5">
        <v>0</v>
      </c>
      <c r="AF102" s="5">
        <v>0</v>
      </c>
      <c r="AG102" s="4">
        <v>0</v>
      </c>
      <c r="AH102" s="5">
        <v>0</v>
      </c>
      <c r="AI102" s="5">
        <v>0</v>
      </c>
      <c r="AJ102" s="44">
        <v>0</v>
      </c>
      <c r="AK102" s="44"/>
      <c r="AL102" s="5">
        <v>0</v>
      </c>
      <c r="AM102" s="44">
        <v>0</v>
      </c>
      <c r="AN102" s="45"/>
      <c r="AO102" s="13">
        <v>0</v>
      </c>
    </row>
    <row r="103" spans="2:41" ht="19.5" customHeight="1">
      <c r="B103" s="42"/>
      <c r="C103" s="42"/>
      <c r="D103" s="3"/>
      <c r="E103" s="3">
        <v>4440</v>
      </c>
      <c r="F103" s="43" t="s">
        <v>56</v>
      </c>
      <c r="G103" s="43"/>
      <c r="H103" s="44">
        <v>29000</v>
      </c>
      <c r="I103" s="44"/>
      <c r="J103" s="5">
        <v>21750</v>
      </c>
      <c r="K103" s="4">
        <f t="shared" si="2"/>
        <v>75</v>
      </c>
      <c r="L103" s="5">
        <v>29000</v>
      </c>
      <c r="M103" s="5">
        <v>21750</v>
      </c>
      <c r="N103" s="4">
        <f t="shared" si="3"/>
        <v>75</v>
      </c>
      <c r="O103" s="5">
        <v>29000</v>
      </c>
      <c r="P103" s="5">
        <v>21750</v>
      </c>
      <c r="Q103" s="5">
        <v>0</v>
      </c>
      <c r="R103" s="5">
        <v>0</v>
      </c>
      <c r="S103" s="5">
        <v>29000</v>
      </c>
      <c r="T103" s="5">
        <v>21750</v>
      </c>
      <c r="U103" s="23">
        <v>0</v>
      </c>
      <c r="V103" s="23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4">
        <v>0</v>
      </c>
      <c r="AC103" s="5">
        <v>0</v>
      </c>
      <c r="AD103" s="5">
        <v>0</v>
      </c>
      <c r="AE103" s="5">
        <v>0</v>
      </c>
      <c r="AF103" s="5">
        <v>0</v>
      </c>
      <c r="AG103" s="4">
        <v>0</v>
      </c>
      <c r="AH103" s="5">
        <v>0</v>
      </c>
      <c r="AI103" s="5">
        <v>0</v>
      </c>
      <c r="AJ103" s="44">
        <v>0</v>
      </c>
      <c r="AK103" s="44"/>
      <c r="AL103" s="5">
        <v>0</v>
      </c>
      <c r="AM103" s="44">
        <v>0</v>
      </c>
      <c r="AN103" s="45"/>
      <c r="AO103" s="13">
        <v>0</v>
      </c>
    </row>
    <row r="104" spans="2:41" ht="15" customHeight="1">
      <c r="B104" s="42"/>
      <c r="C104" s="42"/>
      <c r="D104" s="3"/>
      <c r="E104" s="3">
        <v>4510</v>
      </c>
      <c r="F104" s="43" t="s">
        <v>69</v>
      </c>
      <c r="G104" s="43"/>
      <c r="H104" s="44">
        <v>200</v>
      </c>
      <c r="I104" s="44"/>
      <c r="J104" s="5">
        <v>0</v>
      </c>
      <c r="K104" s="4">
        <f t="shared" si="2"/>
        <v>0</v>
      </c>
      <c r="L104" s="5">
        <v>200</v>
      </c>
      <c r="M104" s="5">
        <v>0</v>
      </c>
      <c r="N104" s="4">
        <f t="shared" si="3"/>
        <v>0</v>
      </c>
      <c r="O104" s="5">
        <v>200</v>
      </c>
      <c r="P104" s="5">
        <v>0</v>
      </c>
      <c r="Q104" s="5">
        <v>0</v>
      </c>
      <c r="R104" s="5">
        <v>0</v>
      </c>
      <c r="S104" s="5">
        <v>200</v>
      </c>
      <c r="T104" s="5">
        <v>0</v>
      </c>
      <c r="U104" s="23">
        <v>0</v>
      </c>
      <c r="V104" s="23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4">
        <v>0</v>
      </c>
      <c r="AC104" s="5">
        <v>0</v>
      </c>
      <c r="AD104" s="5">
        <v>0</v>
      </c>
      <c r="AE104" s="5">
        <v>0</v>
      </c>
      <c r="AF104" s="5">
        <v>0</v>
      </c>
      <c r="AG104" s="4">
        <v>0</v>
      </c>
      <c r="AH104" s="5">
        <v>0</v>
      </c>
      <c r="AI104" s="5">
        <v>0</v>
      </c>
      <c r="AJ104" s="44">
        <v>0</v>
      </c>
      <c r="AK104" s="44"/>
      <c r="AL104" s="5">
        <v>0</v>
      </c>
      <c r="AM104" s="44">
        <v>0</v>
      </c>
      <c r="AN104" s="45"/>
      <c r="AO104" s="13">
        <v>0</v>
      </c>
    </row>
    <row r="105" spans="2:41" ht="15" customHeight="1">
      <c r="B105" s="42"/>
      <c r="C105" s="42"/>
      <c r="D105" s="3"/>
      <c r="E105" s="3">
        <v>4530</v>
      </c>
      <c r="F105" s="43" t="s">
        <v>70</v>
      </c>
      <c r="G105" s="43"/>
      <c r="H105" s="44">
        <v>1000</v>
      </c>
      <c r="I105" s="44"/>
      <c r="J105" s="5">
        <v>0</v>
      </c>
      <c r="K105" s="4">
        <f t="shared" si="2"/>
        <v>0</v>
      </c>
      <c r="L105" s="5">
        <v>1000</v>
      </c>
      <c r="M105" s="5">
        <v>0</v>
      </c>
      <c r="N105" s="4">
        <f t="shared" si="3"/>
        <v>0</v>
      </c>
      <c r="O105" s="5">
        <v>1000</v>
      </c>
      <c r="P105" s="5">
        <v>0</v>
      </c>
      <c r="Q105" s="5">
        <v>0</v>
      </c>
      <c r="R105" s="5">
        <v>0</v>
      </c>
      <c r="S105" s="5">
        <v>1000</v>
      </c>
      <c r="T105" s="5">
        <v>0</v>
      </c>
      <c r="U105" s="23">
        <v>0</v>
      </c>
      <c r="V105" s="23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4">
        <v>0</v>
      </c>
      <c r="AC105" s="5">
        <v>0</v>
      </c>
      <c r="AD105" s="5">
        <v>0</v>
      </c>
      <c r="AE105" s="5">
        <v>0</v>
      </c>
      <c r="AF105" s="5">
        <v>0</v>
      </c>
      <c r="AG105" s="4">
        <v>0</v>
      </c>
      <c r="AH105" s="5">
        <v>0</v>
      </c>
      <c r="AI105" s="5">
        <v>0</v>
      </c>
      <c r="AJ105" s="44">
        <v>0</v>
      </c>
      <c r="AK105" s="44"/>
      <c r="AL105" s="5">
        <v>0</v>
      </c>
      <c r="AM105" s="44">
        <v>0</v>
      </c>
      <c r="AN105" s="45"/>
      <c r="AO105" s="13">
        <v>0</v>
      </c>
    </row>
    <row r="106" spans="2:41" ht="19.5" customHeight="1">
      <c r="B106" s="42"/>
      <c r="C106" s="42"/>
      <c r="D106" s="3"/>
      <c r="E106" s="3">
        <v>4700</v>
      </c>
      <c r="F106" s="43" t="s">
        <v>57</v>
      </c>
      <c r="G106" s="43"/>
      <c r="H106" s="44">
        <v>13000</v>
      </c>
      <c r="I106" s="44"/>
      <c r="J106" s="5">
        <v>7035.8</v>
      </c>
      <c r="K106" s="4">
        <f t="shared" si="2"/>
        <v>54.12</v>
      </c>
      <c r="L106" s="5">
        <v>13000</v>
      </c>
      <c r="M106" s="5">
        <v>7035.8</v>
      </c>
      <c r="N106" s="4">
        <f t="shared" si="3"/>
        <v>54.12</v>
      </c>
      <c r="O106" s="5">
        <v>13000</v>
      </c>
      <c r="P106" s="5">
        <v>7035.8</v>
      </c>
      <c r="Q106" s="5">
        <v>0</v>
      </c>
      <c r="R106" s="5">
        <v>0</v>
      </c>
      <c r="S106" s="5">
        <v>13000</v>
      </c>
      <c r="T106" s="5">
        <v>7035.8</v>
      </c>
      <c r="U106" s="23">
        <v>0</v>
      </c>
      <c r="V106" s="23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4">
        <v>0</v>
      </c>
      <c r="AC106" s="5">
        <v>0</v>
      </c>
      <c r="AD106" s="5">
        <v>0</v>
      </c>
      <c r="AE106" s="5">
        <v>0</v>
      </c>
      <c r="AF106" s="5">
        <v>0</v>
      </c>
      <c r="AG106" s="4">
        <v>0</v>
      </c>
      <c r="AH106" s="5">
        <v>0</v>
      </c>
      <c r="AI106" s="5">
        <v>0</v>
      </c>
      <c r="AJ106" s="44">
        <v>0</v>
      </c>
      <c r="AK106" s="44"/>
      <c r="AL106" s="5">
        <v>0</v>
      </c>
      <c r="AM106" s="44">
        <v>0</v>
      </c>
      <c r="AN106" s="45"/>
      <c r="AO106" s="13">
        <v>0</v>
      </c>
    </row>
    <row r="107" spans="2:41" ht="15" customHeight="1">
      <c r="B107" s="49"/>
      <c r="C107" s="49"/>
      <c r="D107" s="1">
        <v>75075</v>
      </c>
      <c r="E107" s="1"/>
      <c r="F107" s="52" t="s">
        <v>71</v>
      </c>
      <c r="G107" s="52"/>
      <c r="H107" s="50">
        <v>63000</v>
      </c>
      <c r="I107" s="50"/>
      <c r="J107" s="4">
        <f>SUM(J108:J110)</f>
        <v>19970.92</v>
      </c>
      <c r="K107" s="4">
        <f t="shared" si="2"/>
        <v>31.7</v>
      </c>
      <c r="L107" s="4">
        <v>63000</v>
      </c>
      <c r="M107" s="4">
        <f>SUM(M108:M110)</f>
        <v>19970.92</v>
      </c>
      <c r="N107" s="4">
        <f t="shared" si="3"/>
        <v>31.7</v>
      </c>
      <c r="O107" s="4">
        <v>63000</v>
      </c>
      <c r="P107" s="4">
        <f>SUM(P108:P110)</f>
        <v>19970.92</v>
      </c>
      <c r="Q107" s="4">
        <v>3000</v>
      </c>
      <c r="R107" s="4">
        <f>SUM(R108:R110)</f>
        <v>0</v>
      </c>
      <c r="S107" s="4">
        <v>60000</v>
      </c>
      <c r="T107" s="4">
        <f>SUM(T108:T110)</f>
        <v>19970.92</v>
      </c>
      <c r="U107" s="22">
        <v>0</v>
      </c>
      <c r="V107" s="22">
        <f>SUM(V108:V110)</f>
        <v>0</v>
      </c>
      <c r="W107" s="4">
        <v>0</v>
      </c>
      <c r="X107" s="4">
        <f>SUM(X108:X110)</f>
        <v>0</v>
      </c>
      <c r="Y107" s="4">
        <v>0</v>
      </c>
      <c r="Z107" s="4">
        <f>SUM(Z108:Z110)</f>
        <v>0</v>
      </c>
      <c r="AA107" s="4">
        <v>0</v>
      </c>
      <c r="AB107" s="4">
        <v>0</v>
      </c>
      <c r="AC107" s="4">
        <v>0</v>
      </c>
      <c r="AD107" s="4">
        <f>SUM(AD108:AD110)</f>
        <v>0</v>
      </c>
      <c r="AE107" s="4">
        <v>0</v>
      </c>
      <c r="AF107" s="4">
        <f>SUM(AF108:AF110)</f>
        <v>0</v>
      </c>
      <c r="AG107" s="4">
        <v>0</v>
      </c>
      <c r="AH107" s="4">
        <v>0</v>
      </c>
      <c r="AI107" s="4">
        <f>SUM(AI108:AI110)</f>
        <v>0</v>
      </c>
      <c r="AJ107" s="50">
        <v>0</v>
      </c>
      <c r="AK107" s="50"/>
      <c r="AL107" s="4">
        <f>SUM(AL108:AL110)</f>
        <v>0</v>
      </c>
      <c r="AM107" s="50">
        <v>0</v>
      </c>
      <c r="AN107" s="51"/>
      <c r="AO107" s="13">
        <v>0</v>
      </c>
    </row>
    <row r="108" spans="2:41" ht="15" customHeight="1">
      <c r="B108" s="42"/>
      <c r="C108" s="42"/>
      <c r="D108" s="3"/>
      <c r="E108" s="3">
        <v>4170</v>
      </c>
      <c r="F108" s="43" t="s">
        <v>45</v>
      </c>
      <c r="G108" s="43"/>
      <c r="H108" s="44">
        <v>3000</v>
      </c>
      <c r="I108" s="44"/>
      <c r="J108" s="5">
        <v>0</v>
      </c>
      <c r="K108" s="4">
        <f t="shared" si="2"/>
        <v>0</v>
      </c>
      <c r="L108" s="5">
        <v>3000</v>
      </c>
      <c r="M108" s="5">
        <v>0</v>
      </c>
      <c r="N108" s="4">
        <f t="shared" si="3"/>
        <v>0</v>
      </c>
      <c r="O108" s="5">
        <v>3000</v>
      </c>
      <c r="P108" s="5">
        <v>0</v>
      </c>
      <c r="Q108" s="5">
        <v>3000</v>
      </c>
      <c r="R108" s="5">
        <v>0</v>
      </c>
      <c r="S108" s="5">
        <v>0</v>
      </c>
      <c r="T108" s="5">
        <v>0</v>
      </c>
      <c r="U108" s="23">
        <v>0</v>
      </c>
      <c r="V108" s="23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4">
        <v>0</v>
      </c>
      <c r="AC108" s="5">
        <v>0</v>
      </c>
      <c r="AD108" s="5">
        <v>0</v>
      </c>
      <c r="AE108" s="5">
        <v>0</v>
      </c>
      <c r="AF108" s="5">
        <v>0</v>
      </c>
      <c r="AG108" s="4">
        <v>0</v>
      </c>
      <c r="AH108" s="5">
        <v>0</v>
      </c>
      <c r="AI108" s="5">
        <v>0</v>
      </c>
      <c r="AJ108" s="44">
        <v>0</v>
      </c>
      <c r="AK108" s="44"/>
      <c r="AL108" s="5">
        <v>0</v>
      </c>
      <c r="AM108" s="44">
        <v>0</v>
      </c>
      <c r="AN108" s="45"/>
      <c r="AO108" s="13">
        <v>0</v>
      </c>
    </row>
    <row r="109" spans="2:41" ht="15" customHeight="1">
      <c r="B109" s="42"/>
      <c r="C109" s="42"/>
      <c r="D109" s="3"/>
      <c r="E109" s="3">
        <v>4210</v>
      </c>
      <c r="F109" s="43" t="s">
        <v>28</v>
      </c>
      <c r="G109" s="43"/>
      <c r="H109" s="44">
        <v>10000</v>
      </c>
      <c r="I109" s="44"/>
      <c r="J109" s="5">
        <v>1166.44</v>
      </c>
      <c r="K109" s="4">
        <f t="shared" si="2"/>
        <v>11.66</v>
      </c>
      <c r="L109" s="5">
        <v>10000</v>
      </c>
      <c r="M109" s="5">
        <v>1166.44</v>
      </c>
      <c r="N109" s="4">
        <f t="shared" si="3"/>
        <v>11.66</v>
      </c>
      <c r="O109" s="5">
        <v>10000</v>
      </c>
      <c r="P109" s="5">
        <v>1166.44</v>
      </c>
      <c r="Q109" s="5">
        <v>0</v>
      </c>
      <c r="R109" s="5">
        <v>0</v>
      </c>
      <c r="S109" s="5">
        <v>10000</v>
      </c>
      <c r="T109" s="5">
        <v>1166.44</v>
      </c>
      <c r="U109" s="23">
        <v>0</v>
      </c>
      <c r="V109" s="23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4">
        <v>0</v>
      </c>
      <c r="AC109" s="5">
        <v>0</v>
      </c>
      <c r="AD109" s="5">
        <v>0</v>
      </c>
      <c r="AE109" s="5">
        <v>0</v>
      </c>
      <c r="AF109" s="5">
        <v>0</v>
      </c>
      <c r="AG109" s="4">
        <v>0</v>
      </c>
      <c r="AH109" s="5">
        <v>0</v>
      </c>
      <c r="AI109" s="5">
        <v>0</v>
      </c>
      <c r="AJ109" s="44">
        <v>0</v>
      </c>
      <c r="AK109" s="44"/>
      <c r="AL109" s="5">
        <v>0</v>
      </c>
      <c r="AM109" s="44">
        <v>0</v>
      </c>
      <c r="AN109" s="45"/>
      <c r="AO109" s="13">
        <v>0</v>
      </c>
    </row>
    <row r="110" spans="2:41" ht="15" customHeight="1">
      <c r="B110" s="42"/>
      <c r="C110" s="42"/>
      <c r="D110" s="3"/>
      <c r="E110" s="3">
        <v>4300</v>
      </c>
      <c r="F110" s="43" t="s">
        <v>32</v>
      </c>
      <c r="G110" s="43"/>
      <c r="H110" s="44">
        <v>50000</v>
      </c>
      <c r="I110" s="44"/>
      <c r="J110" s="5">
        <v>18804.48</v>
      </c>
      <c r="K110" s="4">
        <f t="shared" si="2"/>
        <v>37.61</v>
      </c>
      <c r="L110" s="5">
        <v>50000</v>
      </c>
      <c r="M110" s="5">
        <v>18804.48</v>
      </c>
      <c r="N110" s="4">
        <f t="shared" si="3"/>
        <v>37.61</v>
      </c>
      <c r="O110" s="5">
        <v>50000</v>
      </c>
      <c r="P110" s="5">
        <v>18804.48</v>
      </c>
      <c r="Q110" s="5">
        <v>0</v>
      </c>
      <c r="R110" s="5">
        <v>0</v>
      </c>
      <c r="S110" s="5">
        <v>50000</v>
      </c>
      <c r="T110" s="5">
        <v>18804.48</v>
      </c>
      <c r="U110" s="23">
        <v>0</v>
      </c>
      <c r="V110" s="23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4">
        <v>0</v>
      </c>
      <c r="AC110" s="5">
        <v>0</v>
      </c>
      <c r="AD110" s="5">
        <v>0</v>
      </c>
      <c r="AE110" s="5">
        <v>0</v>
      </c>
      <c r="AF110" s="5">
        <v>0</v>
      </c>
      <c r="AG110" s="4">
        <v>0</v>
      </c>
      <c r="AH110" s="5">
        <v>0</v>
      </c>
      <c r="AI110" s="5">
        <v>0</v>
      </c>
      <c r="AJ110" s="44">
        <v>0</v>
      </c>
      <c r="AK110" s="44"/>
      <c r="AL110" s="5">
        <v>0</v>
      </c>
      <c r="AM110" s="44">
        <v>0</v>
      </c>
      <c r="AN110" s="45"/>
      <c r="AO110" s="13">
        <v>0</v>
      </c>
    </row>
    <row r="111" spans="2:41" ht="15" customHeight="1">
      <c r="B111" s="49"/>
      <c r="C111" s="49"/>
      <c r="D111" s="1">
        <v>75095</v>
      </c>
      <c r="E111" s="1"/>
      <c r="F111" s="52" t="s">
        <v>27</v>
      </c>
      <c r="G111" s="52"/>
      <c r="H111" s="50">
        <v>437074</v>
      </c>
      <c r="I111" s="50"/>
      <c r="J111" s="4">
        <f>SUM(J112:J125)</f>
        <v>167844.44</v>
      </c>
      <c r="K111" s="4">
        <f t="shared" si="2"/>
        <v>38.4</v>
      </c>
      <c r="L111" s="4">
        <v>437074</v>
      </c>
      <c r="M111" s="4">
        <f>SUM(M112:M125)</f>
        <v>167844.44</v>
      </c>
      <c r="N111" s="4">
        <f t="shared" si="3"/>
        <v>38.4</v>
      </c>
      <c r="O111" s="4">
        <v>423274</v>
      </c>
      <c r="P111" s="4">
        <f>SUM(P112:P125)</f>
        <v>165316.14</v>
      </c>
      <c r="Q111" s="4">
        <v>291674</v>
      </c>
      <c r="R111" s="4">
        <f>SUM(R112:R125)</f>
        <v>91222.31</v>
      </c>
      <c r="S111" s="4">
        <v>131600</v>
      </c>
      <c r="T111" s="4">
        <f>SUM(T112:T125)</f>
        <v>74093.83</v>
      </c>
      <c r="U111" s="22">
        <v>0</v>
      </c>
      <c r="V111" s="22">
        <f>SUM(V112:V125)</f>
        <v>0</v>
      </c>
      <c r="W111" s="4">
        <v>13800</v>
      </c>
      <c r="X111" s="4">
        <f>SUM(X112:X125)</f>
        <v>2528.3</v>
      </c>
      <c r="Y111" s="4">
        <v>0</v>
      </c>
      <c r="Z111" s="4">
        <f>SUM(Z112:Z125)</f>
        <v>0</v>
      </c>
      <c r="AA111" s="4">
        <v>0</v>
      </c>
      <c r="AB111" s="4">
        <v>0</v>
      </c>
      <c r="AC111" s="4">
        <v>0</v>
      </c>
      <c r="AD111" s="4">
        <f>SUM(AD112:AD125)</f>
        <v>0</v>
      </c>
      <c r="AE111" s="4">
        <v>0</v>
      </c>
      <c r="AF111" s="4">
        <f>SUM(AF112:AF125)</f>
        <v>0</v>
      </c>
      <c r="AG111" s="4">
        <v>0</v>
      </c>
      <c r="AH111" s="4">
        <v>0</v>
      </c>
      <c r="AI111" s="4">
        <f>SUM(AI112:AI125)</f>
        <v>0</v>
      </c>
      <c r="AJ111" s="50">
        <v>0</v>
      </c>
      <c r="AK111" s="50"/>
      <c r="AL111" s="4">
        <f>SUM(AL112:AL125)</f>
        <v>0</v>
      </c>
      <c r="AM111" s="50">
        <v>0</v>
      </c>
      <c r="AN111" s="51"/>
      <c r="AO111" s="13">
        <v>0</v>
      </c>
    </row>
    <row r="112" spans="2:41" ht="15" customHeight="1">
      <c r="B112" s="42"/>
      <c r="C112" s="42"/>
      <c r="D112" s="3"/>
      <c r="E112" s="3">
        <v>3020</v>
      </c>
      <c r="F112" s="43" t="s">
        <v>64</v>
      </c>
      <c r="G112" s="43"/>
      <c r="H112" s="44">
        <v>3000</v>
      </c>
      <c r="I112" s="44"/>
      <c r="J112" s="5">
        <v>28.3</v>
      </c>
      <c r="K112" s="4">
        <f t="shared" si="2"/>
        <v>0.94</v>
      </c>
      <c r="L112" s="5">
        <v>3000</v>
      </c>
      <c r="M112" s="5">
        <v>28.3</v>
      </c>
      <c r="N112" s="4">
        <f t="shared" si="3"/>
        <v>0.94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23">
        <v>0</v>
      </c>
      <c r="V112" s="23">
        <v>0</v>
      </c>
      <c r="W112" s="5">
        <v>3000</v>
      </c>
      <c r="X112" s="5">
        <v>28.3</v>
      </c>
      <c r="Y112" s="5">
        <v>0</v>
      </c>
      <c r="Z112" s="5">
        <v>0</v>
      </c>
      <c r="AA112" s="5">
        <v>0</v>
      </c>
      <c r="AB112" s="4">
        <v>0</v>
      </c>
      <c r="AC112" s="5">
        <v>0</v>
      </c>
      <c r="AD112" s="5">
        <v>0</v>
      </c>
      <c r="AE112" s="5">
        <v>0</v>
      </c>
      <c r="AF112" s="5">
        <v>0</v>
      </c>
      <c r="AG112" s="4">
        <v>0</v>
      </c>
      <c r="AH112" s="5">
        <v>0</v>
      </c>
      <c r="AI112" s="5">
        <v>0</v>
      </c>
      <c r="AJ112" s="44">
        <v>0</v>
      </c>
      <c r="AK112" s="44"/>
      <c r="AL112" s="5">
        <v>0</v>
      </c>
      <c r="AM112" s="44">
        <v>0</v>
      </c>
      <c r="AN112" s="45"/>
      <c r="AO112" s="13">
        <v>0</v>
      </c>
    </row>
    <row r="113" spans="2:41" ht="15" customHeight="1">
      <c r="B113" s="42"/>
      <c r="C113" s="42"/>
      <c r="D113" s="3"/>
      <c r="E113" s="3">
        <v>3030</v>
      </c>
      <c r="F113" s="43" t="s">
        <v>61</v>
      </c>
      <c r="G113" s="43"/>
      <c r="H113" s="44">
        <v>10800</v>
      </c>
      <c r="I113" s="44"/>
      <c r="J113" s="5">
        <v>2500</v>
      </c>
      <c r="K113" s="4">
        <f t="shared" si="2"/>
        <v>23.15</v>
      </c>
      <c r="L113" s="5">
        <v>10800</v>
      </c>
      <c r="M113" s="5">
        <v>2500</v>
      </c>
      <c r="N113" s="4">
        <f t="shared" si="3"/>
        <v>23.15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23">
        <v>0</v>
      </c>
      <c r="V113" s="23">
        <v>0</v>
      </c>
      <c r="W113" s="5">
        <v>10800</v>
      </c>
      <c r="X113" s="5">
        <v>2500</v>
      </c>
      <c r="Y113" s="5">
        <v>0</v>
      </c>
      <c r="Z113" s="5">
        <v>0</v>
      </c>
      <c r="AA113" s="5">
        <v>0</v>
      </c>
      <c r="AB113" s="4">
        <v>0</v>
      </c>
      <c r="AC113" s="5">
        <v>0</v>
      </c>
      <c r="AD113" s="5">
        <v>0</v>
      </c>
      <c r="AE113" s="5">
        <v>0</v>
      </c>
      <c r="AF113" s="5">
        <v>0</v>
      </c>
      <c r="AG113" s="4">
        <v>0</v>
      </c>
      <c r="AH113" s="5">
        <v>0</v>
      </c>
      <c r="AI113" s="5">
        <v>0</v>
      </c>
      <c r="AJ113" s="44">
        <v>0</v>
      </c>
      <c r="AK113" s="44"/>
      <c r="AL113" s="5">
        <v>0</v>
      </c>
      <c r="AM113" s="44">
        <v>0</v>
      </c>
      <c r="AN113" s="45"/>
      <c r="AO113" s="13">
        <v>0</v>
      </c>
    </row>
    <row r="114" spans="2:41" ht="15" customHeight="1">
      <c r="B114" s="42"/>
      <c r="C114" s="42"/>
      <c r="D114" s="3"/>
      <c r="E114" s="3">
        <v>4010</v>
      </c>
      <c r="F114" s="43" t="s">
        <v>49</v>
      </c>
      <c r="G114" s="43"/>
      <c r="H114" s="44">
        <v>207404</v>
      </c>
      <c r="I114" s="44"/>
      <c r="J114" s="5">
        <v>62505.47</v>
      </c>
      <c r="K114" s="4">
        <f t="shared" si="2"/>
        <v>30.14</v>
      </c>
      <c r="L114" s="5">
        <v>207404</v>
      </c>
      <c r="M114" s="5">
        <v>62505.47</v>
      </c>
      <c r="N114" s="4">
        <f t="shared" si="3"/>
        <v>30.14</v>
      </c>
      <c r="O114" s="5">
        <v>207404</v>
      </c>
      <c r="P114" s="5">
        <v>62505.47</v>
      </c>
      <c r="Q114" s="5">
        <v>207404</v>
      </c>
      <c r="R114" s="5">
        <v>62505.47</v>
      </c>
      <c r="S114" s="5">
        <v>0</v>
      </c>
      <c r="T114" s="5">
        <v>0</v>
      </c>
      <c r="U114" s="23">
        <v>0</v>
      </c>
      <c r="V114" s="23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4">
        <v>0</v>
      </c>
      <c r="AC114" s="5">
        <v>0</v>
      </c>
      <c r="AD114" s="5">
        <v>0</v>
      </c>
      <c r="AE114" s="5">
        <v>0</v>
      </c>
      <c r="AF114" s="5">
        <v>0</v>
      </c>
      <c r="AG114" s="4">
        <v>0</v>
      </c>
      <c r="AH114" s="5">
        <v>0</v>
      </c>
      <c r="AI114" s="5">
        <v>0</v>
      </c>
      <c r="AJ114" s="44">
        <v>0</v>
      </c>
      <c r="AK114" s="44"/>
      <c r="AL114" s="5">
        <v>0</v>
      </c>
      <c r="AM114" s="44">
        <v>0</v>
      </c>
      <c r="AN114" s="45"/>
      <c r="AO114" s="13">
        <v>0</v>
      </c>
    </row>
    <row r="115" spans="2:41" ht="15" customHeight="1">
      <c r="B115" s="42"/>
      <c r="C115" s="42"/>
      <c r="D115" s="3"/>
      <c r="E115" s="3">
        <v>4040</v>
      </c>
      <c r="F115" s="43" t="s">
        <v>50</v>
      </c>
      <c r="G115" s="43"/>
      <c r="H115" s="44">
        <v>2220</v>
      </c>
      <c r="I115" s="44"/>
      <c r="J115" s="5">
        <v>2218.69</v>
      </c>
      <c r="K115" s="4">
        <f t="shared" si="2"/>
        <v>99.94</v>
      </c>
      <c r="L115" s="5">
        <v>2220</v>
      </c>
      <c r="M115" s="5">
        <v>2218.69</v>
      </c>
      <c r="N115" s="4">
        <f t="shared" si="3"/>
        <v>99.94</v>
      </c>
      <c r="O115" s="5">
        <v>2220</v>
      </c>
      <c r="P115" s="5">
        <v>2218.69</v>
      </c>
      <c r="Q115" s="5">
        <v>2220</v>
      </c>
      <c r="R115" s="5">
        <v>2218.69</v>
      </c>
      <c r="S115" s="5">
        <v>0</v>
      </c>
      <c r="T115" s="5">
        <v>0</v>
      </c>
      <c r="U115" s="23">
        <v>0</v>
      </c>
      <c r="V115" s="23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4">
        <v>0</v>
      </c>
      <c r="AC115" s="5">
        <v>0</v>
      </c>
      <c r="AD115" s="5">
        <v>0</v>
      </c>
      <c r="AE115" s="5">
        <v>0</v>
      </c>
      <c r="AF115" s="5">
        <v>0</v>
      </c>
      <c r="AG115" s="4">
        <v>0</v>
      </c>
      <c r="AH115" s="5">
        <v>0</v>
      </c>
      <c r="AI115" s="5">
        <v>0</v>
      </c>
      <c r="AJ115" s="44">
        <v>0</v>
      </c>
      <c r="AK115" s="44"/>
      <c r="AL115" s="5">
        <v>0</v>
      </c>
      <c r="AM115" s="44">
        <v>0</v>
      </c>
      <c r="AN115" s="45"/>
      <c r="AO115" s="13">
        <v>0</v>
      </c>
    </row>
    <row r="116" spans="2:41" ht="15" customHeight="1">
      <c r="B116" s="42"/>
      <c r="C116" s="42"/>
      <c r="D116" s="3"/>
      <c r="E116" s="3">
        <v>4100</v>
      </c>
      <c r="F116" s="43" t="s">
        <v>72</v>
      </c>
      <c r="G116" s="43"/>
      <c r="H116" s="44">
        <v>30000</v>
      </c>
      <c r="I116" s="44"/>
      <c r="J116" s="5">
        <v>17827</v>
      </c>
      <c r="K116" s="4">
        <f t="shared" si="2"/>
        <v>59.42</v>
      </c>
      <c r="L116" s="5">
        <v>30000</v>
      </c>
      <c r="M116" s="5">
        <v>17827</v>
      </c>
      <c r="N116" s="4">
        <f t="shared" si="3"/>
        <v>59.42</v>
      </c>
      <c r="O116" s="5">
        <v>30000</v>
      </c>
      <c r="P116" s="5">
        <v>17827</v>
      </c>
      <c r="Q116" s="5">
        <v>30000</v>
      </c>
      <c r="R116" s="5">
        <v>17827</v>
      </c>
      <c r="S116" s="5">
        <v>0</v>
      </c>
      <c r="T116" s="5">
        <v>0</v>
      </c>
      <c r="U116" s="23">
        <v>0</v>
      </c>
      <c r="V116" s="23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4">
        <v>0</v>
      </c>
      <c r="AC116" s="5">
        <v>0</v>
      </c>
      <c r="AD116" s="5">
        <v>0</v>
      </c>
      <c r="AE116" s="5">
        <v>0</v>
      </c>
      <c r="AF116" s="5">
        <v>0</v>
      </c>
      <c r="AG116" s="4">
        <v>0</v>
      </c>
      <c r="AH116" s="5">
        <v>0</v>
      </c>
      <c r="AI116" s="5">
        <v>0</v>
      </c>
      <c r="AJ116" s="44">
        <v>0</v>
      </c>
      <c r="AK116" s="44"/>
      <c r="AL116" s="5">
        <v>0</v>
      </c>
      <c r="AM116" s="44">
        <v>0</v>
      </c>
      <c r="AN116" s="45"/>
      <c r="AO116" s="13">
        <v>0</v>
      </c>
    </row>
    <row r="117" spans="2:41" ht="15" customHeight="1">
      <c r="B117" s="42"/>
      <c r="C117" s="42"/>
      <c r="D117" s="3"/>
      <c r="E117" s="3">
        <v>4110</v>
      </c>
      <c r="F117" s="43" t="s">
        <v>51</v>
      </c>
      <c r="G117" s="43"/>
      <c r="H117" s="44">
        <v>40850</v>
      </c>
      <c r="I117" s="44"/>
      <c r="J117" s="5">
        <v>7746.5</v>
      </c>
      <c r="K117" s="4">
        <f t="shared" si="2"/>
        <v>18.96</v>
      </c>
      <c r="L117" s="5">
        <v>40850</v>
      </c>
      <c r="M117" s="5">
        <v>7746.5</v>
      </c>
      <c r="N117" s="4">
        <f t="shared" si="3"/>
        <v>18.96</v>
      </c>
      <c r="O117" s="5">
        <v>40850</v>
      </c>
      <c r="P117" s="5">
        <v>7746.5</v>
      </c>
      <c r="Q117" s="5">
        <v>40850</v>
      </c>
      <c r="R117" s="5">
        <v>7746.5</v>
      </c>
      <c r="S117" s="5">
        <v>0</v>
      </c>
      <c r="T117" s="5">
        <v>0</v>
      </c>
      <c r="U117" s="23">
        <v>0</v>
      </c>
      <c r="V117" s="23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4">
        <v>0</v>
      </c>
      <c r="AC117" s="5">
        <v>0</v>
      </c>
      <c r="AD117" s="5">
        <v>0</v>
      </c>
      <c r="AE117" s="5">
        <v>0</v>
      </c>
      <c r="AF117" s="5">
        <v>0</v>
      </c>
      <c r="AG117" s="4">
        <v>0</v>
      </c>
      <c r="AH117" s="5">
        <v>0</v>
      </c>
      <c r="AI117" s="5">
        <v>0</v>
      </c>
      <c r="AJ117" s="44">
        <v>0</v>
      </c>
      <c r="AK117" s="44"/>
      <c r="AL117" s="5">
        <v>0</v>
      </c>
      <c r="AM117" s="44">
        <v>0</v>
      </c>
      <c r="AN117" s="45"/>
      <c r="AO117" s="13">
        <v>0</v>
      </c>
    </row>
    <row r="118" spans="2:41" ht="15" customHeight="1">
      <c r="B118" s="42"/>
      <c r="C118" s="42"/>
      <c r="D118" s="3"/>
      <c r="E118" s="3">
        <v>4120</v>
      </c>
      <c r="F118" s="43" t="s">
        <v>52</v>
      </c>
      <c r="G118" s="43"/>
      <c r="H118" s="44">
        <v>9700</v>
      </c>
      <c r="I118" s="44"/>
      <c r="J118" s="5">
        <v>924.65</v>
      </c>
      <c r="K118" s="4">
        <f t="shared" si="2"/>
        <v>9.53</v>
      </c>
      <c r="L118" s="5">
        <v>9700</v>
      </c>
      <c r="M118" s="5">
        <v>924.65</v>
      </c>
      <c r="N118" s="4">
        <f t="shared" si="3"/>
        <v>9.53</v>
      </c>
      <c r="O118" s="5">
        <v>9700</v>
      </c>
      <c r="P118" s="5">
        <v>924.65</v>
      </c>
      <c r="Q118" s="5">
        <v>9700</v>
      </c>
      <c r="R118" s="5">
        <v>924.65</v>
      </c>
      <c r="S118" s="5">
        <v>0</v>
      </c>
      <c r="T118" s="5">
        <v>0</v>
      </c>
      <c r="U118" s="23">
        <v>0</v>
      </c>
      <c r="V118" s="23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4">
        <v>0</v>
      </c>
      <c r="AC118" s="5">
        <v>0</v>
      </c>
      <c r="AD118" s="5">
        <v>0</v>
      </c>
      <c r="AE118" s="5">
        <v>0</v>
      </c>
      <c r="AF118" s="5">
        <v>0</v>
      </c>
      <c r="AG118" s="4">
        <v>0</v>
      </c>
      <c r="AH118" s="5">
        <v>0</v>
      </c>
      <c r="AI118" s="5">
        <v>0</v>
      </c>
      <c r="AJ118" s="44">
        <v>0</v>
      </c>
      <c r="AK118" s="44"/>
      <c r="AL118" s="5">
        <v>0</v>
      </c>
      <c r="AM118" s="44">
        <v>0</v>
      </c>
      <c r="AN118" s="45"/>
      <c r="AO118" s="13">
        <v>0</v>
      </c>
    </row>
    <row r="119" spans="2:41" ht="15" customHeight="1">
      <c r="B119" s="42"/>
      <c r="C119" s="42"/>
      <c r="D119" s="3"/>
      <c r="E119" s="3">
        <v>4170</v>
      </c>
      <c r="F119" s="43" t="s">
        <v>45</v>
      </c>
      <c r="G119" s="43"/>
      <c r="H119" s="44">
        <v>1500</v>
      </c>
      <c r="I119" s="44"/>
      <c r="J119" s="5">
        <v>0</v>
      </c>
      <c r="K119" s="4">
        <f t="shared" si="2"/>
        <v>0</v>
      </c>
      <c r="L119" s="5">
        <v>1500</v>
      </c>
      <c r="M119" s="5">
        <v>0</v>
      </c>
      <c r="N119" s="4">
        <f t="shared" si="3"/>
        <v>0</v>
      </c>
      <c r="O119" s="5">
        <v>1500</v>
      </c>
      <c r="P119" s="5">
        <v>0</v>
      </c>
      <c r="Q119" s="5">
        <v>1500</v>
      </c>
      <c r="R119" s="5">
        <v>0</v>
      </c>
      <c r="S119" s="5">
        <v>0</v>
      </c>
      <c r="T119" s="5">
        <v>0</v>
      </c>
      <c r="U119" s="23">
        <v>0</v>
      </c>
      <c r="V119" s="23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4">
        <v>0</v>
      </c>
      <c r="AC119" s="5">
        <v>0</v>
      </c>
      <c r="AD119" s="5">
        <v>0</v>
      </c>
      <c r="AE119" s="5">
        <v>0</v>
      </c>
      <c r="AF119" s="5">
        <v>0</v>
      </c>
      <c r="AG119" s="4">
        <v>0</v>
      </c>
      <c r="AH119" s="5">
        <v>0</v>
      </c>
      <c r="AI119" s="5">
        <v>0</v>
      </c>
      <c r="AJ119" s="44">
        <v>0</v>
      </c>
      <c r="AK119" s="44"/>
      <c r="AL119" s="5">
        <v>0</v>
      </c>
      <c r="AM119" s="44">
        <v>0</v>
      </c>
      <c r="AN119" s="45"/>
      <c r="AO119" s="13">
        <v>0</v>
      </c>
    </row>
    <row r="120" spans="2:41" ht="15" customHeight="1">
      <c r="B120" s="42"/>
      <c r="C120" s="42"/>
      <c r="D120" s="3"/>
      <c r="E120" s="3">
        <v>4210</v>
      </c>
      <c r="F120" s="43" t="s">
        <v>28</v>
      </c>
      <c r="G120" s="43"/>
      <c r="H120" s="44">
        <v>12000</v>
      </c>
      <c r="I120" s="44"/>
      <c r="J120" s="5">
        <v>4397.53</v>
      </c>
      <c r="K120" s="4">
        <f t="shared" si="2"/>
        <v>36.65</v>
      </c>
      <c r="L120" s="5">
        <v>12000</v>
      </c>
      <c r="M120" s="5">
        <v>4397.53</v>
      </c>
      <c r="N120" s="4">
        <f t="shared" si="3"/>
        <v>36.65</v>
      </c>
      <c r="O120" s="5">
        <v>12000</v>
      </c>
      <c r="P120" s="5">
        <v>4397.53</v>
      </c>
      <c r="Q120" s="5">
        <v>0</v>
      </c>
      <c r="R120" s="5">
        <v>0</v>
      </c>
      <c r="S120" s="5">
        <v>12000</v>
      </c>
      <c r="T120" s="5">
        <v>4397.53</v>
      </c>
      <c r="U120" s="23">
        <v>0</v>
      </c>
      <c r="V120" s="23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4">
        <v>0</v>
      </c>
      <c r="AC120" s="5">
        <v>0</v>
      </c>
      <c r="AD120" s="5">
        <v>0</v>
      </c>
      <c r="AE120" s="5">
        <v>0</v>
      </c>
      <c r="AF120" s="5">
        <v>0</v>
      </c>
      <c r="AG120" s="4">
        <v>0</v>
      </c>
      <c r="AH120" s="5">
        <v>0</v>
      </c>
      <c r="AI120" s="5">
        <v>0</v>
      </c>
      <c r="AJ120" s="44">
        <v>0</v>
      </c>
      <c r="AK120" s="44"/>
      <c r="AL120" s="5">
        <v>0</v>
      </c>
      <c r="AM120" s="44">
        <v>0</v>
      </c>
      <c r="AN120" s="45"/>
      <c r="AO120" s="13">
        <v>0</v>
      </c>
    </row>
    <row r="121" spans="2:41" ht="15" customHeight="1">
      <c r="B121" s="42"/>
      <c r="C121" s="42"/>
      <c r="D121" s="3"/>
      <c r="E121" s="3">
        <v>4280</v>
      </c>
      <c r="F121" s="43" t="s">
        <v>67</v>
      </c>
      <c r="G121" s="43"/>
      <c r="H121" s="44">
        <v>1500</v>
      </c>
      <c r="I121" s="44"/>
      <c r="J121" s="5">
        <v>810</v>
      </c>
      <c r="K121" s="4">
        <f t="shared" si="2"/>
        <v>54</v>
      </c>
      <c r="L121" s="5">
        <v>1500</v>
      </c>
      <c r="M121" s="5">
        <v>810</v>
      </c>
      <c r="N121" s="4">
        <f t="shared" si="3"/>
        <v>54</v>
      </c>
      <c r="O121" s="5">
        <v>1500</v>
      </c>
      <c r="P121" s="5">
        <v>810</v>
      </c>
      <c r="Q121" s="5">
        <v>0</v>
      </c>
      <c r="R121" s="5">
        <v>0</v>
      </c>
      <c r="S121" s="5">
        <v>1500</v>
      </c>
      <c r="T121" s="5">
        <v>810</v>
      </c>
      <c r="U121" s="23">
        <v>0</v>
      </c>
      <c r="V121" s="23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4">
        <v>0</v>
      </c>
      <c r="AC121" s="5">
        <v>0</v>
      </c>
      <c r="AD121" s="5">
        <v>0</v>
      </c>
      <c r="AE121" s="5">
        <v>0</v>
      </c>
      <c r="AF121" s="5">
        <v>0</v>
      </c>
      <c r="AG121" s="4">
        <v>0</v>
      </c>
      <c r="AH121" s="5">
        <v>0</v>
      </c>
      <c r="AI121" s="5">
        <v>0</v>
      </c>
      <c r="AJ121" s="44">
        <v>0</v>
      </c>
      <c r="AK121" s="44"/>
      <c r="AL121" s="5">
        <v>0</v>
      </c>
      <c r="AM121" s="44">
        <v>0</v>
      </c>
      <c r="AN121" s="45"/>
      <c r="AO121" s="13">
        <v>0</v>
      </c>
    </row>
    <row r="122" spans="2:41" ht="15" customHeight="1">
      <c r="B122" s="42"/>
      <c r="C122" s="42"/>
      <c r="D122" s="3"/>
      <c r="E122" s="3">
        <v>4300</v>
      </c>
      <c r="F122" s="43" t="s">
        <v>32</v>
      </c>
      <c r="G122" s="43"/>
      <c r="H122" s="44">
        <v>5100</v>
      </c>
      <c r="I122" s="44"/>
      <c r="J122" s="5">
        <v>3041.3</v>
      </c>
      <c r="K122" s="4">
        <f t="shared" si="2"/>
        <v>59.63</v>
      </c>
      <c r="L122" s="5">
        <v>5100</v>
      </c>
      <c r="M122" s="5">
        <v>3041.3</v>
      </c>
      <c r="N122" s="4">
        <f t="shared" si="3"/>
        <v>59.63</v>
      </c>
      <c r="O122" s="5">
        <v>5100</v>
      </c>
      <c r="P122" s="5">
        <v>3041.3</v>
      </c>
      <c r="Q122" s="5">
        <v>0</v>
      </c>
      <c r="R122" s="5">
        <v>0</v>
      </c>
      <c r="S122" s="5">
        <v>5100</v>
      </c>
      <c r="T122" s="5">
        <v>3041.3</v>
      </c>
      <c r="U122" s="23">
        <v>0</v>
      </c>
      <c r="V122" s="23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4">
        <v>0</v>
      </c>
      <c r="AC122" s="5">
        <v>0</v>
      </c>
      <c r="AD122" s="5">
        <v>0</v>
      </c>
      <c r="AE122" s="5">
        <v>0</v>
      </c>
      <c r="AF122" s="5">
        <v>0</v>
      </c>
      <c r="AG122" s="4">
        <v>0</v>
      </c>
      <c r="AH122" s="5">
        <v>0</v>
      </c>
      <c r="AI122" s="5">
        <v>0</v>
      </c>
      <c r="AJ122" s="44">
        <v>0</v>
      </c>
      <c r="AK122" s="44"/>
      <c r="AL122" s="5">
        <v>0</v>
      </c>
      <c r="AM122" s="44">
        <v>0</v>
      </c>
      <c r="AN122" s="45"/>
      <c r="AO122" s="13">
        <v>0</v>
      </c>
    </row>
    <row r="123" spans="2:41" ht="15" customHeight="1">
      <c r="B123" s="42"/>
      <c r="C123" s="42"/>
      <c r="D123" s="3"/>
      <c r="E123" s="3">
        <v>4430</v>
      </c>
      <c r="F123" s="43" t="s">
        <v>29</v>
      </c>
      <c r="G123" s="43"/>
      <c r="H123" s="44">
        <v>12000</v>
      </c>
      <c r="I123" s="44"/>
      <c r="J123" s="5">
        <v>10962</v>
      </c>
      <c r="K123" s="4">
        <f t="shared" si="2"/>
        <v>91.35</v>
      </c>
      <c r="L123" s="5">
        <v>12000</v>
      </c>
      <c r="M123" s="5">
        <v>10962</v>
      </c>
      <c r="N123" s="4">
        <f t="shared" si="3"/>
        <v>91.35</v>
      </c>
      <c r="O123" s="5">
        <v>12000</v>
      </c>
      <c r="P123" s="5">
        <v>10962</v>
      </c>
      <c r="Q123" s="5">
        <v>0</v>
      </c>
      <c r="R123" s="5">
        <v>0</v>
      </c>
      <c r="S123" s="5">
        <v>12000</v>
      </c>
      <c r="T123" s="5">
        <v>10962</v>
      </c>
      <c r="U123" s="23">
        <v>0</v>
      </c>
      <c r="V123" s="23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4">
        <v>0</v>
      </c>
      <c r="AC123" s="5">
        <v>0</v>
      </c>
      <c r="AD123" s="5">
        <v>0</v>
      </c>
      <c r="AE123" s="5">
        <v>0</v>
      </c>
      <c r="AF123" s="5">
        <v>0</v>
      </c>
      <c r="AG123" s="4">
        <v>0</v>
      </c>
      <c r="AH123" s="5">
        <v>0</v>
      </c>
      <c r="AI123" s="5">
        <v>0</v>
      </c>
      <c r="AJ123" s="44">
        <v>0</v>
      </c>
      <c r="AK123" s="44"/>
      <c r="AL123" s="5">
        <v>0</v>
      </c>
      <c r="AM123" s="44">
        <v>0</v>
      </c>
      <c r="AN123" s="45"/>
      <c r="AO123" s="13">
        <v>0</v>
      </c>
    </row>
    <row r="124" spans="2:41" ht="19.5" customHeight="1">
      <c r="B124" s="42"/>
      <c r="C124" s="42"/>
      <c r="D124" s="3"/>
      <c r="E124" s="3">
        <v>4440</v>
      </c>
      <c r="F124" s="43" t="s">
        <v>56</v>
      </c>
      <c r="G124" s="43"/>
      <c r="H124" s="44">
        <v>11000</v>
      </c>
      <c r="I124" s="44"/>
      <c r="J124" s="5">
        <v>8250</v>
      </c>
      <c r="K124" s="4">
        <f t="shared" si="2"/>
        <v>75</v>
      </c>
      <c r="L124" s="5">
        <v>11000</v>
      </c>
      <c r="M124" s="5">
        <v>8250</v>
      </c>
      <c r="N124" s="4">
        <f t="shared" si="3"/>
        <v>75</v>
      </c>
      <c r="O124" s="5">
        <v>11000</v>
      </c>
      <c r="P124" s="5">
        <v>8250</v>
      </c>
      <c r="Q124" s="5">
        <v>0</v>
      </c>
      <c r="R124" s="5">
        <v>0</v>
      </c>
      <c r="S124" s="5">
        <v>11000</v>
      </c>
      <c r="T124" s="5">
        <v>8250</v>
      </c>
      <c r="U124" s="23">
        <v>0</v>
      </c>
      <c r="V124" s="23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4">
        <v>0</v>
      </c>
      <c r="AC124" s="5">
        <v>0</v>
      </c>
      <c r="AD124" s="5">
        <v>0</v>
      </c>
      <c r="AE124" s="5">
        <v>0</v>
      </c>
      <c r="AF124" s="5">
        <v>0</v>
      </c>
      <c r="AG124" s="4">
        <v>0</v>
      </c>
      <c r="AH124" s="5">
        <v>0</v>
      </c>
      <c r="AI124" s="5">
        <v>0</v>
      </c>
      <c r="AJ124" s="44">
        <v>0</v>
      </c>
      <c r="AK124" s="44"/>
      <c r="AL124" s="5">
        <v>0</v>
      </c>
      <c r="AM124" s="44">
        <v>0</v>
      </c>
      <c r="AN124" s="45"/>
      <c r="AO124" s="13">
        <v>0</v>
      </c>
    </row>
    <row r="125" spans="2:41" ht="15" customHeight="1">
      <c r="B125" s="42"/>
      <c r="C125" s="42"/>
      <c r="D125" s="3"/>
      <c r="E125" s="3">
        <v>4480</v>
      </c>
      <c r="F125" s="43" t="s">
        <v>73</v>
      </c>
      <c r="G125" s="43"/>
      <c r="H125" s="44">
        <v>90000</v>
      </c>
      <c r="I125" s="44"/>
      <c r="J125" s="5">
        <v>46633</v>
      </c>
      <c r="K125" s="4">
        <f t="shared" si="2"/>
        <v>51.81</v>
      </c>
      <c r="L125" s="5">
        <v>90000</v>
      </c>
      <c r="M125" s="5">
        <v>46633</v>
      </c>
      <c r="N125" s="4">
        <f t="shared" si="3"/>
        <v>51.81</v>
      </c>
      <c r="O125" s="5">
        <v>90000</v>
      </c>
      <c r="P125" s="5">
        <v>46633</v>
      </c>
      <c r="Q125" s="5">
        <v>0</v>
      </c>
      <c r="R125" s="5">
        <v>0</v>
      </c>
      <c r="S125" s="5">
        <v>90000</v>
      </c>
      <c r="T125" s="5">
        <v>46633</v>
      </c>
      <c r="U125" s="23">
        <v>0</v>
      </c>
      <c r="V125" s="23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4">
        <v>0</v>
      </c>
      <c r="AC125" s="5">
        <v>0</v>
      </c>
      <c r="AD125" s="5">
        <v>0</v>
      </c>
      <c r="AE125" s="5">
        <v>0</v>
      </c>
      <c r="AF125" s="5">
        <v>0</v>
      </c>
      <c r="AG125" s="4">
        <v>0</v>
      </c>
      <c r="AH125" s="5">
        <v>0</v>
      </c>
      <c r="AI125" s="5">
        <v>0</v>
      </c>
      <c r="AJ125" s="44">
        <v>0</v>
      </c>
      <c r="AK125" s="44"/>
      <c r="AL125" s="5">
        <v>0</v>
      </c>
      <c r="AM125" s="44">
        <v>0</v>
      </c>
      <c r="AN125" s="45"/>
      <c r="AO125" s="13">
        <v>0</v>
      </c>
    </row>
    <row r="126" spans="2:41" ht="19.5" customHeight="1">
      <c r="B126" s="49">
        <v>751</v>
      </c>
      <c r="C126" s="49"/>
      <c r="D126" s="1"/>
      <c r="E126" s="1"/>
      <c r="F126" s="52" t="s">
        <v>74</v>
      </c>
      <c r="G126" s="52"/>
      <c r="H126" s="50">
        <v>13483</v>
      </c>
      <c r="I126" s="50"/>
      <c r="J126" s="4">
        <f>SUM(J127,J130)</f>
        <v>12670.42</v>
      </c>
      <c r="K126" s="4">
        <f t="shared" si="2"/>
        <v>93.97</v>
      </c>
      <c r="L126" s="4">
        <v>13483</v>
      </c>
      <c r="M126" s="4">
        <f>SUM(M127,M130)</f>
        <v>12670.42</v>
      </c>
      <c r="N126" s="4">
        <f t="shared" si="3"/>
        <v>93.97</v>
      </c>
      <c r="O126" s="4">
        <v>7583</v>
      </c>
      <c r="P126" s="4">
        <f>SUM(P127,P130)</f>
        <v>6930.419999999999</v>
      </c>
      <c r="Q126" s="4">
        <v>3251.18</v>
      </c>
      <c r="R126" s="4">
        <f>SUM(R127,R130)</f>
        <v>3251.16</v>
      </c>
      <c r="S126" s="4">
        <v>4331.82</v>
      </c>
      <c r="T126" s="4">
        <f>SUM(T127,T130)</f>
        <v>3679.26</v>
      </c>
      <c r="U126" s="22">
        <v>0</v>
      </c>
      <c r="V126" s="22">
        <f>SUM(V127,V130)</f>
        <v>0</v>
      </c>
      <c r="W126" s="4">
        <v>5900</v>
      </c>
      <c r="X126" s="4">
        <f>SUM(X127,X130)</f>
        <v>5740</v>
      </c>
      <c r="Y126" s="4">
        <v>0</v>
      </c>
      <c r="Z126" s="4">
        <f>SUM(Z127,Z130)</f>
        <v>0</v>
      </c>
      <c r="AA126" s="4">
        <v>0</v>
      </c>
      <c r="AB126" s="4">
        <v>0</v>
      </c>
      <c r="AC126" s="4">
        <v>0</v>
      </c>
      <c r="AD126" s="4">
        <f>SUM(AD127,AD130)</f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50">
        <v>0</v>
      </c>
      <c r="AK126" s="50"/>
      <c r="AL126" s="4">
        <v>0</v>
      </c>
      <c r="AM126" s="50">
        <v>0</v>
      </c>
      <c r="AN126" s="51"/>
      <c r="AO126" s="13">
        <v>0</v>
      </c>
    </row>
    <row r="127" spans="2:41" ht="19.5" customHeight="1">
      <c r="B127" s="49"/>
      <c r="C127" s="49"/>
      <c r="D127" s="1">
        <v>75101</v>
      </c>
      <c r="E127" s="1"/>
      <c r="F127" s="52" t="s">
        <v>75</v>
      </c>
      <c r="G127" s="52"/>
      <c r="H127" s="50">
        <v>1110</v>
      </c>
      <c r="I127" s="50"/>
      <c r="J127" s="4">
        <f>SUM(J128:J129)</f>
        <v>555</v>
      </c>
      <c r="K127" s="4">
        <f t="shared" si="2"/>
        <v>50</v>
      </c>
      <c r="L127" s="4">
        <v>1110</v>
      </c>
      <c r="M127" s="4">
        <f>SUM(M128:M129)</f>
        <v>555</v>
      </c>
      <c r="N127" s="4">
        <f t="shared" si="3"/>
        <v>50</v>
      </c>
      <c r="O127" s="4">
        <v>1110</v>
      </c>
      <c r="P127" s="4">
        <f>SUM(P128:P129)</f>
        <v>555</v>
      </c>
      <c r="Q127" s="4">
        <v>0</v>
      </c>
      <c r="R127" s="4">
        <f>SUM(R128:R129)</f>
        <v>0</v>
      </c>
      <c r="S127" s="4">
        <v>1110</v>
      </c>
      <c r="T127" s="4">
        <f>SUM(T128:T129)</f>
        <v>555</v>
      </c>
      <c r="U127" s="22">
        <v>0</v>
      </c>
      <c r="V127" s="22">
        <f>SUM(V128:V129)</f>
        <v>0</v>
      </c>
      <c r="W127" s="4">
        <v>0</v>
      </c>
      <c r="X127" s="4">
        <f>SUM(X128:X129)</f>
        <v>0</v>
      </c>
      <c r="Y127" s="4">
        <v>0</v>
      </c>
      <c r="Z127" s="4">
        <f>SUM(Z128:Z129)</f>
        <v>0</v>
      </c>
      <c r="AA127" s="4">
        <v>0</v>
      </c>
      <c r="AB127" s="4">
        <v>0</v>
      </c>
      <c r="AC127" s="4">
        <v>0</v>
      </c>
      <c r="AD127" s="4">
        <f>SUM(AD128:AD129)</f>
        <v>0</v>
      </c>
      <c r="AE127" s="4">
        <v>0</v>
      </c>
      <c r="AF127" s="4">
        <f>SUM(AF128:AF129)</f>
        <v>0</v>
      </c>
      <c r="AG127" s="4">
        <v>0</v>
      </c>
      <c r="AH127" s="4">
        <v>0</v>
      </c>
      <c r="AI127" s="4">
        <f>SUM(AI128:AI129)</f>
        <v>0</v>
      </c>
      <c r="AJ127" s="50">
        <v>0</v>
      </c>
      <c r="AK127" s="50"/>
      <c r="AL127" s="4">
        <f>SUM(AL128:AL129)</f>
        <v>0</v>
      </c>
      <c r="AM127" s="50">
        <v>0</v>
      </c>
      <c r="AN127" s="51"/>
      <c r="AO127" s="13">
        <v>0</v>
      </c>
    </row>
    <row r="128" spans="2:41" ht="15" customHeight="1">
      <c r="B128" s="42"/>
      <c r="C128" s="42"/>
      <c r="D128" s="3"/>
      <c r="E128" s="3">
        <v>4300</v>
      </c>
      <c r="F128" s="43" t="s">
        <v>32</v>
      </c>
      <c r="G128" s="43"/>
      <c r="H128" s="44">
        <v>800</v>
      </c>
      <c r="I128" s="44"/>
      <c r="J128" s="5">
        <v>400</v>
      </c>
      <c r="K128" s="4">
        <f t="shared" si="2"/>
        <v>50</v>
      </c>
      <c r="L128" s="5">
        <v>800</v>
      </c>
      <c r="M128" s="5">
        <v>400</v>
      </c>
      <c r="N128" s="4">
        <f t="shared" si="3"/>
        <v>50</v>
      </c>
      <c r="O128" s="5">
        <v>800</v>
      </c>
      <c r="P128" s="5">
        <v>400</v>
      </c>
      <c r="Q128" s="5">
        <v>0</v>
      </c>
      <c r="R128" s="5">
        <v>0</v>
      </c>
      <c r="S128" s="5">
        <v>800</v>
      </c>
      <c r="T128" s="5">
        <v>400</v>
      </c>
      <c r="U128" s="23">
        <v>0</v>
      </c>
      <c r="V128" s="23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4">
        <v>0</v>
      </c>
      <c r="AC128" s="5">
        <v>0</v>
      </c>
      <c r="AD128" s="5">
        <v>0</v>
      </c>
      <c r="AE128" s="5">
        <v>0</v>
      </c>
      <c r="AF128" s="5">
        <v>0</v>
      </c>
      <c r="AG128" s="4">
        <v>0</v>
      </c>
      <c r="AH128" s="5">
        <v>0</v>
      </c>
      <c r="AI128" s="5">
        <v>0</v>
      </c>
      <c r="AJ128" s="44">
        <v>0</v>
      </c>
      <c r="AK128" s="44"/>
      <c r="AL128" s="5">
        <v>0</v>
      </c>
      <c r="AM128" s="44">
        <v>0</v>
      </c>
      <c r="AN128" s="45"/>
      <c r="AO128" s="13">
        <v>0</v>
      </c>
    </row>
    <row r="129" spans="2:41" ht="26.25" customHeight="1">
      <c r="B129" s="42"/>
      <c r="C129" s="42"/>
      <c r="D129" s="3"/>
      <c r="E129" s="3">
        <v>4370</v>
      </c>
      <c r="F129" s="43" t="s">
        <v>54</v>
      </c>
      <c r="G129" s="43"/>
      <c r="H129" s="44">
        <v>310</v>
      </c>
      <c r="I129" s="44"/>
      <c r="J129" s="5">
        <v>155</v>
      </c>
      <c r="K129" s="4">
        <f t="shared" si="2"/>
        <v>50</v>
      </c>
      <c r="L129" s="5">
        <v>310</v>
      </c>
      <c r="M129" s="5">
        <v>155</v>
      </c>
      <c r="N129" s="4">
        <f t="shared" si="3"/>
        <v>50</v>
      </c>
      <c r="O129" s="5">
        <v>310</v>
      </c>
      <c r="P129" s="5">
        <v>155</v>
      </c>
      <c r="Q129" s="5">
        <v>0</v>
      </c>
      <c r="R129" s="5">
        <v>0</v>
      </c>
      <c r="S129" s="5">
        <v>310</v>
      </c>
      <c r="T129" s="5">
        <v>155</v>
      </c>
      <c r="U129" s="23">
        <v>0</v>
      </c>
      <c r="V129" s="23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4">
        <v>0</v>
      </c>
      <c r="AC129" s="5">
        <v>0</v>
      </c>
      <c r="AD129" s="5">
        <v>0</v>
      </c>
      <c r="AE129" s="5">
        <v>0</v>
      </c>
      <c r="AF129" s="5">
        <v>0</v>
      </c>
      <c r="AG129" s="4">
        <v>0</v>
      </c>
      <c r="AH129" s="5">
        <v>0</v>
      </c>
      <c r="AI129" s="5">
        <v>0</v>
      </c>
      <c r="AJ129" s="44">
        <v>0</v>
      </c>
      <c r="AK129" s="44"/>
      <c r="AL129" s="5">
        <v>0</v>
      </c>
      <c r="AM129" s="44">
        <v>0</v>
      </c>
      <c r="AN129" s="45"/>
      <c r="AO129" s="13">
        <v>0</v>
      </c>
    </row>
    <row r="130" spans="2:41" ht="15" customHeight="1">
      <c r="B130" s="49"/>
      <c r="C130" s="49"/>
      <c r="D130" s="1">
        <v>75113</v>
      </c>
      <c r="E130" s="1"/>
      <c r="F130" s="52" t="s">
        <v>76</v>
      </c>
      <c r="G130" s="52"/>
      <c r="H130" s="50">
        <v>12373</v>
      </c>
      <c r="I130" s="50"/>
      <c r="J130" s="4">
        <f>SUM(J131:J137)</f>
        <v>12115.42</v>
      </c>
      <c r="K130" s="4">
        <f t="shared" si="2"/>
        <v>97.92</v>
      </c>
      <c r="L130" s="4">
        <v>12373</v>
      </c>
      <c r="M130" s="4">
        <f>SUM(M131:M137)</f>
        <v>12115.42</v>
      </c>
      <c r="N130" s="4">
        <f t="shared" si="3"/>
        <v>97.92</v>
      </c>
      <c r="O130" s="4">
        <v>6473</v>
      </c>
      <c r="P130" s="4">
        <f>SUM(P131:P137)</f>
        <v>6375.419999999999</v>
      </c>
      <c r="Q130" s="4">
        <v>3251.18</v>
      </c>
      <c r="R130" s="4">
        <f>SUM(R131:R137)</f>
        <v>3251.16</v>
      </c>
      <c r="S130" s="4">
        <v>3221.82</v>
      </c>
      <c r="T130" s="4">
        <f>SUM(T131:T137)</f>
        <v>3124.26</v>
      </c>
      <c r="U130" s="22">
        <v>0</v>
      </c>
      <c r="V130" s="22">
        <f>SUM(V131:V137)</f>
        <v>0</v>
      </c>
      <c r="W130" s="4">
        <v>5900</v>
      </c>
      <c r="X130" s="4">
        <f>SUM(X131:X137)</f>
        <v>5740</v>
      </c>
      <c r="Y130" s="4">
        <v>0</v>
      </c>
      <c r="Z130" s="4">
        <f>SUM(Z131:Z137)</f>
        <v>0</v>
      </c>
      <c r="AA130" s="4">
        <v>0</v>
      </c>
      <c r="AB130" s="4">
        <v>0</v>
      </c>
      <c r="AC130" s="4">
        <v>0</v>
      </c>
      <c r="AD130" s="4">
        <f>SUM(AD131:AD137)</f>
        <v>0</v>
      </c>
      <c r="AE130" s="4">
        <v>0</v>
      </c>
      <c r="AF130" s="4">
        <f>SUM(AF131:AF137)</f>
        <v>0</v>
      </c>
      <c r="AG130" s="4">
        <v>0</v>
      </c>
      <c r="AH130" s="4">
        <v>0</v>
      </c>
      <c r="AI130" s="4">
        <f>SUM(AI131:AI137)</f>
        <v>0</v>
      </c>
      <c r="AJ130" s="50">
        <v>0</v>
      </c>
      <c r="AK130" s="50"/>
      <c r="AL130" s="4">
        <f>SUM(AL131:AL137)</f>
        <v>0</v>
      </c>
      <c r="AM130" s="50">
        <v>0</v>
      </c>
      <c r="AN130" s="51"/>
      <c r="AO130" s="13">
        <v>0</v>
      </c>
    </row>
    <row r="131" spans="2:41" ht="15" customHeight="1">
      <c r="B131" s="42"/>
      <c r="C131" s="42"/>
      <c r="D131" s="3"/>
      <c r="E131" s="3">
        <v>3030</v>
      </c>
      <c r="F131" s="43" t="s">
        <v>61</v>
      </c>
      <c r="G131" s="43"/>
      <c r="H131" s="44">
        <v>5900</v>
      </c>
      <c r="I131" s="44"/>
      <c r="J131" s="5">
        <v>5740</v>
      </c>
      <c r="K131" s="4">
        <f t="shared" si="2"/>
        <v>97.29</v>
      </c>
      <c r="L131" s="5">
        <v>5900</v>
      </c>
      <c r="M131" s="5">
        <v>5740</v>
      </c>
      <c r="N131" s="4">
        <f t="shared" si="3"/>
        <v>97.29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23">
        <v>0</v>
      </c>
      <c r="V131" s="23">
        <v>0</v>
      </c>
      <c r="W131" s="5">
        <v>5900</v>
      </c>
      <c r="X131" s="5">
        <v>5740</v>
      </c>
      <c r="Y131" s="5">
        <v>0</v>
      </c>
      <c r="Z131" s="5">
        <v>0</v>
      </c>
      <c r="AA131" s="5">
        <v>0</v>
      </c>
      <c r="AB131" s="4">
        <v>0</v>
      </c>
      <c r="AC131" s="5">
        <v>0</v>
      </c>
      <c r="AD131" s="5">
        <v>0</v>
      </c>
      <c r="AE131" s="5">
        <v>0</v>
      </c>
      <c r="AF131" s="5">
        <v>0</v>
      </c>
      <c r="AG131" s="4">
        <v>0</v>
      </c>
      <c r="AH131" s="5">
        <v>0</v>
      </c>
      <c r="AI131" s="5">
        <v>0</v>
      </c>
      <c r="AJ131" s="44">
        <v>0</v>
      </c>
      <c r="AK131" s="44"/>
      <c r="AL131" s="5">
        <v>0</v>
      </c>
      <c r="AM131" s="44">
        <v>0</v>
      </c>
      <c r="AN131" s="45"/>
      <c r="AO131" s="13">
        <v>0</v>
      </c>
    </row>
    <row r="132" spans="2:41" ht="15" customHeight="1">
      <c r="B132" s="42"/>
      <c r="C132" s="42"/>
      <c r="D132" s="3"/>
      <c r="E132" s="3">
        <v>4110</v>
      </c>
      <c r="F132" s="43" t="s">
        <v>51</v>
      </c>
      <c r="G132" s="43"/>
      <c r="H132" s="44">
        <v>465.04</v>
      </c>
      <c r="I132" s="44"/>
      <c r="J132" s="5">
        <v>465.03</v>
      </c>
      <c r="K132" s="4">
        <f t="shared" si="2"/>
        <v>100</v>
      </c>
      <c r="L132" s="5">
        <v>465.04</v>
      </c>
      <c r="M132" s="5">
        <v>465.03</v>
      </c>
      <c r="N132" s="4">
        <f t="shared" si="3"/>
        <v>100</v>
      </c>
      <c r="O132" s="5">
        <v>465.04</v>
      </c>
      <c r="P132" s="5">
        <v>465.03</v>
      </c>
      <c r="Q132" s="5">
        <v>465.04</v>
      </c>
      <c r="R132" s="5">
        <v>465.03</v>
      </c>
      <c r="S132" s="5">
        <v>0</v>
      </c>
      <c r="T132" s="5">
        <v>0</v>
      </c>
      <c r="U132" s="23">
        <v>0</v>
      </c>
      <c r="V132" s="23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4">
        <v>0</v>
      </c>
      <c r="AC132" s="5">
        <v>0</v>
      </c>
      <c r="AD132" s="5">
        <v>0</v>
      </c>
      <c r="AE132" s="5">
        <v>0</v>
      </c>
      <c r="AF132" s="5">
        <v>0</v>
      </c>
      <c r="AG132" s="4">
        <v>0</v>
      </c>
      <c r="AH132" s="5">
        <v>0</v>
      </c>
      <c r="AI132" s="5">
        <v>0</v>
      </c>
      <c r="AJ132" s="44">
        <v>0</v>
      </c>
      <c r="AK132" s="44"/>
      <c r="AL132" s="5">
        <v>0</v>
      </c>
      <c r="AM132" s="44">
        <v>0</v>
      </c>
      <c r="AN132" s="45"/>
      <c r="AO132" s="13">
        <v>0</v>
      </c>
    </row>
    <row r="133" spans="2:41" ht="15" customHeight="1">
      <c r="B133" s="42"/>
      <c r="C133" s="42"/>
      <c r="D133" s="3"/>
      <c r="E133" s="3">
        <v>4120</v>
      </c>
      <c r="F133" s="43" t="s">
        <v>52</v>
      </c>
      <c r="G133" s="43"/>
      <c r="H133" s="44">
        <v>66.64</v>
      </c>
      <c r="I133" s="44"/>
      <c r="J133" s="5">
        <v>66.63</v>
      </c>
      <c r="K133" s="4">
        <f t="shared" si="2"/>
        <v>99.98</v>
      </c>
      <c r="L133" s="5">
        <v>66.64</v>
      </c>
      <c r="M133" s="5">
        <v>66.63</v>
      </c>
      <c r="N133" s="4">
        <f t="shared" si="3"/>
        <v>99.98</v>
      </c>
      <c r="O133" s="5">
        <v>66.64</v>
      </c>
      <c r="P133" s="5">
        <v>66.63</v>
      </c>
      <c r="Q133" s="5">
        <v>66.64</v>
      </c>
      <c r="R133" s="5">
        <v>66.63</v>
      </c>
      <c r="S133" s="5">
        <v>0</v>
      </c>
      <c r="T133" s="5">
        <v>0</v>
      </c>
      <c r="U133" s="23">
        <v>0</v>
      </c>
      <c r="V133" s="23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4">
        <v>0</v>
      </c>
      <c r="AC133" s="5">
        <v>0</v>
      </c>
      <c r="AD133" s="5">
        <v>0</v>
      </c>
      <c r="AE133" s="5">
        <v>0</v>
      </c>
      <c r="AF133" s="5">
        <v>0</v>
      </c>
      <c r="AG133" s="4">
        <v>0</v>
      </c>
      <c r="AH133" s="5">
        <v>0</v>
      </c>
      <c r="AI133" s="5">
        <v>0</v>
      </c>
      <c r="AJ133" s="44">
        <v>0</v>
      </c>
      <c r="AK133" s="44"/>
      <c r="AL133" s="5">
        <v>0</v>
      </c>
      <c r="AM133" s="44">
        <v>0</v>
      </c>
      <c r="AN133" s="45"/>
      <c r="AO133" s="13">
        <v>0</v>
      </c>
    </row>
    <row r="134" spans="2:41" ht="15" customHeight="1">
      <c r="B134" s="42"/>
      <c r="C134" s="42"/>
      <c r="D134" s="3"/>
      <c r="E134" s="3">
        <v>4170</v>
      </c>
      <c r="F134" s="43" t="s">
        <v>45</v>
      </c>
      <c r="G134" s="43"/>
      <c r="H134" s="44">
        <v>2719.5</v>
      </c>
      <c r="I134" s="44"/>
      <c r="J134" s="5">
        <v>2719.5</v>
      </c>
      <c r="K134" s="4">
        <f t="shared" si="2"/>
        <v>100</v>
      </c>
      <c r="L134" s="5">
        <v>2719.5</v>
      </c>
      <c r="M134" s="5">
        <v>2719.5</v>
      </c>
      <c r="N134" s="4">
        <f t="shared" si="3"/>
        <v>100</v>
      </c>
      <c r="O134" s="5">
        <v>2719.5</v>
      </c>
      <c r="P134" s="5">
        <v>2719.5</v>
      </c>
      <c r="Q134" s="5">
        <v>2719.5</v>
      </c>
      <c r="R134" s="5">
        <v>2719.5</v>
      </c>
      <c r="S134" s="5">
        <v>0</v>
      </c>
      <c r="T134" s="5">
        <v>0</v>
      </c>
      <c r="U134" s="23">
        <v>0</v>
      </c>
      <c r="V134" s="23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4">
        <v>0</v>
      </c>
      <c r="AC134" s="5">
        <v>0</v>
      </c>
      <c r="AD134" s="5">
        <v>0</v>
      </c>
      <c r="AE134" s="5">
        <v>0</v>
      </c>
      <c r="AF134" s="5">
        <v>0</v>
      </c>
      <c r="AG134" s="4">
        <v>0</v>
      </c>
      <c r="AH134" s="5">
        <v>0</v>
      </c>
      <c r="AI134" s="5">
        <v>0</v>
      </c>
      <c r="AJ134" s="44">
        <v>0</v>
      </c>
      <c r="AK134" s="44"/>
      <c r="AL134" s="5">
        <v>0</v>
      </c>
      <c r="AM134" s="44">
        <v>0</v>
      </c>
      <c r="AN134" s="45"/>
      <c r="AO134" s="13">
        <v>0</v>
      </c>
    </row>
    <row r="135" spans="2:41" ht="15" customHeight="1">
      <c r="B135" s="42"/>
      <c r="C135" s="42"/>
      <c r="D135" s="3"/>
      <c r="E135" s="3">
        <v>4210</v>
      </c>
      <c r="F135" s="43" t="s">
        <v>28</v>
      </c>
      <c r="G135" s="43"/>
      <c r="H135" s="44">
        <v>2823.82</v>
      </c>
      <c r="I135" s="44"/>
      <c r="J135" s="5">
        <v>2823.82</v>
      </c>
      <c r="K135" s="4">
        <f t="shared" si="2"/>
        <v>100</v>
      </c>
      <c r="L135" s="5">
        <v>2823.82</v>
      </c>
      <c r="M135" s="5">
        <v>2823.82</v>
      </c>
      <c r="N135" s="4">
        <f t="shared" si="3"/>
        <v>100</v>
      </c>
      <c r="O135" s="5">
        <v>2823.82</v>
      </c>
      <c r="P135" s="5">
        <v>2823.82</v>
      </c>
      <c r="Q135" s="5">
        <v>0</v>
      </c>
      <c r="R135" s="5">
        <v>0</v>
      </c>
      <c r="S135" s="5">
        <v>2823.82</v>
      </c>
      <c r="T135" s="5">
        <v>2823.82</v>
      </c>
      <c r="U135" s="23">
        <v>0</v>
      </c>
      <c r="V135" s="23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4">
        <v>0</v>
      </c>
      <c r="AC135" s="5">
        <v>0</v>
      </c>
      <c r="AD135" s="5">
        <v>0</v>
      </c>
      <c r="AE135" s="5">
        <v>0</v>
      </c>
      <c r="AF135" s="5">
        <v>0</v>
      </c>
      <c r="AG135" s="4">
        <v>0</v>
      </c>
      <c r="AH135" s="5">
        <v>0</v>
      </c>
      <c r="AI135" s="5">
        <v>0</v>
      </c>
      <c r="AJ135" s="44">
        <v>0</v>
      </c>
      <c r="AK135" s="44"/>
      <c r="AL135" s="5">
        <v>0</v>
      </c>
      <c r="AM135" s="44">
        <v>0</v>
      </c>
      <c r="AN135" s="45"/>
      <c r="AO135" s="13">
        <v>0</v>
      </c>
    </row>
    <row r="136" spans="2:41" ht="26.25" customHeight="1">
      <c r="B136" s="42"/>
      <c r="C136" s="42"/>
      <c r="D136" s="3"/>
      <c r="E136" s="3">
        <v>4370</v>
      </c>
      <c r="F136" s="43" t="s">
        <v>54</v>
      </c>
      <c r="G136" s="43"/>
      <c r="H136" s="44">
        <v>150</v>
      </c>
      <c r="I136" s="44"/>
      <c r="J136" s="5">
        <v>150</v>
      </c>
      <c r="K136" s="4">
        <f t="shared" si="2"/>
        <v>100</v>
      </c>
      <c r="L136" s="5">
        <v>150</v>
      </c>
      <c r="M136" s="5">
        <v>150</v>
      </c>
      <c r="N136" s="4">
        <f t="shared" si="3"/>
        <v>100</v>
      </c>
      <c r="O136" s="5">
        <v>150</v>
      </c>
      <c r="P136" s="5">
        <v>150</v>
      </c>
      <c r="Q136" s="5">
        <v>0</v>
      </c>
      <c r="R136" s="5">
        <v>0</v>
      </c>
      <c r="S136" s="5">
        <v>150</v>
      </c>
      <c r="T136" s="5">
        <v>150</v>
      </c>
      <c r="U136" s="23">
        <v>0</v>
      </c>
      <c r="V136" s="23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4">
        <v>0</v>
      </c>
      <c r="AC136" s="5">
        <v>0</v>
      </c>
      <c r="AD136" s="5">
        <v>0</v>
      </c>
      <c r="AE136" s="5">
        <v>0</v>
      </c>
      <c r="AF136" s="5">
        <v>0</v>
      </c>
      <c r="AG136" s="4">
        <v>0</v>
      </c>
      <c r="AH136" s="5">
        <v>0</v>
      </c>
      <c r="AI136" s="5">
        <v>0</v>
      </c>
      <c r="AJ136" s="44">
        <v>0</v>
      </c>
      <c r="AK136" s="44"/>
      <c r="AL136" s="5">
        <v>0</v>
      </c>
      <c r="AM136" s="44">
        <v>0</v>
      </c>
      <c r="AN136" s="45"/>
      <c r="AO136" s="13">
        <v>0</v>
      </c>
    </row>
    <row r="137" spans="2:41" ht="15" customHeight="1">
      <c r="B137" s="42"/>
      <c r="C137" s="42"/>
      <c r="D137" s="3"/>
      <c r="E137" s="3">
        <v>4410</v>
      </c>
      <c r="F137" s="43" t="s">
        <v>55</v>
      </c>
      <c r="G137" s="43"/>
      <c r="H137" s="44">
        <v>248</v>
      </c>
      <c r="I137" s="44"/>
      <c r="J137" s="5">
        <v>150.44</v>
      </c>
      <c r="K137" s="4">
        <f t="shared" si="2"/>
        <v>60.66</v>
      </c>
      <c r="L137" s="5">
        <v>248</v>
      </c>
      <c r="M137" s="5">
        <v>150.44</v>
      </c>
      <c r="N137" s="4">
        <f t="shared" si="3"/>
        <v>60.66</v>
      </c>
      <c r="O137" s="5">
        <v>248</v>
      </c>
      <c r="P137" s="5">
        <v>150.44</v>
      </c>
      <c r="Q137" s="5">
        <v>0</v>
      </c>
      <c r="R137" s="5">
        <v>0</v>
      </c>
      <c r="S137" s="5">
        <v>248</v>
      </c>
      <c r="T137" s="5">
        <v>150.44</v>
      </c>
      <c r="U137" s="23">
        <v>0</v>
      </c>
      <c r="V137" s="23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4">
        <v>0</v>
      </c>
      <c r="AC137" s="5">
        <v>0</v>
      </c>
      <c r="AD137" s="5">
        <v>0</v>
      </c>
      <c r="AE137" s="5">
        <v>0</v>
      </c>
      <c r="AF137" s="5">
        <v>0</v>
      </c>
      <c r="AG137" s="4">
        <v>0</v>
      </c>
      <c r="AH137" s="5">
        <v>0</v>
      </c>
      <c r="AI137" s="5">
        <v>0</v>
      </c>
      <c r="AJ137" s="44">
        <v>0</v>
      </c>
      <c r="AK137" s="44"/>
      <c r="AL137" s="5">
        <v>0</v>
      </c>
      <c r="AM137" s="44">
        <v>0</v>
      </c>
      <c r="AN137" s="45"/>
      <c r="AO137" s="13">
        <v>0</v>
      </c>
    </row>
    <row r="138" spans="2:41" ht="19.5" customHeight="1">
      <c r="B138" s="49">
        <v>754</v>
      </c>
      <c r="C138" s="49"/>
      <c r="D138" s="1"/>
      <c r="E138" s="1"/>
      <c r="F138" s="52" t="s">
        <v>77</v>
      </c>
      <c r="G138" s="52"/>
      <c r="H138" s="50">
        <v>513220</v>
      </c>
      <c r="I138" s="50"/>
      <c r="J138" s="4">
        <f>SUM(J139,J141,J151,J146)</f>
        <v>89634.89</v>
      </c>
      <c r="K138" s="4">
        <f t="shared" si="2"/>
        <v>17.47</v>
      </c>
      <c r="L138" s="4">
        <v>208220</v>
      </c>
      <c r="M138" s="4">
        <f>SUM(M139,M141,M151,M146)</f>
        <v>84634.89</v>
      </c>
      <c r="N138" s="4">
        <f t="shared" si="3"/>
        <v>40.65</v>
      </c>
      <c r="O138" s="4">
        <v>53220</v>
      </c>
      <c r="P138" s="4">
        <f>SUM(P139,P141,P151,P146)</f>
        <v>3304.69</v>
      </c>
      <c r="Q138" s="4">
        <v>0</v>
      </c>
      <c r="R138" s="4">
        <f>SUM(R139,R141,R151,R146)</f>
        <v>0</v>
      </c>
      <c r="S138" s="4">
        <v>53220</v>
      </c>
      <c r="T138" s="4">
        <f>SUM(T139,T141,T151,T146)</f>
        <v>3304.69</v>
      </c>
      <c r="U138" s="22">
        <v>115000</v>
      </c>
      <c r="V138" s="22">
        <f>SUM(V139,V141,V151,V146)</f>
        <v>70000</v>
      </c>
      <c r="W138" s="4">
        <v>40000</v>
      </c>
      <c r="X138" s="4">
        <f>SUM(X139,X141,X151,X146)</f>
        <v>11330.2</v>
      </c>
      <c r="Y138" s="4">
        <v>0</v>
      </c>
      <c r="Z138" s="4">
        <f>SUM(Z139,Z141,Z151,Z146)</f>
        <v>0</v>
      </c>
      <c r="AA138" s="4">
        <v>0</v>
      </c>
      <c r="AB138" s="4">
        <v>0</v>
      </c>
      <c r="AC138" s="4">
        <v>0</v>
      </c>
      <c r="AD138" s="4">
        <f>SUM(AD139,AD141,AD151,AD146)</f>
        <v>0</v>
      </c>
      <c r="AE138" s="4">
        <v>305000</v>
      </c>
      <c r="AF138" s="4">
        <f>SUM(AF139,AF141,AF151,AF146)</f>
        <v>5000</v>
      </c>
      <c r="AG138" s="4">
        <f>ROUND(((AF138/AE138)*100),2)</f>
        <v>1.64</v>
      </c>
      <c r="AH138" s="4">
        <v>305000</v>
      </c>
      <c r="AI138" s="4">
        <f>SUM(AI139,AI141,AI151,AI146)</f>
        <v>5000</v>
      </c>
      <c r="AJ138" s="50">
        <v>0</v>
      </c>
      <c r="AK138" s="50"/>
      <c r="AL138" s="4">
        <f>SUM(AL139,AL141,AL151,AL146)</f>
        <v>0</v>
      </c>
      <c r="AM138" s="50">
        <v>0</v>
      </c>
      <c r="AN138" s="51"/>
      <c r="AO138" s="13">
        <v>0</v>
      </c>
    </row>
    <row r="139" spans="2:41" ht="15" customHeight="1">
      <c r="B139" s="49"/>
      <c r="C139" s="49"/>
      <c r="D139" s="1">
        <v>75404</v>
      </c>
      <c r="E139" s="1"/>
      <c r="F139" s="52" t="s">
        <v>78</v>
      </c>
      <c r="G139" s="52"/>
      <c r="H139" s="50">
        <v>3520</v>
      </c>
      <c r="I139" s="50"/>
      <c r="J139" s="4">
        <f>SUM(J140)</f>
        <v>1280</v>
      </c>
      <c r="K139" s="4">
        <f aca="true" t="shared" si="4" ref="K139:K201">ROUND(((J139/H139)*100),2)</f>
        <v>36.36</v>
      </c>
      <c r="L139" s="4">
        <v>3520</v>
      </c>
      <c r="M139" s="4">
        <f>SUM(M140)</f>
        <v>1280</v>
      </c>
      <c r="N139" s="4">
        <f t="shared" si="3"/>
        <v>36.36</v>
      </c>
      <c r="O139" s="4">
        <v>3520</v>
      </c>
      <c r="P139" s="4">
        <f>SUM(P140)</f>
        <v>1280</v>
      </c>
      <c r="Q139" s="4">
        <v>0</v>
      </c>
      <c r="R139" s="4">
        <f>SUM(R140)</f>
        <v>0</v>
      </c>
      <c r="S139" s="4">
        <v>3520</v>
      </c>
      <c r="T139" s="4">
        <f>SUM(T140)</f>
        <v>1280</v>
      </c>
      <c r="U139" s="22">
        <v>0</v>
      </c>
      <c r="V139" s="22">
        <f>SUM(V140)</f>
        <v>0</v>
      </c>
      <c r="W139" s="4">
        <v>0</v>
      </c>
      <c r="X139" s="4">
        <f>SUM(X140)</f>
        <v>0</v>
      </c>
      <c r="Y139" s="4">
        <v>0</v>
      </c>
      <c r="Z139" s="4">
        <f>SUM(Z140)</f>
        <v>0</v>
      </c>
      <c r="AA139" s="4">
        <v>0</v>
      </c>
      <c r="AB139" s="4">
        <v>0</v>
      </c>
      <c r="AC139" s="4">
        <v>0</v>
      </c>
      <c r="AD139" s="4">
        <f>SUM(AD140)</f>
        <v>0</v>
      </c>
      <c r="AE139" s="4">
        <v>0</v>
      </c>
      <c r="AF139" s="4">
        <f>SUM(AF140)</f>
        <v>0</v>
      </c>
      <c r="AG139" s="4">
        <v>0</v>
      </c>
      <c r="AH139" s="4">
        <v>0</v>
      </c>
      <c r="AI139" s="4">
        <f>SUM(AI140)</f>
        <v>0</v>
      </c>
      <c r="AJ139" s="50">
        <v>0</v>
      </c>
      <c r="AK139" s="50"/>
      <c r="AL139" s="4">
        <f>SUM(AL140)</f>
        <v>0</v>
      </c>
      <c r="AM139" s="50">
        <v>0</v>
      </c>
      <c r="AN139" s="51"/>
      <c r="AO139" s="13">
        <v>0</v>
      </c>
    </row>
    <row r="140" spans="2:41" ht="15" customHeight="1">
      <c r="B140" s="42"/>
      <c r="C140" s="42"/>
      <c r="D140" s="3"/>
      <c r="E140" s="3">
        <v>3000</v>
      </c>
      <c r="F140" s="43" t="s">
        <v>79</v>
      </c>
      <c r="G140" s="43"/>
      <c r="H140" s="44">
        <v>3520</v>
      </c>
      <c r="I140" s="44"/>
      <c r="J140" s="5">
        <v>1280</v>
      </c>
      <c r="K140" s="4">
        <f t="shared" si="4"/>
        <v>36.36</v>
      </c>
      <c r="L140" s="5">
        <v>3520</v>
      </c>
      <c r="M140" s="5">
        <v>1280</v>
      </c>
      <c r="N140" s="4">
        <f t="shared" si="3"/>
        <v>36.36</v>
      </c>
      <c r="O140" s="5">
        <v>3520</v>
      </c>
      <c r="P140" s="5">
        <v>1280</v>
      </c>
      <c r="Q140" s="5">
        <v>0</v>
      </c>
      <c r="R140" s="5">
        <v>0</v>
      </c>
      <c r="S140" s="5">
        <v>3520</v>
      </c>
      <c r="T140" s="5">
        <v>1280</v>
      </c>
      <c r="U140" s="23">
        <v>0</v>
      </c>
      <c r="V140" s="23">
        <v>0</v>
      </c>
      <c r="W140" s="5">
        <v>0</v>
      </c>
      <c r="X140" s="5">
        <v>0</v>
      </c>
      <c r="Y140" s="5">
        <v>0</v>
      </c>
      <c r="Z140" s="5"/>
      <c r="AA140" s="5">
        <v>0</v>
      </c>
      <c r="AB140" s="4">
        <v>0</v>
      </c>
      <c r="AC140" s="5">
        <v>0</v>
      </c>
      <c r="AD140" s="5">
        <v>0</v>
      </c>
      <c r="AE140" s="5">
        <v>0</v>
      </c>
      <c r="AF140" s="5">
        <v>0</v>
      </c>
      <c r="AG140" s="4">
        <v>0</v>
      </c>
      <c r="AH140" s="5">
        <v>0</v>
      </c>
      <c r="AI140" s="5">
        <v>0</v>
      </c>
      <c r="AJ140" s="44">
        <v>0</v>
      </c>
      <c r="AK140" s="44"/>
      <c r="AL140" s="5">
        <v>0</v>
      </c>
      <c r="AM140" s="44">
        <v>0</v>
      </c>
      <c r="AN140" s="45"/>
      <c r="AO140" s="13">
        <v>0</v>
      </c>
    </row>
    <row r="141" spans="2:41" ht="15" customHeight="1">
      <c r="B141" s="49"/>
      <c r="C141" s="49"/>
      <c r="D141" s="1">
        <v>75412</v>
      </c>
      <c r="E141" s="1"/>
      <c r="F141" s="52" t="s">
        <v>80</v>
      </c>
      <c r="G141" s="52"/>
      <c r="H141" s="50">
        <v>463000</v>
      </c>
      <c r="I141" s="50"/>
      <c r="J141" s="4">
        <f>SUM(J142:J145)</f>
        <v>86330.2</v>
      </c>
      <c r="K141" s="4">
        <f t="shared" si="4"/>
        <v>18.65</v>
      </c>
      <c r="L141" s="4">
        <v>158000</v>
      </c>
      <c r="M141" s="4">
        <f>SUM(M142:M145)</f>
        <v>81330.2</v>
      </c>
      <c r="N141" s="4">
        <f aca="true" t="shared" si="5" ref="N141:N204">ROUND(((M141/L141)*100),2)</f>
        <v>51.47</v>
      </c>
      <c r="O141" s="4">
        <v>3000</v>
      </c>
      <c r="P141" s="4">
        <f>SUM(P142:P145)</f>
        <v>0</v>
      </c>
      <c r="Q141" s="4">
        <v>0</v>
      </c>
      <c r="R141" s="4">
        <f>SUM(R142:R145)</f>
        <v>0</v>
      </c>
      <c r="S141" s="4">
        <v>3000</v>
      </c>
      <c r="T141" s="4">
        <f>SUM(T142:T145)</f>
        <v>0</v>
      </c>
      <c r="U141" s="22">
        <v>115000</v>
      </c>
      <c r="V141" s="22">
        <f>SUM(V142:V145)</f>
        <v>70000</v>
      </c>
      <c r="W141" s="4">
        <v>40000</v>
      </c>
      <c r="X141" s="4">
        <f>SUM(X142:X145)</f>
        <v>11330.2</v>
      </c>
      <c r="Y141" s="4">
        <v>0</v>
      </c>
      <c r="Z141" s="4">
        <f>SUM(Z142:Z145)</f>
        <v>0</v>
      </c>
      <c r="AA141" s="4">
        <v>0</v>
      </c>
      <c r="AB141" s="4">
        <v>0</v>
      </c>
      <c r="AC141" s="4">
        <v>0</v>
      </c>
      <c r="AD141" s="4">
        <f>SUM(AD142:AD145)</f>
        <v>0</v>
      </c>
      <c r="AE141" s="4">
        <v>305000</v>
      </c>
      <c r="AF141" s="4">
        <f>SUM(AF142:AF145)</f>
        <v>5000</v>
      </c>
      <c r="AG141" s="4">
        <f>ROUND(((AF141/AE141)*100),2)</f>
        <v>1.64</v>
      </c>
      <c r="AH141" s="4">
        <v>305000</v>
      </c>
      <c r="AI141" s="4">
        <f>SUM(AI142:AI145)</f>
        <v>5000</v>
      </c>
      <c r="AJ141" s="50">
        <v>0</v>
      </c>
      <c r="AK141" s="50"/>
      <c r="AL141" s="4">
        <f>SUM(AL142:AL145)</f>
        <v>0</v>
      </c>
      <c r="AM141" s="50">
        <v>0</v>
      </c>
      <c r="AN141" s="51"/>
      <c r="AO141" s="13">
        <v>0</v>
      </c>
    </row>
    <row r="142" spans="2:41" ht="26.25" customHeight="1">
      <c r="B142" s="42"/>
      <c r="C142" s="42"/>
      <c r="D142" s="3"/>
      <c r="E142" s="3">
        <v>2820</v>
      </c>
      <c r="F142" s="43" t="s">
        <v>81</v>
      </c>
      <c r="G142" s="43"/>
      <c r="H142" s="44">
        <v>115000</v>
      </c>
      <c r="I142" s="44"/>
      <c r="J142" s="5">
        <v>70000</v>
      </c>
      <c r="K142" s="4">
        <f t="shared" si="4"/>
        <v>60.87</v>
      </c>
      <c r="L142" s="5">
        <v>115000</v>
      </c>
      <c r="M142" s="5">
        <v>70000</v>
      </c>
      <c r="N142" s="4">
        <f t="shared" si="5"/>
        <v>60.87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23">
        <v>115000</v>
      </c>
      <c r="V142" s="23">
        <v>70000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4">
        <v>0</v>
      </c>
      <c r="AC142" s="5">
        <v>0</v>
      </c>
      <c r="AD142" s="5">
        <v>0</v>
      </c>
      <c r="AE142" s="5">
        <v>0</v>
      </c>
      <c r="AF142" s="5">
        <v>0</v>
      </c>
      <c r="AG142" s="4">
        <v>0</v>
      </c>
      <c r="AH142" s="5">
        <v>0</v>
      </c>
      <c r="AI142" s="5">
        <v>0</v>
      </c>
      <c r="AJ142" s="44">
        <v>0</v>
      </c>
      <c r="AK142" s="44"/>
      <c r="AL142" s="5">
        <v>0</v>
      </c>
      <c r="AM142" s="44">
        <v>0</v>
      </c>
      <c r="AN142" s="45"/>
      <c r="AO142" s="13">
        <v>0</v>
      </c>
    </row>
    <row r="143" spans="2:41" ht="15" customHeight="1">
      <c r="B143" s="42"/>
      <c r="C143" s="42"/>
      <c r="D143" s="3"/>
      <c r="E143" s="3">
        <v>3030</v>
      </c>
      <c r="F143" s="43" t="s">
        <v>61</v>
      </c>
      <c r="G143" s="43"/>
      <c r="H143" s="44">
        <v>40000</v>
      </c>
      <c r="I143" s="44"/>
      <c r="J143" s="5">
        <v>11330.2</v>
      </c>
      <c r="K143" s="4">
        <f t="shared" si="4"/>
        <v>28.33</v>
      </c>
      <c r="L143" s="5">
        <v>40000</v>
      </c>
      <c r="M143" s="5">
        <v>11330.2</v>
      </c>
      <c r="N143" s="4">
        <f t="shared" si="5"/>
        <v>28.33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23">
        <v>0</v>
      </c>
      <c r="V143" s="23">
        <v>0</v>
      </c>
      <c r="W143" s="5">
        <v>40000</v>
      </c>
      <c r="X143" s="5">
        <v>11330.2</v>
      </c>
      <c r="Y143" s="5">
        <v>0</v>
      </c>
      <c r="Z143" s="5">
        <v>0</v>
      </c>
      <c r="AA143" s="5">
        <v>0</v>
      </c>
      <c r="AB143" s="4">
        <v>0</v>
      </c>
      <c r="AC143" s="5">
        <v>0</v>
      </c>
      <c r="AD143" s="5">
        <v>0</v>
      </c>
      <c r="AE143" s="5">
        <v>0</v>
      </c>
      <c r="AF143" s="5">
        <v>0</v>
      </c>
      <c r="AG143" s="4">
        <v>0</v>
      </c>
      <c r="AH143" s="5">
        <v>0</v>
      </c>
      <c r="AI143" s="5">
        <v>0</v>
      </c>
      <c r="AJ143" s="44">
        <v>0</v>
      </c>
      <c r="AK143" s="44"/>
      <c r="AL143" s="5">
        <v>0</v>
      </c>
      <c r="AM143" s="44">
        <v>0</v>
      </c>
      <c r="AN143" s="45"/>
      <c r="AO143" s="13">
        <v>0</v>
      </c>
    </row>
    <row r="144" spans="2:41" ht="15" customHeight="1">
      <c r="B144" s="42"/>
      <c r="C144" s="42"/>
      <c r="D144" s="3"/>
      <c r="E144" s="3">
        <v>4280</v>
      </c>
      <c r="F144" s="43" t="s">
        <v>67</v>
      </c>
      <c r="G144" s="43"/>
      <c r="H144" s="44">
        <v>3000</v>
      </c>
      <c r="I144" s="44"/>
      <c r="J144" s="5">
        <v>0</v>
      </c>
      <c r="K144" s="4">
        <f t="shared" si="4"/>
        <v>0</v>
      </c>
      <c r="L144" s="5">
        <v>3000</v>
      </c>
      <c r="M144" s="5">
        <v>0</v>
      </c>
      <c r="N144" s="4">
        <f t="shared" si="5"/>
        <v>0</v>
      </c>
      <c r="O144" s="5">
        <v>3000</v>
      </c>
      <c r="P144" s="5">
        <v>0</v>
      </c>
      <c r="Q144" s="5">
        <v>0</v>
      </c>
      <c r="R144" s="5">
        <v>0</v>
      </c>
      <c r="S144" s="5">
        <v>3000</v>
      </c>
      <c r="T144" s="5">
        <v>0</v>
      </c>
      <c r="U144" s="23">
        <v>0</v>
      </c>
      <c r="V144" s="23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4">
        <v>0</v>
      </c>
      <c r="AC144" s="5">
        <v>0</v>
      </c>
      <c r="AD144" s="5">
        <v>0</v>
      </c>
      <c r="AE144" s="5">
        <v>0</v>
      </c>
      <c r="AF144" s="5">
        <v>0</v>
      </c>
      <c r="AG144" s="4">
        <v>0</v>
      </c>
      <c r="AH144" s="5">
        <v>0</v>
      </c>
      <c r="AI144" s="5">
        <v>0</v>
      </c>
      <c r="AJ144" s="44">
        <v>0</v>
      </c>
      <c r="AK144" s="44"/>
      <c r="AL144" s="5">
        <v>0</v>
      </c>
      <c r="AM144" s="44">
        <v>0</v>
      </c>
      <c r="AN144" s="45"/>
      <c r="AO144" s="13">
        <v>0</v>
      </c>
    </row>
    <row r="145" spans="2:41" ht="33" customHeight="1">
      <c r="B145" s="42"/>
      <c r="C145" s="42"/>
      <c r="D145" s="3"/>
      <c r="E145" s="3">
        <v>6230</v>
      </c>
      <c r="F145" s="43" t="s">
        <v>82</v>
      </c>
      <c r="G145" s="43"/>
      <c r="H145" s="44">
        <v>305000</v>
      </c>
      <c r="I145" s="44"/>
      <c r="J145" s="5">
        <v>5000</v>
      </c>
      <c r="K145" s="4">
        <f t="shared" si="4"/>
        <v>1.64</v>
      </c>
      <c r="L145" s="5">
        <v>0</v>
      </c>
      <c r="M145" s="5">
        <v>0</v>
      </c>
      <c r="N145" s="4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23">
        <v>0</v>
      </c>
      <c r="V145" s="23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4">
        <v>0</v>
      </c>
      <c r="AC145" s="5">
        <v>0</v>
      </c>
      <c r="AD145" s="5">
        <v>0</v>
      </c>
      <c r="AE145" s="5">
        <v>305000</v>
      </c>
      <c r="AF145" s="5">
        <v>5000</v>
      </c>
      <c r="AG145" s="4">
        <f>ROUND(((AF145/AE145)*100),2)</f>
        <v>1.64</v>
      </c>
      <c r="AH145" s="5">
        <v>305000</v>
      </c>
      <c r="AI145" s="5">
        <v>5000</v>
      </c>
      <c r="AJ145" s="44">
        <v>0</v>
      </c>
      <c r="AK145" s="44"/>
      <c r="AL145" s="5">
        <v>0</v>
      </c>
      <c r="AM145" s="44">
        <v>0</v>
      </c>
      <c r="AN145" s="45"/>
      <c r="AO145" s="13">
        <v>0</v>
      </c>
    </row>
    <row r="146" spans="2:41" ht="15" customHeight="1">
      <c r="B146" s="49"/>
      <c r="C146" s="49"/>
      <c r="D146" s="1">
        <v>75414</v>
      </c>
      <c r="E146" s="1"/>
      <c r="F146" s="52" t="s">
        <v>83</v>
      </c>
      <c r="G146" s="52"/>
      <c r="H146" s="50">
        <v>6700</v>
      </c>
      <c r="I146" s="50"/>
      <c r="J146" s="4">
        <f>SUM(J147:J150)</f>
        <v>2024.69</v>
      </c>
      <c r="K146" s="4">
        <f t="shared" si="4"/>
        <v>30.22</v>
      </c>
      <c r="L146" s="4">
        <v>6700</v>
      </c>
      <c r="M146" s="4">
        <f>SUM(M147:M150)</f>
        <v>2024.69</v>
      </c>
      <c r="N146" s="4">
        <f t="shared" si="5"/>
        <v>30.22</v>
      </c>
      <c r="O146" s="4">
        <v>6700</v>
      </c>
      <c r="P146" s="4">
        <f>SUM(P147:P150)</f>
        <v>2024.69</v>
      </c>
      <c r="Q146" s="4">
        <v>0</v>
      </c>
      <c r="R146" s="4">
        <f>SUM(R147:R150)</f>
        <v>0</v>
      </c>
      <c r="S146" s="4">
        <v>6700</v>
      </c>
      <c r="T146" s="4">
        <f>SUM(T147:T150)</f>
        <v>2024.69</v>
      </c>
      <c r="U146" s="22">
        <v>0</v>
      </c>
      <c r="V146" s="22">
        <f>SUM(V147:V150)</f>
        <v>0</v>
      </c>
      <c r="W146" s="4">
        <v>0</v>
      </c>
      <c r="X146" s="4">
        <f>SUM(X147:X150)</f>
        <v>0</v>
      </c>
      <c r="Y146" s="4">
        <v>0</v>
      </c>
      <c r="Z146" s="4">
        <f>SUM(Z147:Z150)</f>
        <v>0</v>
      </c>
      <c r="AA146" s="4">
        <v>0</v>
      </c>
      <c r="AB146" s="4">
        <v>0</v>
      </c>
      <c r="AC146" s="4">
        <v>0</v>
      </c>
      <c r="AD146" s="4">
        <f>SUM(AD147:AD150)</f>
        <v>0</v>
      </c>
      <c r="AE146" s="4">
        <v>0</v>
      </c>
      <c r="AF146" s="4">
        <f>SUM(AF147:AF150)</f>
        <v>0</v>
      </c>
      <c r="AG146" s="4">
        <v>0</v>
      </c>
      <c r="AH146" s="4">
        <v>0</v>
      </c>
      <c r="AI146" s="4">
        <f>SUM(AI147:AI150)</f>
        <v>0</v>
      </c>
      <c r="AJ146" s="50">
        <v>0</v>
      </c>
      <c r="AK146" s="50"/>
      <c r="AL146" s="4">
        <f>SUM(AL147:AL150)</f>
        <v>0</v>
      </c>
      <c r="AM146" s="50">
        <v>0</v>
      </c>
      <c r="AN146" s="51"/>
      <c r="AO146" s="13">
        <v>0</v>
      </c>
    </row>
    <row r="147" spans="2:41" ht="15" customHeight="1">
      <c r="B147" s="42"/>
      <c r="C147" s="42"/>
      <c r="D147" s="3"/>
      <c r="E147" s="3">
        <v>4210</v>
      </c>
      <c r="F147" s="43" t="s">
        <v>28</v>
      </c>
      <c r="G147" s="43"/>
      <c r="H147" s="44">
        <v>4500</v>
      </c>
      <c r="I147" s="44"/>
      <c r="J147" s="5">
        <v>561.59</v>
      </c>
      <c r="K147" s="4">
        <f t="shared" si="4"/>
        <v>12.48</v>
      </c>
      <c r="L147" s="5">
        <v>4500</v>
      </c>
      <c r="M147" s="5">
        <v>561.59</v>
      </c>
      <c r="N147" s="4">
        <f t="shared" si="5"/>
        <v>12.48</v>
      </c>
      <c r="O147" s="5">
        <v>4500</v>
      </c>
      <c r="P147" s="5">
        <v>561.59</v>
      </c>
      <c r="Q147" s="5">
        <v>0</v>
      </c>
      <c r="R147" s="5">
        <v>0</v>
      </c>
      <c r="S147" s="5">
        <v>4500</v>
      </c>
      <c r="T147" s="5">
        <v>561.59</v>
      </c>
      <c r="U147" s="23">
        <v>0</v>
      </c>
      <c r="V147" s="23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4">
        <v>0</v>
      </c>
      <c r="AC147" s="5">
        <v>0</v>
      </c>
      <c r="AD147" s="5">
        <v>0</v>
      </c>
      <c r="AE147" s="5">
        <v>0</v>
      </c>
      <c r="AF147" s="5">
        <v>0</v>
      </c>
      <c r="AG147" s="4">
        <v>0</v>
      </c>
      <c r="AH147" s="5">
        <v>0</v>
      </c>
      <c r="AI147" s="5">
        <v>0</v>
      </c>
      <c r="AJ147" s="44">
        <v>0</v>
      </c>
      <c r="AK147" s="44"/>
      <c r="AL147" s="5">
        <v>0</v>
      </c>
      <c r="AM147" s="44">
        <v>0</v>
      </c>
      <c r="AN147" s="45"/>
      <c r="AO147" s="13">
        <v>0</v>
      </c>
    </row>
    <row r="148" spans="2:41" ht="15" customHeight="1">
      <c r="B148" s="42"/>
      <c r="C148" s="42"/>
      <c r="D148" s="3"/>
      <c r="E148" s="3">
        <v>4300</v>
      </c>
      <c r="F148" s="43" t="s">
        <v>32</v>
      </c>
      <c r="G148" s="43"/>
      <c r="H148" s="44">
        <v>1500</v>
      </c>
      <c r="I148" s="44"/>
      <c r="J148" s="5">
        <v>1463.1</v>
      </c>
      <c r="K148" s="4">
        <f t="shared" si="4"/>
        <v>97.54</v>
      </c>
      <c r="L148" s="5">
        <v>1500</v>
      </c>
      <c r="M148" s="5">
        <v>1463.1</v>
      </c>
      <c r="N148" s="4">
        <f t="shared" si="5"/>
        <v>97.54</v>
      </c>
      <c r="O148" s="5">
        <v>1500</v>
      </c>
      <c r="P148" s="5">
        <v>1463.1</v>
      </c>
      <c r="Q148" s="5">
        <v>0</v>
      </c>
      <c r="R148" s="5">
        <v>0</v>
      </c>
      <c r="S148" s="5">
        <v>1500</v>
      </c>
      <c r="T148" s="5">
        <v>1463.1</v>
      </c>
      <c r="U148" s="23">
        <v>0</v>
      </c>
      <c r="V148" s="23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4">
        <v>0</v>
      </c>
      <c r="AC148" s="5">
        <v>0</v>
      </c>
      <c r="AD148" s="5">
        <v>0</v>
      </c>
      <c r="AE148" s="5">
        <v>0</v>
      </c>
      <c r="AF148" s="5">
        <v>0</v>
      </c>
      <c r="AG148" s="4">
        <v>0</v>
      </c>
      <c r="AH148" s="5">
        <v>0</v>
      </c>
      <c r="AI148" s="5">
        <v>0</v>
      </c>
      <c r="AJ148" s="44">
        <v>0</v>
      </c>
      <c r="AK148" s="44"/>
      <c r="AL148" s="5">
        <v>0</v>
      </c>
      <c r="AM148" s="44">
        <v>0</v>
      </c>
      <c r="AN148" s="45"/>
      <c r="AO148" s="13">
        <v>0</v>
      </c>
    </row>
    <row r="149" spans="2:41" ht="15" customHeight="1">
      <c r="B149" s="42"/>
      <c r="C149" s="42"/>
      <c r="D149" s="3"/>
      <c r="E149" s="3">
        <v>4410</v>
      </c>
      <c r="F149" s="43" t="s">
        <v>55</v>
      </c>
      <c r="G149" s="43"/>
      <c r="H149" s="44">
        <v>200</v>
      </c>
      <c r="I149" s="44"/>
      <c r="J149" s="5">
        <v>0</v>
      </c>
      <c r="K149" s="4">
        <f t="shared" si="4"/>
        <v>0</v>
      </c>
      <c r="L149" s="5">
        <v>200</v>
      </c>
      <c r="M149" s="5">
        <v>0</v>
      </c>
      <c r="N149" s="4">
        <f t="shared" si="5"/>
        <v>0</v>
      </c>
      <c r="O149" s="5">
        <v>200</v>
      </c>
      <c r="P149" s="5">
        <v>0</v>
      </c>
      <c r="Q149" s="5">
        <v>0</v>
      </c>
      <c r="R149" s="5">
        <v>0</v>
      </c>
      <c r="S149" s="5">
        <v>200</v>
      </c>
      <c r="T149" s="5">
        <v>0</v>
      </c>
      <c r="U149" s="23">
        <v>0</v>
      </c>
      <c r="V149" s="23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0</v>
      </c>
      <c r="AB149" s="4">
        <v>0</v>
      </c>
      <c r="AC149" s="5">
        <v>0</v>
      </c>
      <c r="AD149" s="5">
        <v>0</v>
      </c>
      <c r="AE149" s="5">
        <v>0</v>
      </c>
      <c r="AF149" s="5">
        <v>0</v>
      </c>
      <c r="AG149" s="4">
        <v>0</v>
      </c>
      <c r="AH149" s="5">
        <v>0</v>
      </c>
      <c r="AI149" s="5">
        <v>0</v>
      </c>
      <c r="AJ149" s="44">
        <v>0</v>
      </c>
      <c r="AK149" s="44"/>
      <c r="AL149" s="5">
        <v>0</v>
      </c>
      <c r="AM149" s="44">
        <v>0</v>
      </c>
      <c r="AN149" s="45"/>
      <c r="AO149" s="13">
        <v>0</v>
      </c>
    </row>
    <row r="150" spans="2:41" ht="19.5" customHeight="1">
      <c r="B150" s="42"/>
      <c r="C150" s="42"/>
      <c r="D150" s="3"/>
      <c r="E150" s="3">
        <v>4700</v>
      </c>
      <c r="F150" s="43" t="s">
        <v>57</v>
      </c>
      <c r="G150" s="43"/>
      <c r="H150" s="44">
        <v>500</v>
      </c>
      <c r="I150" s="44"/>
      <c r="J150" s="5">
        <v>0</v>
      </c>
      <c r="K150" s="4">
        <f t="shared" si="4"/>
        <v>0</v>
      </c>
      <c r="L150" s="5">
        <v>500</v>
      </c>
      <c r="M150" s="5">
        <v>0</v>
      </c>
      <c r="N150" s="4">
        <f t="shared" si="5"/>
        <v>0</v>
      </c>
      <c r="O150" s="5">
        <v>500</v>
      </c>
      <c r="P150" s="5">
        <v>0</v>
      </c>
      <c r="Q150" s="5">
        <v>0</v>
      </c>
      <c r="R150" s="5">
        <v>0</v>
      </c>
      <c r="S150" s="5">
        <v>500</v>
      </c>
      <c r="T150" s="5">
        <v>0</v>
      </c>
      <c r="U150" s="23">
        <v>0</v>
      </c>
      <c r="V150" s="23">
        <v>0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4">
        <v>0</v>
      </c>
      <c r="AC150" s="5">
        <v>0</v>
      </c>
      <c r="AD150" s="5">
        <v>0</v>
      </c>
      <c r="AE150" s="5">
        <v>0</v>
      </c>
      <c r="AF150" s="5">
        <v>0</v>
      </c>
      <c r="AG150" s="4">
        <v>0</v>
      </c>
      <c r="AH150" s="5">
        <v>0</v>
      </c>
      <c r="AI150" s="5">
        <v>0</v>
      </c>
      <c r="AJ150" s="44">
        <v>0</v>
      </c>
      <c r="AK150" s="44"/>
      <c r="AL150" s="5">
        <v>0</v>
      </c>
      <c r="AM150" s="44">
        <v>0</v>
      </c>
      <c r="AN150" s="45"/>
      <c r="AO150" s="13">
        <v>0</v>
      </c>
    </row>
    <row r="151" spans="2:41" ht="15" customHeight="1">
      <c r="B151" s="49"/>
      <c r="C151" s="49"/>
      <c r="D151" s="1">
        <v>75421</v>
      </c>
      <c r="E151" s="1"/>
      <c r="F151" s="52" t="s">
        <v>84</v>
      </c>
      <c r="G151" s="52"/>
      <c r="H151" s="50">
        <v>40000</v>
      </c>
      <c r="I151" s="50"/>
      <c r="J151" s="4">
        <f>SUM(J152)</f>
        <v>0</v>
      </c>
      <c r="K151" s="4">
        <f t="shared" si="4"/>
        <v>0</v>
      </c>
      <c r="L151" s="4">
        <v>40000</v>
      </c>
      <c r="M151" s="4">
        <f>SUM(M152)</f>
        <v>0</v>
      </c>
      <c r="N151" s="4">
        <f t="shared" si="5"/>
        <v>0</v>
      </c>
      <c r="O151" s="4">
        <v>40000</v>
      </c>
      <c r="P151" s="4">
        <f>SUM(P152)</f>
        <v>0</v>
      </c>
      <c r="Q151" s="4">
        <v>0</v>
      </c>
      <c r="R151" s="4">
        <f>SUM(R152)</f>
        <v>0</v>
      </c>
      <c r="S151" s="4">
        <v>40000</v>
      </c>
      <c r="T151" s="4">
        <f>SUM(T152)</f>
        <v>0</v>
      </c>
      <c r="U151" s="22">
        <v>0</v>
      </c>
      <c r="V151" s="22">
        <f>SUM(V152)</f>
        <v>0</v>
      </c>
      <c r="W151" s="4">
        <v>0</v>
      </c>
      <c r="X151" s="4">
        <f>SUM(X152)</f>
        <v>0</v>
      </c>
      <c r="Y151" s="4">
        <v>0</v>
      </c>
      <c r="Z151" s="4">
        <f>SUM(Z152)</f>
        <v>0</v>
      </c>
      <c r="AA151" s="4">
        <v>0</v>
      </c>
      <c r="AB151" s="4">
        <v>0</v>
      </c>
      <c r="AC151" s="4">
        <v>0</v>
      </c>
      <c r="AD151" s="4">
        <f>SUM(AD152)</f>
        <v>0</v>
      </c>
      <c r="AE151" s="4">
        <v>0</v>
      </c>
      <c r="AF151" s="4">
        <f>SUM(AF152)</f>
        <v>0</v>
      </c>
      <c r="AG151" s="4">
        <v>0</v>
      </c>
      <c r="AH151" s="4">
        <v>0</v>
      </c>
      <c r="AI151" s="4">
        <f>SUM(AI152)</f>
        <v>0</v>
      </c>
      <c r="AJ151" s="50">
        <v>0</v>
      </c>
      <c r="AK151" s="50"/>
      <c r="AL151" s="4">
        <f>SUM(AL152)</f>
        <v>0</v>
      </c>
      <c r="AM151" s="50">
        <v>0</v>
      </c>
      <c r="AN151" s="51"/>
      <c r="AO151" s="13">
        <v>0</v>
      </c>
    </row>
    <row r="152" spans="2:41" ht="15" customHeight="1">
      <c r="B152" s="42"/>
      <c r="C152" s="42"/>
      <c r="D152" s="3"/>
      <c r="E152" s="3">
        <v>4810</v>
      </c>
      <c r="F152" s="43" t="s">
        <v>85</v>
      </c>
      <c r="G152" s="43"/>
      <c r="H152" s="44">
        <v>40000</v>
      </c>
      <c r="I152" s="44"/>
      <c r="J152" s="5">
        <v>0</v>
      </c>
      <c r="K152" s="4">
        <f t="shared" si="4"/>
        <v>0</v>
      </c>
      <c r="L152" s="5">
        <v>40000</v>
      </c>
      <c r="M152" s="5">
        <v>0</v>
      </c>
      <c r="N152" s="4">
        <f t="shared" si="5"/>
        <v>0</v>
      </c>
      <c r="O152" s="5">
        <v>40000</v>
      </c>
      <c r="P152" s="5">
        <v>0</v>
      </c>
      <c r="Q152" s="5">
        <v>0</v>
      </c>
      <c r="R152" s="5">
        <v>0</v>
      </c>
      <c r="S152" s="5">
        <v>40000</v>
      </c>
      <c r="T152" s="5">
        <v>0</v>
      </c>
      <c r="U152" s="23">
        <v>0</v>
      </c>
      <c r="V152" s="23"/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4">
        <v>0</v>
      </c>
      <c r="AC152" s="5">
        <v>0</v>
      </c>
      <c r="AD152" s="5">
        <v>0</v>
      </c>
      <c r="AE152" s="5">
        <v>0</v>
      </c>
      <c r="AF152" s="5">
        <v>0</v>
      </c>
      <c r="AG152" s="4">
        <v>0</v>
      </c>
      <c r="AH152" s="5">
        <v>0</v>
      </c>
      <c r="AI152" s="5">
        <v>0</v>
      </c>
      <c r="AJ152" s="44">
        <v>0</v>
      </c>
      <c r="AK152" s="44"/>
      <c r="AL152" s="5">
        <v>0</v>
      </c>
      <c r="AM152" s="44">
        <v>0</v>
      </c>
      <c r="AN152" s="45"/>
      <c r="AO152" s="13">
        <v>0</v>
      </c>
    </row>
    <row r="153" spans="2:41" ht="15" customHeight="1">
      <c r="B153" s="49">
        <v>757</v>
      </c>
      <c r="C153" s="49"/>
      <c r="D153" s="1"/>
      <c r="E153" s="1"/>
      <c r="F153" s="52" t="s">
        <v>86</v>
      </c>
      <c r="G153" s="52"/>
      <c r="H153" s="50">
        <v>450000</v>
      </c>
      <c r="I153" s="50"/>
      <c r="J153" s="4">
        <f>SUM(J154)</f>
        <v>167890.94</v>
      </c>
      <c r="K153" s="4">
        <f t="shared" si="4"/>
        <v>37.31</v>
      </c>
      <c r="L153" s="4">
        <v>450000</v>
      </c>
      <c r="M153" s="4">
        <f>SUM(M154)</f>
        <v>167890.94</v>
      </c>
      <c r="N153" s="4">
        <f t="shared" si="5"/>
        <v>37.31</v>
      </c>
      <c r="O153" s="4">
        <v>0</v>
      </c>
      <c r="P153" s="4">
        <f>SUM(P154)</f>
        <v>0</v>
      </c>
      <c r="Q153" s="4">
        <v>0</v>
      </c>
      <c r="R153" s="4">
        <f>SUM(R154)</f>
        <v>0</v>
      </c>
      <c r="S153" s="4">
        <v>0</v>
      </c>
      <c r="T153" s="4">
        <f>SUM(T154)</f>
        <v>0</v>
      </c>
      <c r="U153" s="22">
        <v>0</v>
      </c>
      <c r="V153" s="22">
        <f>SUM(V154)</f>
        <v>0</v>
      </c>
      <c r="W153" s="4">
        <v>0</v>
      </c>
      <c r="X153" s="4">
        <f>SUM(X154)</f>
        <v>0</v>
      </c>
      <c r="Y153" s="4">
        <v>0</v>
      </c>
      <c r="Z153" s="4">
        <f>SUM(Z154)</f>
        <v>0</v>
      </c>
      <c r="AA153" s="4">
        <v>0</v>
      </c>
      <c r="AB153" s="4">
        <v>0</v>
      </c>
      <c r="AC153" s="4">
        <v>450000</v>
      </c>
      <c r="AD153" s="4">
        <f>SUM(AD154)</f>
        <v>167890.94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50">
        <v>0</v>
      </c>
      <c r="AK153" s="50"/>
      <c r="AL153" s="4">
        <v>0</v>
      </c>
      <c r="AM153" s="50">
        <v>0</v>
      </c>
      <c r="AN153" s="51"/>
      <c r="AO153" s="13">
        <v>0</v>
      </c>
    </row>
    <row r="154" spans="2:41" ht="19.5" customHeight="1">
      <c r="B154" s="49"/>
      <c r="C154" s="49"/>
      <c r="D154" s="1">
        <v>75702</v>
      </c>
      <c r="E154" s="1"/>
      <c r="F154" s="52" t="s">
        <v>87</v>
      </c>
      <c r="G154" s="52"/>
      <c r="H154" s="50">
        <v>450000</v>
      </c>
      <c r="I154" s="50"/>
      <c r="J154" s="4">
        <f>SUM(J155)</f>
        <v>167890.94</v>
      </c>
      <c r="K154" s="4">
        <f t="shared" si="4"/>
        <v>37.31</v>
      </c>
      <c r="L154" s="4">
        <v>450000</v>
      </c>
      <c r="M154" s="4">
        <f>SUM(M155)</f>
        <v>167890.94</v>
      </c>
      <c r="N154" s="4">
        <f t="shared" si="5"/>
        <v>37.31</v>
      </c>
      <c r="O154" s="4">
        <v>0</v>
      </c>
      <c r="P154" s="4">
        <f>SUM(P155)</f>
        <v>0</v>
      </c>
      <c r="Q154" s="4">
        <v>0</v>
      </c>
      <c r="R154" s="4">
        <f>SUM(R155)</f>
        <v>0</v>
      </c>
      <c r="S154" s="4">
        <v>0</v>
      </c>
      <c r="T154" s="4">
        <f>SUM(T155)</f>
        <v>0</v>
      </c>
      <c r="U154" s="22">
        <v>0</v>
      </c>
      <c r="V154" s="22">
        <f>SUM(V155)</f>
        <v>0</v>
      </c>
      <c r="W154" s="4">
        <v>0</v>
      </c>
      <c r="X154" s="4">
        <f>SUM(X155)</f>
        <v>0</v>
      </c>
      <c r="Y154" s="4">
        <v>0</v>
      </c>
      <c r="Z154" s="4">
        <f>SUM(Z155)</f>
        <v>0</v>
      </c>
      <c r="AA154" s="4">
        <v>0</v>
      </c>
      <c r="AB154" s="4">
        <v>0</v>
      </c>
      <c r="AC154" s="4">
        <v>450000</v>
      </c>
      <c r="AD154" s="4">
        <f>SUM(AD155)</f>
        <v>167890.94</v>
      </c>
      <c r="AE154" s="4">
        <v>0</v>
      </c>
      <c r="AF154" s="4">
        <f>SUM(AF155)</f>
        <v>0</v>
      </c>
      <c r="AG154" s="4">
        <v>0</v>
      </c>
      <c r="AH154" s="4">
        <v>0</v>
      </c>
      <c r="AI154" s="4">
        <f>SUM(AI155)</f>
        <v>0</v>
      </c>
      <c r="AJ154" s="50">
        <v>0</v>
      </c>
      <c r="AK154" s="50"/>
      <c r="AL154" s="4">
        <f>SUM(AL155)</f>
        <v>0</v>
      </c>
      <c r="AM154" s="50">
        <v>0</v>
      </c>
      <c r="AN154" s="51"/>
      <c r="AO154" s="13">
        <v>0</v>
      </c>
    </row>
    <row r="155" spans="2:41" ht="26.25" customHeight="1">
      <c r="B155" s="42"/>
      <c r="C155" s="42"/>
      <c r="D155" s="3"/>
      <c r="E155" s="3">
        <v>8110</v>
      </c>
      <c r="F155" s="43" t="s">
        <v>88</v>
      </c>
      <c r="G155" s="43"/>
      <c r="H155" s="44">
        <v>450000</v>
      </c>
      <c r="I155" s="44"/>
      <c r="J155" s="5">
        <v>167890.94</v>
      </c>
      <c r="K155" s="4">
        <f t="shared" si="4"/>
        <v>37.31</v>
      </c>
      <c r="L155" s="5">
        <v>450000</v>
      </c>
      <c r="M155" s="5">
        <v>167890.94</v>
      </c>
      <c r="N155" s="4">
        <f t="shared" si="5"/>
        <v>37.31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23">
        <v>0</v>
      </c>
      <c r="V155" s="23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4">
        <v>0</v>
      </c>
      <c r="AC155" s="5">
        <v>450000</v>
      </c>
      <c r="AD155" s="5">
        <v>167890.94</v>
      </c>
      <c r="AE155" s="5">
        <v>0</v>
      </c>
      <c r="AF155" s="5">
        <v>0</v>
      </c>
      <c r="AG155" s="4">
        <v>0</v>
      </c>
      <c r="AH155" s="5">
        <v>0</v>
      </c>
      <c r="AI155" s="5">
        <v>0</v>
      </c>
      <c r="AJ155" s="44">
        <v>0</v>
      </c>
      <c r="AK155" s="44"/>
      <c r="AL155" s="5">
        <v>0</v>
      </c>
      <c r="AM155" s="44">
        <v>0</v>
      </c>
      <c r="AN155" s="45"/>
      <c r="AO155" s="13">
        <v>0</v>
      </c>
    </row>
    <row r="156" spans="2:41" ht="15" customHeight="1">
      <c r="B156" s="49">
        <v>758</v>
      </c>
      <c r="C156" s="49"/>
      <c r="D156" s="1"/>
      <c r="E156" s="1"/>
      <c r="F156" s="52" t="s">
        <v>89</v>
      </c>
      <c r="G156" s="52"/>
      <c r="H156" s="50">
        <v>43680</v>
      </c>
      <c r="I156" s="50"/>
      <c r="J156" s="4">
        <f>SUM(J157)</f>
        <v>0</v>
      </c>
      <c r="K156" s="4">
        <f t="shared" si="4"/>
        <v>0</v>
      </c>
      <c r="L156" s="4">
        <v>43680</v>
      </c>
      <c r="M156" s="4">
        <f>SUM(M157)</f>
        <v>0</v>
      </c>
      <c r="N156" s="4">
        <f t="shared" si="5"/>
        <v>0</v>
      </c>
      <c r="O156" s="4">
        <v>43680</v>
      </c>
      <c r="P156" s="4">
        <f>SUM(P157)</f>
        <v>0</v>
      </c>
      <c r="Q156" s="4">
        <v>0</v>
      </c>
      <c r="R156" s="4">
        <f>SUM(R157)</f>
        <v>0</v>
      </c>
      <c r="S156" s="4">
        <v>43680</v>
      </c>
      <c r="T156" s="4">
        <f>SUM(T157)</f>
        <v>0</v>
      </c>
      <c r="U156" s="22">
        <v>0</v>
      </c>
      <c r="V156" s="22">
        <f>SUM(V157)</f>
        <v>0</v>
      </c>
      <c r="W156" s="4">
        <v>0</v>
      </c>
      <c r="X156" s="4">
        <f>SUM(X157)</f>
        <v>0</v>
      </c>
      <c r="Y156" s="4">
        <v>0</v>
      </c>
      <c r="Z156" s="4">
        <f>SUM(Z157)</f>
        <v>0</v>
      </c>
      <c r="AA156" s="4">
        <v>0</v>
      </c>
      <c r="AB156" s="4">
        <v>0</v>
      </c>
      <c r="AC156" s="4">
        <v>0</v>
      </c>
      <c r="AD156" s="4">
        <f>SUM(AD157)</f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50">
        <v>0</v>
      </c>
      <c r="AK156" s="50"/>
      <c r="AL156" s="4">
        <v>0</v>
      </c>
      <c r="AM156" s="50">
        <v>0</v>
      </c>
      <c r="AN156" s="51"/>
      <c r="AO156" s="13">
        <v>0</v>
      </c>
    </row>
    <row r="157" spans="2:41" ht="15" customHeight="1">
      <c r="B157" s="49"/>
      <c r="C157" s="49"/>
      <c r="D157" s="1">
        <v>75818</v>
      </c>
      <c r="E157" s="1"/>
      <c r="F157" s="52" t="s">
        <v>90</v>
      </c>
      <c r="G157" s="52"/>
      <c r="H157" s="50">
        <v>43680</v>
      </c>
      <c r="I157" s="50"/>
      <c r="J157" s="4">
        <f>SUM(J158)</f>
        <v>0</v>
      </c>
      <c r="K157" s="4">
        <f t="shared" si="4"/>
        <v>0</v>
      </c>
      <c r="L157" s="4">
        <v>43680</v>
      </c>
      <c r="M157" s="4">
        <f>SUM(M158)</f>
        <v>0</v>
      </c>
      <c r="N157" s="4">
        <f t="shared" si="5"/>
        <v>0</v>
      </c>
      <c r="O157" s="4">
        <v>43680</v>
      </c>
      <c r="P157" s="4">
        <f>SUM(P158)</f>
        <v>0</v>
      </c>
      <c r="Q157" s="4">
        <v>0</v>
      </c>
      <c r="R157" s="4">
        <f>SUM(R158)</f>
        <v>0</v>
      </c>
      <c r="S157" s="4">
        <v>43680</v>
      </c>
      <c r="T157" s="4">
        <f>SUM(T158)</f>
        <v>0</v>
      </c>
      <c r="U157" s="22">
        <v>0</v>
      </c>
      <c r="V157" s="22">
        <f>SUM(V158)</f>
        <v>0</v>
      </c>
      <c r="W157" s="4">
        <v>0</v>
      </c>
      <c r="X157" s="4">
        <f>SUM(X158)</f>
        <v>0</v>
      </c>
      <c r="Y157" s="4">
        <v>0</v>
      </c>
      <c r="Z157" s="4">
        <f>SUM(Z158)</f>
        <v>0</v>
      </c>
      <c r="AA157" s="4">
        <v>0</v>
      </c>
      <c r="AB157" s="4">
        <v>0</v>
      </c>
      <c r="AC157" s="4">
        <v>0</v>
      </c>
      <c r="AD157" s="4">
        <f>SUM(AD158)</f>
        <v>0</v>
      </c>
      <c r="AE157" s="4">
        <v>0</v>
      </c>
      <c r="AF157" s="4">
        <f>SUM(AF158)</f>
        <v>0</v>
      </c>
      <c r="AG157" s="4">
        <v>0</v>
      </c>
      <c r="AH157" s="4">
        <v>0</v>
      </c>
      <c r="AI157" s="4">
        <f>SUM(AI158)</f>
        <v>0</v>
      </c>
      <c r="AJ157" s="50">
        <v>0</v>
      </c>
      <c r="AK157" s="50"/>
      <c r="AL157" s="4">
        <f>SUM(AL158)</f>
        <v>0</v>
      </c>
      <c r="AM157" s="50">
        <v>0</v>
      </c>
      <c r="AN157" s="51"/>
      <c r="AO157" s="13">
        <v>0</v>
      </c>
    </row>
    <row r="158" spans="2:41" ht="15" customHeight="1">
      <c r="B158" s="42"/>
      <c r="C158" s="42"/>
      <c r="D158" s="3"/>
      <c r="E158" s="3">
        <v>4810</v>
      </c>
      <c r="F158" s="43" t="s">
        <v>85</v>
      </c>
      <c r="G158" s="43"/>
      <c r="H158" s="44">
        <v>43680</v>
      </c>
      <c r="I158" s="44"/>
      <c r="J158" s="5">
        <v>0</v>
      </c>
      <c r="K158" s="4">
        <f t="shared" si="4"/>
        <v>0</v>
      </c>
      <c r="L158" s="5">
        <v>43680</v>
      </c>
      <c r="M158" s="5">
        <v>0</v>
      </c>
      <c r="N158" s="4">
        <f t="shared" si="5"/>
        <v>0</v>
      </c>
      <c r="O158" s="5">
        <v>43680</v>
      </c>
      <c r="P158" s="5">
        <v>0</v>
      </c>
      <c r="Q158" s="5">
        <v>0</v>
      </c>
      <c r="R158" s="5">
        <v>0</v>
      </c>
      <c r="S158" s="5">
        <v>43680</v>
      </c>
      <c r="T158" s="5">
        <v>0</v>
      </c>
      <c r="U158" s="23">
        <v>0</v>
      </c>
      <c r="V158" s="23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4">
        <v>0</v>
      </c>
      <c r="AC158" s="5">
        <v>0</v>
      </c>
      <c r="AD158" s="5">
        <v>0</v>
      </c>
      <c r="AE158" s="5">
        <v>0</v>
      </c>
      <c r="AF158" s="5">
        <v>0</v>
      </c>
      <c r="AG158" s="4">
        <v>0</v>
      </c>
      <c r="AH158" s="5">
        <v>0</v>
      </c>
      <c r="AI158" s="5">
        <v>0</v>
      </c>
      <c r="AJ158" s="44">
        <v>0</v>
      </c>
      <c r="AK158" s="44"/>
      <c r="AL158" s="5">
        <v>0</v>
      </c>
      <c r="AM158" s="44">
        <v>0</v>
      </c>
      <c r="AN158" s="45"/>
      <c r="AO158" s="13">
        <v>0</v>
      </c>
    </row>
    <row r="159" spans="2:41" ht="15" customHeight="1">
      <c r="B159" s="49">
        <v>801</v>
      </c>
      <c r="C159" s="49"/>
      <c r="D159" s="1"/>
      <c r="E159" s="1"/>
      <c r="F159" s="52" t="s">
        <v>91</v>
      </c>
      <c r="G159" s="52"/>
      <c r="H159" s="50">
        <v>6356733</v>
      </c>
      <c r="I159" s="50"/>
      <c r="J159" s="4">
        <f>SUM(J160,J182,J195,J216,J229,J250,J253,J256,J271)</f>
        <v>3132358.93</v>
      </c>
      <c r="K159" s="4">
        <f t="shared" si="4"/>
        <v>49.28</v>
      </c>
      <c r="L159" s="4">
        <v>6356733</v>
      </c>
      <c r="M159" s="4">
        <f>SUM(M160,M182,M195,M216,M229,M250,M253,M256,M271)</f>
        <v>3132358.93</v>
      </c>
      <c r="N159" s="4">
        <f t="shared" si="5"/>
        <v>49.28</v>
      </c>
      <c r="O159" s="4">
        <v>4869277</v>
      </c>
      <c r="P159" s="4">
        <f>SUM(P160,P182,P195,P216,P229,P250,P253,P256,P271)</f>
        <v>2426476.66</v>
      </c>
      <c r="Q159" s="4">
        <v>3847186</v>
      </c>
      <c r="R159" s="4">
        <f>SUM(R160,R182,R195,R216,R229,R250,R253,R256,R271)</f>
        <v>1973250.81</v>
      </c>
      <c r="S159" s="4">
        <v>1022091</v>
      </c>
      <c r="T159" s="4">
        <f>SUM(T160,T182,T195,T216,T229,T250,T253,T256,T271)</f>
        <v>453225.85</v>
      </c>
      <c r="U159" s="22">
        <v>1300716</v>
      </c>
      <c r="V159" s="22">
        <f>SUM(V160,V182,V195,V216,V229,V250,V253,V256,V271)</f>
        <v>619747</v>
      </c>
      <c r="W159" s="4">
        <v>186740</v>
      </c>
      <c r="X159" s="4">
        <f>SUM(X160,X182,X195,X216,X229,X250,X253,X256,X271)</f>
        <v>86135.27000000002</v>
      </c>
      <c r="Y159" s="4">
        <v>0</v>
      </c>
      <c r="Z159" s="4">
        <f>SUM(Z160,Z182,Z195,Z216,Z229,Z250,Z253,Z256,Z271)</f>
        <v>0</v>
      </c>
      <c r="AA159" s="4">
        <v>0</v>
      </c>
      <c r="AB159" s="4">
        <v>0</v>
      </c>
      <c r="AC159" s="4">
        <v>0</v>
      </c>
      <c r="AD159" s="4">
        <f>SUM(AD160,AD182,AD195,AD216,AD229,AD250,AD253,AD256,AD271)</f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50">
        <v>0</v>
      </c>
      <c r="AK159" s="50"/>
      <c r="AL159" s="4">
        <v>0</v>
      </c>
      <c r="AM159" s="50">
        <v>0</v>
      </c>
      <c r="AN159" s="51"/>
      <c r="AO159" s="13">
        <v>0</v>
      </c>
    </row>
    <row r="160" spans="2:41" ht="15" customHeight="1">
      <c r="B160" s="49"/>
      <c r="C160" s="49"/>
      <c r="D160" s="1">
        <v>80101</v>
      </c>
      <c r="E160" s="1"/>
      <c r="F160" s="52" t="s">
        <v>92</v>
      </c>
      <c r="G160" s="52"/>
      <c r="H160" s="50">
        <v>2770650</v>
      </c>
      <c r="I160" s="50"/>
      <c r="J160" s="4">
        <f>SUM(J161:J181)</f>
        <v>1363499.8699999999</v>
      </c>
      <c r="K160" s="4">
        <f t="shared" si="4"/>
        <v>49.21</v>
      </c>
      <c r="L160" s="4">
        <v>2770650</v>
      </c>
      <c r="M160" s="4">
        <f>SUM(M161:M181)</f>
        <v>1363499.8699999999</v>
      </c>
      <c r="N160" s="4">
        <f t="shared" si="5"/>
        <v>49.21</v>
      </c>
      <c r="O160" s="4">
        <v>1869618</v>
      </c>
      <c r="P160" s="4">
        <f>SUM(P161:P181)</f>
        <v>947546.3699999999</v>
      </c>
      <c r="Q160" s="4">
        <v>1601171</v>
      </c>
      <c r="R160" s="4">
        <f>SUM(R161:R181)</f>
        <v>848264.4</v>
      </c>
      <c r="S160" s="4">
        <v>268447</v>
      </c>
      <c r="T160" s="4">
        <f>SUM(T161:T181)</f>
        <v>99281.97</v>
      </c>
      <c r="U160" s="22">
        <v>829632</v>
      </c>
      <c r="V160" s="22">
        <f>SUM(V161:V181)</f>
        <v>379794</v>
      </c>
      <c r="W160" s="4">
        <v>71400</v>
      </c>
      <c r="X160" s="4">
        <f>SUM(X161:X181)</f>
        <v>36159.5</v>
      </c>
      <c r="Y160" s="4">
        <v>0</v>
      </c>
      <c r="Z160" s="4">
        <f>SUM(Z161:Z181)</f>
        <v>0</v>
      </c>
      <c r="AA160" s="4">
        <v>0</v>
      </c>
      <c r="AB160" s="4">
        <v>0</v>
      </c>
      <c r="AC160" s="4">
        <v>0</v>
      </c>
      <c r="AD160" s="4">
        <f>SUM(AD161:AD181)</f>
        <v>0</v>
      </c>
      <c r="AE160" s="4">
        <v>0</v>
      </c>
      <c r="AF160" s="4">
        <f>SUM(AF161:AF181)</f>
        <v>0</v>
      </c>
      <c r="AG160" s="4">
        <v>0</v>
      </c>
      <c r="AH160" s="4">
        <v>0</v>
      </c>
      <c r="AI160" s="4">
        <f>SUM(AI161:AI181)</f>
        <v>0</v>
      </c>
      <c r="AJ160" s="50">
        <v>0</v>
      </c>
      <c r="AK160" s="50"/>
      <c r="AL160" s="4">
        <f>SUM(AL161:AL181)</f>
        <v>0</v>
      </c>
      <c r="AM160" s="50">
        <v>0</v>
      </c>
      <c r="AN160" s="51"/>
      <c r="AO160" s="13">
        <v>0</v>
      </c>
    </row>
    <row r="161" spans="2:41" ht="33" customHeight="1">
      <c r="B161" s="42"/>
      <c r="C161" s="42"/>
      <c r="D161" s="3"/>
      <c r="E161" s="3">
        <v>2590</v>
      </c>
      <c r="F161" s="43" t="s">
        <v>93</v>
      </c>
      <c r="G161" s="43"/>
      <c r="H161" s="44">
        <v>829632</v>
      </c>
      <c r="I161" s="44"/>
      <c r="J161" s="5">
        <v>379794</v>
      </c>
      <c r="K161" s="4">
        <f t="shared" si="4"/>
        <v>45.78</v>
      </c>
      <c r="L161" s="5">
        <v>829632</v>
      </c>
      <c r="M161" s="5">
        <v>379794</v>
      </c>
      <c r="N161" s="4">
        <f t="shared" si="5"/>
        <v>45.78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23">
        <v>829632</v>
      </c>
      <c r="V161" s="23">
        <v>379794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4">
        <v>0</v>
      </c>
      <c r="AC161" s="5">
        <v>0</v>
      </c>
      <c r="AD161" s="5">
        <v>0</v>
      </c>
      <c r="AE161" s="5">
        <v>0</v>
      </c>
      <c r="AF161" s="5">
        <v>0</v>
      </c>
      <c r="AG161" s="4">
        <v>0</v>
      </c>
      <c r="AH161" s="5">
        <v>0</v>
      </c>
      <c r="AI161" s="5">
        <v>0</v>
      </c>
      <c r="AJ161" s="44">
        <v>0</v>
      </c>
      <c r="AK161" s="44"/>
      <c r="AL161" s="5">
        <v>0</v>
      </c>
      <c r="AM161" s="44">
        <v>0</v>
      </c>
      <c r="AN161" s="45"/>
      <c r="AO161" s="13">
        <v>0</v>
      </c>
    </row>
    <row r="162" spans="2:41" ht="15" customHeight="1">
      <c r="B162" s="42"/>
      <c r="C162" s="42"/>
      <c r="D162" s="3"/>
      <c r="E162" s="3">
        <v>3020</v>
      </c>
      <c r="F162" s="43" t="s">
        <v>64</v>
      </c>
      <c r="G162" s="43"/>
      <c r="H162" s="44">
        <v>71400</v>
      </c>
      <c r="I162" s="44"/>
      <c r="J162" s="5">
        <v>36159.5</v>
      </c>
      <c r="K162" s="4">
        <f t="shared" si="4"/>
        <v>50.64</v>
      </c>
      <c r="L162" s="5">
        <v>71400</v>
      </c>
      <c r="M162" s="5">
        <v>36159.5</v>
      </c>
      <c r="N162" s="4">
        <f t="shared" si="5"/>
        <v>50.64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23">
        <v>0</v>
      </c>
      <c r="V162" s="23">
        <v>0</v>
      </c>
      <c r="W162" s="5">
        <v>71400</v>
      </c>
      <c r="X162" s="5">
        <v>36159.5</v>
      </c>
      <c r="Y162" s="5">
        <v>0</v>
      </c>
      <c r="Z162" s="5">
        <v>0</v>
      </c>
      <c r="AA162" s="5">
        <v>0</v>
      </c>
      <c r="AB162" s="4">
        <v>0</v>
      </c>
      <c r="AC162" s="5">
        <v>0</v>
      </c>
      <c r="AD162" s="5">
        <v>0</v>
      </c>
      <c r="AE162" s="5">
        <v>0</v>
      </c>
      <c r="AF162" s="5">
        <v>0</v>
      </c>
      <c r="AG162" s="4">
        <v>0</v>
      </c>
      <c r="AH162" s="5">
        <v>0</v>
      </c>
      <c r="AI162" s="5">
        <v>0</v>
      </c>
      <c r="AJ162" s="44">
        <v>0</v>
      </c>
      <c r="AK162" s="44"/>
      <c r="AL162" s="5">
        <v>0</v>
      </c>
      <c r="AM162" s="44">
        <v>0</v>
      </c>
      <c r="AN162" s="45"/>
      <c r="AO162" s="13">
        <v>0</v>
      </c>
    </row>
    <row r="163" spans="2:41" ht="15" customHeight="1">
      <c r="B163" s="42"/>
      <c r="C163" s="42"/>
      <c r="D163" s="3"/>
      <c r="E163" s="3">
        <v>4010</v>
      </c>
      <c r="F163" s="43" t="s">
        <v>49</v>
      </c>
      <c r="G163" s="43"/>
      <c r="H163" s="44">
        <v>1250864</v>
      </c>
      <c r="I163" s="44"/>
      <c r="J163" s="5">
        <v>618553.75</v>
      </c>
      <c r="K163" s="4">
        <f t="shared" si="4"/>
        <v>49.45</v>
      </c>
      <c r="L163" s="5">
        <v>1250864</v>
      </c>
      <c r="M163" s="5">
        <v>618553.75</v>
      </c>
      <c r="N163" s="4">
        <f t="shared" si="5"/>
        <v>49.45</v>
      </c>
      <c r="O163" s="5">
        <v>1250864</v>
      </c>
      <c r="P163" s="5">
        <v>618553.75</v>
      </c>
      <c r="Q163" s="5">
        <v>1250864</v>
      </c>
      <c r="R163" s="5">
        <v>618553.75</v>
      </c>
      <c r="S163" s="5">
        <v>0</v>
      </c>
      <c r="T163" s="5">
        <v>0</v>
      </c>
      <c r="U163" s="23">
        <v>0</v>
      </c>
      <c r="V163" s="23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4">
        <v>0</v>
      </c>
      <c r="AC163" s="5">
        <v>0</v>
      </c>
      <c r="AD163" s="5">
        <v>0</v>
      </c>
      <c r="AE163" s="5">
        <v>0</v>
      </c>
      <c r="AF163" s="5">
        <v>0</v>
      </c>
      <c r="AG163" s="4">
        <v>0</v>
      </c>
      <c r="AH163" s="5">
        <v>0</v>
      </c>
      <c r="AI163" s="5">
        <v>0</v>
      </c>
      <c r="AJ163" s="44">
        <v>0</v>
      </c>
      <c r="AK163" s="44"/>
      <c r="AL163" s="5">
        <v>0</v>
      </c>
      <c r="AM163" s="44">
        <v>0</v>
      </c>
      <c r="AN163" s="45"/>
      <c r="AO163" s="13">
        <v>0</v>
      </c>
    </row>
    <row r="164" spans="2:41" ht="15" customHeight="1">
      <c r="B164" s="42"/>
      <c r="C164" s="42"/>
      <c r="D164" s="3"/>
      <c r="E164" s="3">
        <v>4040</v>
      </c>
      <c r="F164" s="43" t="s">
        <v>50</v>
      </c>
      <c r="G164" s="43"/>
      <c r="H164" s="44">
        <v>100307</v>
      </c>
      <c r="I164" s="44"/>
      <c r="J164" s="5">
        <v>97007.84</v>
      </c>
      <c r="K164" s="4">
        <f t="shared" si="4"/>
        <v>96.71</v>
      </c>
      <c r="L164" s="5">
        <v>100307</v>
      </c>
      <c r="M164" s="5">
        <v>97007.84</v>
      </c>
      <c r="N164" s="4">
        <f t="shared" si="5"/>
        <v>96.71</v>
      </c>
      <c r="O164" s="5">
        <v>100307</v>
      </c>
      <c r="P164" s="5">
        <v>97007.84</v>
      </c>
      <c r="Q164" s="5">
        <v>100307</v>
      </c>
      <c r="R164" s="5">
        <v>97007.84</v>
      </c>
      <c r="S164" s="5">
        <v>0</v>
      </c>
      <c r="T164" s="5">
        <v>0</v>
      </c>
      <c r="U164" s="23">
        <v>0</v>
      </c>
      <c r="V164" s="23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4">
        <v>0</v>
      </c>
      <c r="AC164" s="5">
        <v>0</v>
      </c>
      <c r="AD164" s="5">
        <v>0</v>
      </c>
      <c r="AE164" s="5">
        <v>0</v>
      </c>
      <c r="AF164" s="5">
        <v>0</v>
      </c>
      <c r="AG164" s="4">
        <v>0</v>
      </c>
      <c r="AH164" s="5">
        <v>0</v>
      </c>
      <c r="AI164" s="5">
        <v>0</v>
      </c>
      <c r="AJ164" s="44">
        <v>0</v>
      </c>
      <c r="AK164" s="44"/>
      <c r="AL164" s="5">
        <v>0</v>
      </c>
      <c r="AM164" s="44">
        <v>0</v>
      </c>
      <c r="AN164" s="45"/>
      <c r="AO164" s="13">
        <v>0</v>
      </c>
    </row>
    <row r="165" spans="2:41" ht="15" customHeight="1">
      <c r="B165" s="42"/>
      <c r="C165" s="42"/>
      <c r="D165" s="3"/>
      <c r="E165" s="3">
        <v>4110</v>
      </c>
      <c r="F165" s="43" t="s">
        <v>51</v>
      </c>
      <c r="G165" s="43"/>
      <c r="H165" s="44">
        <v>214000</v>
      </c>
      <c r="I165" s="44"/>
      <c r="J165" s="5">
        <v>116232.87</v>
      </c>
      <c r="K165" s="4">
        <f t="shared" si="4"/>
        <v>54.31</v>
      </c>
      <c r="L165" s="5">
        <v>214000</v>
      </c>
      <c r="M165" s="5">
        <v>116232.87</v>
      </c>
      <c r="N165" s="4">
        <f t="shared" si="5"/>
        <v>54.31</v>
      </c>
      <c r="O165" s="5">
        <v>214000</v>
      </c>
      <c r="P165" s="5">
        <v>116232.87</v>
      </c>
      <c r="Q165" s="5">
        <v>214000</v>
      </c>
      <c r="R165" s="5">
        <v>116232.87</v>
      </c>
      <c r="S165" s="5">
        <v>0</v>
      </c>
      <c r="T165" s="5">
        <v>0</v>
      </c>
      <c r="U165" s="23">
        <v>0</v>
      </c>
      <c r="V165" s="23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4">
        <v>0</v>
      </c>
      <c r="AC165" s="5">
        <v>0</v>
      </c>
      <c r="AD165" s="5">
        <v>0</v>
      </c>
      <c r="AE165" s="5">
        <v>0</v>
      </c>
      <c r="AF165" s="5">
        <v>0</v>
      </c>
      <c r="AG165" s="4">
        <v>0</v>
      </c>
      <c r="AH165" s="5">
        <v>0</v>
      </c>
      <c r="AI165" s="5">
        <v>0</v>
      </c>
      <c r="AJ165" s="44">
        <v>0</v>
      </c>
      <c r="AK165" s="44"/>
      <c r="AL165" s="5">
        <v>0</v>
      </c>
      <c r="AM165" s="44">
        <v>0</v>
      </c>
      <c r="AN165" s="45"/>
      <c r="AO165" s="13">
        <v>0</v>
      </c>
    </row>
    <row r="166" spans="2:41" ht="15" customHeight="1">
      <c r="B166" s="42"/>
      <c r="C166" s="42"/>
      <c r="D166" s="3"/>
      <c r="E166" s="3">
        <v>4120</v>
      </c>
      <c r="F166" s="43" t="s">
        <v>52</v>
      </c>
      <c r="G166" s="43"/>
      <c r="H166" s="44">
        <v>30000</v>
      </c>
      <c r="I166" s="44"/>
      <c r="J166" s="5">
        <v>14092.39</v>
      </c>
      <c r="K166" s="4">
        <f t="shared" si="4"/>
        <v>46.97</v>
      </c>
      <c r="L166" s="5">
        <v>30000</v>
      </c>
      <c r="M166" s="5">
        <v>14092.39</v>
      </c>
      <c r="N166" s="4">
        <f t="shared" si="5"/>
        <v>46.97</v>
      </c>
      <c r="O166" s="5">
        <v>30000</v>
      </c>
      <c r="P166" s="5">
        <v>14092.39</v>
      </c>
      <c r="Q166" s="5">
        <v>30000</v>
      </c>
      <c r="R166" s="5">
        <v>14092.39</v>
      </c>
      <c r="S166" s="5">
        <v>0</v>
      </c>
      <c r="T166" s="5">
        <v>0</v>
      </c>
      <c r="U166" s="23">
        <v>0</v>
      </c>
      <c r="V166" s="23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4">
        <v>0</v>
      </c>
      <c r="AC166" s="5">
        <v>0</v>
      </c>
      <c r="AD166" s="5">
        <v>0</v>
      </c>
      <c r="AE166" s="5">
        <v>0</v>
      </c>
      <c r="AF166" s="5">
        <v>0</v>
      </c>
      <c r="AG166" s="4">
        <v>0</v>
      </c>
      <c r="AH166" s="5">
        <v>0</v>
      </c>
      <c r="AI166" s="5">
        <v>0</v>
      </c>
      <c r="AJ166" s="44">
        <v>0</v>
      </c>
      <c r="AK166" s="44"/>
      <c r="AL166" s="5">
        <v>0</v>
      </c>
      <c r="AM166" s="44">
        <v>0</v>
      </c>
      <c r="AN166" s="45"/>
      <c r="AO166" s="13">
        <v>0</v>
      </c>
    </row>
    <row r="167" spans="2:41" ht="15" customHeight="1">
      <c r="B167" s="42"/>
      <c r="C167" s="42"/>
      <c r="D167" s="3"/>
      <c r="E167" s="3">
        <v>4170</v>
      </c>
      <c r="F167" s="43" t="s">
        <v>45</v>
      </c>
      <c r="G167" s="43"/>
      <c r="H167" s="44">
        <v>6000</v>
      </c>
      <c r="I167" s="44"/>
      <c r="J167" s="5">
        <v>2377.55</v>
      </c>
      <c r="K167" s="4">
        <f t="shared" si="4"/>
        <v>39.63</v>
      </c>
      <c r="L167" s="5">
        <v>6000</v>
      </c>
      <c r="M167" s="5">
        <v>2377.55</v>
      </c>
      <c r="N167" s="4">
        <f t="shared" si="5"/>
        <v>39.63</v>
      </c>
      <c r="O167" s="5">
        <v>6000</v>
      </c>
      <c r="P167" s="5">
        <v>2377.55</v>
      </c>
      <c r="Q167" s="5">
        <v>6000</v>
      </c>
      <c r="R167" s="5">
        <v>2377.55</v>
      </c>
      <c r="S167" s="5">
        <v>0</v>
      </c>
      <c r="T167" s="5">
        <v>0</v>
      </c>
      <c r="U167" s="23">
        <v>0</v>
      </c>
      <c r="V167" s="23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4">
        <v>0</v>
      </c>
      <c r="AC167" s="5">
        <v>0</v>
      </c>
      <c r="AD167" s="5">
        <v>0</v>
      </c>
      <c r="AE167" s="5">
        <v>0</v>
      </c>
      <c r="AF167" s="5">
        <v>0</v>
      </c>
      <c r="AG167" s="4">
        <v>0</v>
      </c>
      <c r="AH167" s="5">
        <v>0</v>
      </c>
      <c r="AI167" s="5">
        <v>0</v>
      </c>
      <c r="AJ167" s="44">
        <v>0</v>
      </c>
      <c r="AK167" s="44"/>
      <c r="AL167" s="5">
        <v>0</v>
      </c>
      <c r="AM167" s="44">
        <v>0</v>
      </c>
      <c r="AN167" s="45"/>
      <c r="AO167" s="13">
        <v>0</v>
      </c>
    </row>
    <row r="168" spans="2:41" ht="15" customHeight="1">
      <c r="B168" s="42"/>
      <c r="C168" s="42"/>
      <c r="D168" s="3"/>
      <c r="E168" s="3">
        <v>4210</v>
      </c>
      <c r="F168" s="43" t="s">
        <v>28</v>
      </c>
      <c r="G168" s="43"/>
      <c r="H168" s="44">
        <v>112047</v>
      </c>
      <c r="I168" s="44"/>
      <c r="J168" s="5">
        <v>23431.95</v>
      </c>
      <c r="K168" s="4">
        <f t="shared" si="4"/>
        <v>20.91</v>
      </c>
      <c r="L168" s="5">
        <v>112047</v>
      </c>
      <c r="M168" s="5">
        <v>23431.95</v>
      </c>
      <c r="N168" s="4">
        <f t="shared" si="5"/>
        <v>20.91</v>
      </c>
      <c r="O168" s="5">
        <v>112047</v>
      </c>
      <c r="P168" s="5">
        <v>23431.95</v>
      </c>
      <c r="Q168" s="5">
        <v>0</v>
      </c>
      <c r="R168" s="5">
        <v>0</v>
      </c>
      <c r="S168" s="5">
        <v>112047</v>
      </c>
      <c r="T168" s="5">
        <v>23431.95</v>
      </c>
      <c r="U168" s="23">
        <v>0</v>
      </c>
      <c r="V168" s="23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4">
        <v>0</v>
      </c>
      <c r="AC168" s="5">
        <v>0</v>
      </c>
      <c r="AD168" s="5">
        <v>0</v>
      </c>
      <c r="AE168" s="5">
        <v>0</v>
      </c>
      <c r="AF168" s="5">
        <v>0</v>
      </c>
      <c r="AG168" s="4">
        <v>0</v>
      </c>
      <c r="AH168" s="5">
        <v>0</v>
      </c>
      <c r="AI168" s="5">
        <v>0</v>
      </c>
      <c r="AJ168" s="44">
        <v>0</v>
      </c>
      <c r="AK168" s="44"/>
      <c r="AL168" s="5">
        <v>0</v>
      </c>
      <c r="AM168" s="44">
        <v>0</v>
      </c>
      <c r="AN168" s="45"/>
      <c r="AO168" s="13">
        <v>0</v>
      </c>
    </row>
    <row r="169" spans="2:41" ht="19.5" customHeight="1">
      <c r="B169" s="42"/>
      <c r="C169" s="42"/>
      <c r="D169" s="3"/>
      <c r="E169" s="3">
        <v>4240</v>
      </c>
      <c r="F169" s="43" t="s">
        <v>94</v>
      </c>
      <c r="G169" s="43"/>
      <c r="H169" s="44">
        <v>1900</v>
      </c>
      <c r="I169" s="44"/>
      <c r="J169" s="5">
        <v>959.13</v>
      </c>
      <c r="K169" s="4">
        <f t="shared" si="4"/>
        <v>50.48</v>
      </c>
      <c r="L169" s="5">
        <v>1900</v>
      </c>
      <c r="M169" s="5">
        <v>959.13</v>
      </c>
      <c r="N169" s="4">
        <f t="shared" si="5"/>
        <v>50.48</v>
      </c>
      <c r="O169" s="5">
        <v>1900</v>
      </c>
      <c r="P169" s="5">
        <v>959.13</v>
      </c>
      <c r="Q169" s="5">
        <v>0</v>
      </c>
      <c r="R169" s="5">
        <v>0</v>
      </c>
      <c r="S169" s="5">
        <v>1900</v>
      </c>
      <c r="T169" s="5">
        <v>959.13</v>
      </c>
      <c r="U169" s="23">
        <v>0</v>
      </c>
      <c r="V169" s="23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4">
        <v>0</v>
      </c>
      <c r="AC169" s="5">
        <v>0</v>
      </c>
      <c r="AD169" s="5">
        <v>0</v>
      </c>
      <c r="AE169" s="5">
        <v>0</v>
      </c>
      <c r="AF169" s="5">
        <v>0</v>
      </c>
      <c r="AG169" s="4">
        <v>0</v>
      </c>
      <c r="AH169" s="5">
        <v>0</v>
      </c>
      <c r="AI169" s="5">
        <v>0</v>
      </c>
      <c r="AJ169" s="44">
        <v>0</v>
      </c>
      <c r="AK169" s="44"/>
      <c r="AL169" s="5">
        <v>0</v>
      </c>
      <c r="AM169" s="44">
        <v>0</v>
      </c>
      <c r="AN169" s="45"/>
      <c r="AO169" s="13">
        <v>0</v>
      </c>
    </row>
    <row r="170" spans="2:41" ht="15" customHeight="1">
      <c r="B170" s="42"/>
      <c r="C170" s="42"/>
      <c r="D170" s="3"/>
      <c r="E170" s="3">
        <v>4260</v>
      </c>
      <c r="F170" s="43" t="s">
        <v>53</v>
      </c>
      <c r="G170" s="43"/>
      <c r="H170" s="44">
        <v>46396</v>
      </c>
      <c r="I170" s="44"/>
      <c r="J170" s="5">
        <v>14480.82</v>
      </c>
      <c r="K170" s="4">
        <f t="shared" si="4"/>
        <v>31.21</v>
      </c>
      <c r="L170" s="5">
        <v>46396</v>
      </c>
      <c r="M170" s="5">
        <v>14480.82</v>
      </c>
      <c r="N170" s="4">
        <f t="shared" si="5"/>
        <v>31.21</v>
      </c>
      <c r="O170" s="5">
        <v>46396</v>
      </c>
      <c r="P170" s="5">
        <v>14480.82</v>
      </c>
      <c r="Q170" s="5">
        <v>0</v>
      </c>
      <c r="R170" s="5">
        <v>0</v>
      </c>
      <c r="S170" s="5">
        <v>46396</v>
      </c>
      <c r="T170" s="5">
        <v>14480.82</v>
      </c>
      <c r="U170" s="23">
        <v>0</v>
      </c>
      <c r="V170" s="23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4">
        <v>0</v>
      </c>
      <c r="AC170" s="5">
        <v>0</v>
      </c>
      <c r="AD170" s="5">
        <v>0</v>
      </c>
      <c r="AE170" s="5">
        <v>0</v>
      </c>
      <c r="AF170" s="5">
        <v>0</v>
      </c>
      <c r="AG170" s="4">
        <v>0</v>
      </c>
      <c r="AH170" s="5">
        <v>0</v>
      </c>
      <c r="AI170" s="5">
        <v>0</v>
      </c>
      <c r="AJ170" s="44">
        <v>0</v>
      </c>
      <c r="AK170" s="44"/>
      <c r="AL170" s="5">
        <v>0</v>
      </c>
      <c r="AM170" s="44">
        <v>0</v>
      </c>
      <c r="AN170" s="45"/>
      <c r="AO170" s="13">
        <v>0</v>
      </c>
    </row>
    <row r="171" spans="2:41" ht="15" customHeight="1">
      <c r="B171" s="42"/>
      <c r="C171" s="42"/>
      <c r="D171" s="3"/>
      <c r="E171" s="3">
        <v>4270</v>
      </c>
      <c r="F171" s="43" t="s">
        <v>66</v>
      </c>
      <c r="G171" s="43"/>
      <c r="H171" s="44">
        <v>2300</v>
      </c>
      <c r="I171" s="44"/>
      <c r="J171" s="5">
        <v>1110.7</v>
      </c>
      <c r="K171" s="4">
        <f t="shared" si="4"/>
        <v>48.29</v>
      </c>
      <c r="L171" s="5">
        <v>2300</v>
      </c>
      <c r="M171" s="5">
        <v>1110.7</v>
      </c>
      <c r="N171" s="4">
        <f t="shared" si="5"/>
        <v>48.29</v>
      </c>
      <c r="O171" s="5">
        <v>2300</v>
      </c>
      <c r="P171" s="5">
        <v>1110.7</v>
      </c>
      <c r="Q171" s="5">
        <v>0</v>
      </c>
      <c r="R171" s="5">
        <v>0</v>
      </c>
      <c r="S171" s="5">
        <v>2300</v>
      </c>
      <c r="T171" s="5">
        <v>1110.7</v>
      </c>
      <c r="U171" s="23">
        <v>0</v>
      </c>
      <c r="V171" s="23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4">
        <v>0</v>
      </c>
      <c r="AC171" s="5">
        <v>0</v>
      </c>
      <c r="AD171" s="5">
        <v>0</v>
      </c>
      <c r="AE171" s="5">
        <v>0</v>
      </c>
      <c r="AF171" s="5">
        <v>0</v>
      </c>
      <c r="AG171" s="4">
        <v>0</v>
      </c>
      <c r="AH171" s="5">
        <v>0</v>
      </c>
      <c r="AI171" s="5">
        <v>0</v>
      </c>
      <c r="AJ171" s="44">
        <v>0</v>
      </c>
      <c r="AK171" s="44"/>
      <c r="AL171" s="5">
        <v>0</v>
      </c>
      <c r="AM171" s="44">
        <v>0</v>
      </c>
      <c r="AN171" s="45"/>
      <c r="AO171" s="13">
        <v>0</v>
      </c>
    </row>
    <row r="172" spans="2:41" ht="15" customHeight="1">
      <c r="B172" s="42"/>
      <c r="C172" s="42"/>
      <c r="D172" s="3"/>
      <c r="E172" s="3">
        <v>4280</v>
      </c>
      <c r="F172" s="43" t="s">
        <v>67</v>
      </c>
      <c r="G172" s="43"/>
      <c r="H172" s="44">
        <v>1000</v>
      </c>
      <c r="I172" s="44"/>
      <c r="J172" s="5">
        <v>0</v>
      </c>
      <c r="K172" s="4">
        <f t="shared" si="4"/>
        <v>0</v>
      </c>
      <c r="L172" s="5">
        <v>1000</v>
      </c>
      <c r="M172" s="5">
        <v>0</v>
      </c>
      <c r="N172" s="4">
        <f t="shared" si="5"/>
        <v>0</v>
      </c>
      <c r="O172" s="5">
        <v>1000</v>
      </c>
      <c r="P172" s="5">
        <v>0</v>
      </c>
      <c r="Q172" s="5">
        <v>0</v>
      </c>
      <c r="R172" s="5">
        <v>0</v>
      </c>
      <c r="S172" s="5">
        <v>1000</v>
      </c>
      <c r="T172" s="5">
        <v>0</v>
      </c>
      <c r="U172" s="23">
        <v>0</v>
      </c>
      <c r="V172" s="23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4">
        <v>0</v>
      </c>
      <c r="AC172" s="5">
        <v>0</v>
      </c>
      <c r="AD172" s="5">
        <v>0</v>
      </c>
      <c r="AE172" s="5">
        <v>0</v>
      </c>
      <c r="AF172" s="5">
        <v>0</v>
      </c>
      <c r="AG172" s="4">
        <v>0</v>
      </c>
      <c r="AH172" s="5">
        <v>0</v>
      </c>
      <c r="AI172" s="5">
        <v>0</v>
      </c>
      <c r="AJ172" s="44">
        <v>0</v>
      </c>
      <c r="AK172" s="44"/>
      <c r="AL172" s="5">
        <v>0</v>
      </c>
      <c r="AM172" s="44">
        <v>0</v>
      </c>
      <c r="AN172" s="45"/>
      <c r="AO172" s="13">
        <v>0</v>
      </c>
    </row>
    <row r="173" spans="2:41" ht="15" customHeight="1">
      <c r="B173" s="42"/>
      <c r="C173" s="42"/>
      <c r="D173" s="3"/>
      <c r="E173" s="3">
        <v>4300</v>
      </c>
      <c r="F173" s="43" t="s">
        <v>32</v>
      </c>
      <c r="G173" s="43"/>
      <c r="H173" s="44">
        <v>24945</v>
      </c>
      <c r="I173" s="44"/>
      <c r="J173" s="5">
        <v>4908.12</v>
      </c>
      <c r="K173" s="4">
        <f t="shared" si="4"/>
        <v>19.68</v>
      </c>
      <c r="L173" s="5">
        <v>24945</v>
      </c>
      <c r="M173" s="5">
        <v>4908.12</v>
      </c>
      <c r="N173" s="4">
        <f t="shared" si="5"/>
        <v>19.68</v>
      </c>
      <c r="O173" s="5">
        <v>24945</v>
      </c>
      <c r="P173" s="5">
        <v>4908.12</v>
      </c>
      <c r="Q173" s="5">
        <v>0</v>
      </c>
      <c r="R173" s="5">
        <v>0</v>
      </c>
      <c r="S173" s="5">
        <v>24945</v>
      </c>
      <c r="T173" s="5">
        <v>4908.12</v>
      </c>
      <c r="U173" s="23">
        <v>0</v>
      </c>
      <c r="V173" s="23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4">
        <v>0</v>
      </c>
      <c r="AC173" s="5">
        <v>0</v>
      </c>
      <c r="AD173" s="5">
        <v>0</v>
      </c>
      <c r="AE173" s="5">
        <v>0</v>
      </c>
      <c r="AF173" s="5">
        <v>0</v>
      </c>
      <c r="AG173" s="4">
        <v>0</v>
      </c>
      <c r="AH173" s="5">
        <v>0</v>
      </c>
      <c r="AI173" s="5">
        <v>0</v>
      </c>
      <c r="AJ173" s="44">
        <v>0</v>
      </c>
      <c r="AK173" s="44"/>
      <c r="AL173" s="5">
        <v>0</v>
      </c>
      <c r="AM173" s="44">
        <v>0</v>
      </c>
      <c r="AN173" s="45"/>
      <c r="AO173" s="13">
        <v>0</v>
      </c>
    </row>
    <row r="174" spans="2:41" ht="15" customHeight="1">
      <c r="B174" s="42"/>
      <c r="C174" s="42"/>
      <c r="D174" s="3"/>
      <c r="E174" s="3">
        <v>4350</v>
      </c>
      <c r="F174" s="43" t="s">
        <v>68</v>
      </c>
      <c r="G174" s="43"/>
      <c r="H174" s="44">
        <v>860</v>
      </c>
      <c r="I174" s="44"/>
      <c r="J174" s="5">
        <v>350.88</v>
      </c>
      <c r="K174" s="4">
        <f t="shared" si="4"/>
        <v>40.8</v>
      </c>
      <c r="L174" s="5">
        <v>860</v>
      </c>
      <c r="M174" s="5">
        <v>350.88</v>
      </c>
      <c r="N174" s="4">
        <f t="shared" si="5"/>
        <v>40.8</v>
      </c>
      <c r="O174" s="5">
        <v>860</v>
      </c>
      <c r="P174" s="5">
        <v>350.88</v>
      </c>
      <c r="Q174" s="5">
        <v>0</v>
      </c>
      <c r="R174" s="5">
        <v>0</v>
      </c>
      <c r="S174" s="5">
        <v>860</v>
      </c>
      <c r="T174" s="5">
        <v>350.88</v>
      </c>
      <c r="U174" s="23">
        <v>0</v>
      </c>
      <c r="V174" s="23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4">
        <v>0</v>
      </c>
      <c r="AC174" s="5">
        <v>0</v>
      </c>
      <c r="AD174" s="5">
        <v>0</v>
      </c>
      <c r="AE174" s="5">
        <v>0</v>
      </c>
      <c r="AF174" s="5">
        <v>0</v>
      </c>
      <c r="AG174" s="4">
        <v>0</v>
      </c>
      <c r="AH174" s="5">
        <v>0</v>
      </c>
      <c r="AI174" s="5">
        <v>0</v>
      </c>
      <c r="AJ174" s="44">
        <v>0</v>
      </c>
      <c r="AK174" s="44"/>
      <c r="AL174" s="5">
        <v>0</v>
      </c>
      <c r="AM174" s="44">
        <v>0</v>
      </c>
      <c r="AN174" s="45"/>
      <c r="AO174" s="13">
        <v>0</v>
      </c>
    </row>
    <row r="175" spans="2:41" ht="26.25" customHeight="1">
      <c r="B175" s="42"/>
      <c r="C175" s="42"/>
      <c r="D175" s="3"/>
      <c r="E175" s="3">
        <v>4370</v>
      </c>
      <c r="F175" s="43" t="s">
        <v>54</v>
      </c>
      <c r="G175" s="43"/>
      <c r="H175" s="44">
        <v>4500</v>
      </c>
      <c r="I175" s="44"/>
      <c r="J175" s="5">
        <v>1530.02</v>
      </c>
      <c r="K175" s="4">
        <f t="shared" si="4"/>
        <v>34</v>
      </c>
      <c r="L175" s="5">
        <v>4500</v>
      </c>
      <c r="M175" s="5">
        <v>1530.02</v>
      </c>
      <c r="N175" s="4">
        <f t="shared" si="5"/>
        <v>34</v>
      </c>
      <c r="O175" s="5">
        <v>4500</v>
      </c>
      <c r="P175" s="5">
        <v>1530.02</v>
      </c>
      <c r="Q175" s="5">
        <v>0</v>
      </c>
      <c r="R175" s="5">
        <v>0</v>
      </c>
      <c r="S175" s="5">
        <v>4500</v>
      </c>
      <c r="T175" s="5">
        <v>1530.02</v>
      </c>
      <c r="U175" s="23">
        <v>0</v>
      </c>
      <c r="V175" s="23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4">
        <v>0</v>
      </c>
      <c r="AC175" s="5">
        <v>0</v>
      </c>
      <c r="AD175" s="5">
        <v>0</v>
      </c>
      <c r="AE175" s="5">
        <v>0</v>
      </c>
      <c r="AF175" s="5">
        <v>0</v>
      </c>
      <c r="AG175" s="4">
        <v>0</v>
      </c>
      <c r="AH175" s="5">
        <v>0</v>
      </c>
      <c r="AI175" s="5">
        <v>0</v>
      </c>
      <c r="AJ175" s="44">
        <v>0</v>
      </c>
      <c r="AK175" s="44"/>
      <c r="AL175" s="5">
        <v>0</v>
      </c>
      <c r="AM175" s="44">
        <v>0</v>
      </c>
      <c r="AN175" s="45"/>
      <c r="AO175" s="13">
        <v>0</v>
      </c>
    </row>
    <row r="176" spans="2:41" ht="19.5" customHeight="1">
      <c r="B176" s="42"/>
      <c r="C176" s="42"/>
      <c r="D176" s="3"/>
      <c r="E176" s="3">
        <v>4390</v>
      </c>
      <c r="F176" s="43" t="s">
        <v>40</v>
      </c>
      <c r="G176" s="43"/>
      <c r="H176" s="44">
        <v>1000</v>
      </c>
      <c r="I176" s="44"/>
      <c r="J176" s="5">
        <v>0</v>
      </c>
      <c r="K176" s="4">
        <f t="shared" si="4"/>
        <v>0</v>
      </c>
      <c r="L176" s="5">
        <v>1000</v>
      </c>
      <c r="M176" s="5">
        <v>0</v>
      </c>
      <c r="N176" s="4">
        <f t="shared" si="5"/>
        <v>0</v>
      </c>
      <c r="O176" s="5">
        <v>1000</v>
      </c>
      <c r="P176" s="5">
        <v>0</v>
      </c>
      <c r="Q176" s="5">
        <v>0</v>
      </c>
      <c r="R176" s="5">
        <v>0</v>
      </c>
      <c r="S176" s="5">
        <v>1000</v>
      </c>
      <c r="T176" s="5">
        <v>0</v>
      </c>
      <c r="U176" s="23">
        <v>0</v>
      </c>
      <c r="V176" s="23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4">
        <v>0</v>
      </c>
      <c r="AC176" s="5">
        <v>0</v>
      </c>
      <c r="AD176" s="5">
        <v>0</v>
      </c>
      <c r="AE176" s="5">
        <v>0</v>
      </c>
      <c r="AF176" s="5">
        <v>0</v>
      </c>
      <c r="AG176" s="4">
        <v>0</v>
      </c>
      <c r="AH176" s="5">
        <v>0</v>
      </c>
      <c r="AI176" s="5">
        <v>0</v>
      </c>
      <c r="AJ176" s="44">
        <v>0</v>
      </c>
      <c r="AK176" s="44"/>
      <c r="AL176" s="5">
        <v>0</v>
      </c>
      <c r="AM176" s="44">
        <v>0</v>
      </c>
      <c r="AN176" s="45"/>
      <c r="AO176" s="13">
        <v>0</v>
      </c>
    </row>
    <row r="177" spans="2:41" ht="15" customHeight="1">
      <c r="B177" s="42"/>
      <c r="C177" s="42"/>
      <c r="D177" s="3"/>
      <c r="E177" s="3">
        <v>4410</v>
      </c>
      <c r="F177" s="43" t="s">
        <v>55</v>
      </c>
      <c r="G177" s="43"/>
      <c r="H177" s="44">
        <v>1000</v>
      </c>
      <c r="I177" s="44"/>
      <c r="J177" s="5">
        <v>37.1</v>
      </c>
      <c r="K177" s="4">
        <f t="shared" si="4"/>
        <v>3.71</v>
      </c>
      <c r="L177" s="5">
        <v>1000</v>
      </c>
      <c r="M177" s="5">
        <v>37.1</v>
      </c>
      <c r="N177" s="4">
        <f t="shared" si="5"/>
        <v>3.71</v>
      </c>
      <c r="O177" s="5">
        <v>1000</v>
      </c>
      <c r="P177" s="5">
        <v>37.1</v>
      </c>
      <c r="Q177" s="5">
        <v>0</v>
      </c>
      <c r="R177" s="5">
        <v>0</v>
      </c>
      <c r="S177" s="5">
        <v>1000</v>
      </c>
      <c r="T177" s="5">
        <v>37.1</v>
      </c>
      <c r="U177" s="23">
        <v>0</v>
      </c>
      <c r="V177" s="23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4">
        <v>0</v>
      </c>
      <c r="AC177" s="5">
        <v>0</v>
      </c>
      <c r="AD177" s="5">
        <v>0</v>
      </c>
      <c r="AE177" s="5">
        <v>0</v>
      </c>
      <c r="AF177" s="5">
        <v>0</v>
      </c>
      <c r="AG177" s="4">
        <v>0</v>
      </c>
      <c r="AH177" s="5">
        <v>0</v>
      </c>
      <c r="AI177" s="5">
        <v>0</v>
      </c>
      <c r="AJ177" s="44">
        <v>0</v>
      </c>
      <c r="AK177" s="44"/>
      <c r="AL177" s="5">
        <v>0</v>
      </c>
      <c r="AM177" s="44">
        <v>0</v>
      </c>
      <c r="AN177" s="45"/>
      <c r="AO177" s="13">
        <v>0</v>
      </c>
    </row>
    <row r="178" spans="2:41" ht="15" customHeight="1">
      <c r="B178" s="42"/>
      <c r="C178" s="42"/>
      <c r="D178" s="3"/>
      <c r="E178" s="3">
        <v>4430</v>
      </c>
      <c r="F178" s="43" t="s">
        <v>29</v>
      </c>
      <c r="G178" s="43"/>
      <c r="H178" s="44">
        <v>1300</v>
      </c>
      <c r="I178" s="44"/>
      <c r="J178" s="5">
        <v>0</v>
      </c>
      <c r="K178" s="4">
        <f t="shared" si="4"/>
        <v>0</v>
      </c>
      <c r="L178" s="5">
        <v>1300</v>
      </c>
      <c r="M178" s="5">
        <v>0</v>
      </c>
      <c r="N178" s="4">
        <f t="shared" si="5"/>
        <v>0</v>
      </c>
      <c r="O178" s="5">
        <v>1300</v>
      </c>
      <c r="P178" s="5">
        <v>0</v>
      </c>
      <c r="Q178" s="5">
        <v>0</v>
      </c>
      <c r="R178" s="5">
        <v>0</v>
      </c>
      <c r="S178" s="5">
        <v>1300</v>
      </c>
      <c r="T178" s="5">
        <v>0</v>
      </c>
      <c r="U178" s="23">
        <v>0</v>
      </c>
      <c r="V178" s="23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4">
        <v>0</v>
      </c>
      <c r="AC178" s="5">
        <v>0</v>
      </c>
      <c r="AD178" s="5">
        <v>0</v>
      </c>
      <c r="AE178" s="5">
        <v>0</v>
      </c>
      <c r="AF178" s="5">
        <v>0</v>
      </c>
      <c r="AG178" s="4">
        <v>0</v>
      </c>
      <c r="AH178" s="5">
        <v>0</v>
      </c>
      <c r="AI178" s="5">
        <v>0</v>
      </c>
      <c r="AJ178" s="44">
        <v>0</v>
      </c>
      <c r="AK178" s="44"/>
      <c r="AL178" s="5">
        <v>0</v>
      </c>
      <c r="AM178" s="44">
        <v>0</v>
      </c>
      <c r="AN178" s="45"/>
      <c r="AO178" s="13">
        <v>0</v>
      </c>
    </row>
    <row r="179" spans="2:41" ht="19.5" customHeight="1">
      <c r="B179" s="42"/>
      <c r="C179" s="42"/>
      <c r="D179" s="3"/>
      <c r="E179" s="3">
        <v>4440</v>
      </c>
      <c r="F179" s="43" t="s">
        <v>56</v>
      </c>
      <c r="G179" s="43"/>
      <c r="H179" s="44">
        <v>69144</v>
      </c>
      <c r="I179" s="44"/>
      <c r="J179" s="5">
        <v>51858.25</v>
      </c>
      <c r="K179" s="4">
        <f t="shared" si="4"/>
        <v>75</v>
      </c>
      <c r="L179" s="5">
        <v>69144</v>
      </c>
      <c r="M179" s="5">
        <v>51858.25</v>
      </c>
      <c r="N179" s="4">
        <f t="shared" si="5"/>
        <v>75</v>
      </c>
      <c r="O179" s="5">
        <v>69144</v>
      </c>
      <c r="P179" s="5">
        <v>51858.25</v>
      </c>
      <c r="Q179" s="5">
        <v>0</v>
      </c>
      <c r="R179" s="5">
        <v>0</v>
      </c>
      <c r="S179" s="5">
        <v>69144</v>
      </c>
      <c r="T179" s="5">
        <v>51858.25</v>
      </c>
      <c r="U179" s="23">
        <v>0</v>
      </c>
      <c r="V179" s="23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4">
        <v>0</v>
      </c>
      <c r="AC179" s="5">
        <v>0</v>
      </c>
      <c r="AD179" s="5">
        <v>0</v>
      </c>
      <c r="AE179" s="5">
        <v>0</v>
      </c>
      <c r="AF179" s="5">
        <v>0</v>
      </c>
      <c r="AG179" s="4">
        <v>0</v>
      </c>
      <c r="AH179" s="5">
        <v>0</v>
      </c>
      <c r="AI179" s="5">
        <v>0</v>
      </c>
      <c r="AJ179" s="44">
        <v>0</v>
      </c>
      <c r="AK179" s="44"/>
      <c r="AL179" s="5">
        <v>0</v>
      </c>
      <c r="AM179" s="44">
        <v>0</v>
      </c>
      <c r="AN179" s="45"/>
      <c r="AO179" s="13">
        <v>0</v>
      </c>
    </row>
    <row r="180" spans="2:41" ht="15" customHeight="1">
      <c r="B180" s="42"/>
      <c r="C180" s="42"/>
      <c r="D180" s="3"/>
      <c r="E180" s="3">
        <v>4480</v>
      </c>
      <c r="F180" s="43" t="s">
        <v>73</v>
      </c>
      <c r="G180" s="43"/>
      <c r="H180" s="44">
        <v>55</v>
      </c>
      <c r="I180" s="44"/>
      <c r="J180" s="5">
        <v>55</v>
      </c>
      <c r="K180" s="4">
        <f t="shared" si="4"/>
        <v>100</v>
      </c>
      <c r="L180" s="5">
        <v>55</v>
      </c>
      <c r="M180" s="5">
        <v>55</v>
      </c>
      <c r="N180" s="4">
        <f t="shared" si="5"/>
        <v>100</v>
      </c>
      <c r="O180" s="5">
        <v>55</v>
      </c>
      <c r="P180" s="5">
        <v>55</v>
      </c>
      <c r="Q180" s="5">
        <v>0</v>
      </c>
      <c r="R180" s="5">
        <v>0</v>
      </c>
      <c r="S180" s="5">
        <v>55</v>
      </c>
      <c r="T180" s="5">
        <v>55</v>
      </c>
      <c r="U180" s="23">
        <v>0</v>
      </c>
      <c r="V180" s="23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4">
        <v>0</v>
      </c>
      <c r="AC180" s="5">
        <v>0</v>
      </c>
      <c r="AD180" s="5">
        <v>0</v>
      </c>
      <c r="AE180" s="5">
        <v>0</v>
      </c>
      <c r="AF180" s="5">
        <v>0</v>
      </c>
      <c r="AG180" s="4">
        <v>0</v>
      </c>
      <c r="AH180" s="5">
        <v>0</v>
      </c>
      <c r="AI180" s="5">
        <v>0</v>
      </c>
      <c r="AJ180" s="44">
        <v>0</v>
      </c>
      <c r="AK180" s="44"/>
      <c r="AL180" s="5">
        <v>0</v>
      </c>
      <c r="AM180" s="44">
        <v>0</v>
      </c>
      <c r="AN180" s="45"/>
      <c r="AO180" s="13">
        <v>0</v>
      </c>
    </row>
    <row r="181" spans="2:41" ht="19.5" customHeight="1">
      <c r="B181" s="42"/>
      <c r="C181" s="42"/>
      <c r="D181" s="3"/>
      <c r="E181" s="3">
        <v>4700</v>
      </c>
      <c r="F181" s="43" t="s">
        <v>57</v>
      </c>
      <c r="G181" s="43"/>
      <c r="H181" s="44">
        <v>2000</v>
      </c>
      <c r="I181" s="44"/>
      <c r="J181" s="5">
        <v>560</v>
      </c>
      <c r="K181" s="4">
        <f t="shared" si="4"/>
        <v>28</v>
      </c>
      <c r="L181" s="5">
        <v>2000</v>
      </c>
      <c r="M181" s="5">
        <v>560</v>
      </c>
      <c r="N181" s="4">
        <f t="shared" si="5"/>
        <v>28</v>
      </c>
      <c r="O181" s="5">
        <v>2000</v>
      </c>
      <c r="P181" s="5">
        <v>560</v>
      </c>
      <c r="Q181" s="5">
        <v>0</v>
      </c>
      <c r="R181" s="5">
        <v>0</v>
      </c>
      <c r="S181" s="5">
        <v>2000</v>
      </c>
      <c r="T181" s="5">
        <v>560</v>
      </c>
      <c r="U181" s="23">
        <v>0</v>
      </c>
      <c r="V181" s="23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4">
        <v>0</v>
      </c>
      <c r="AC181" s="5">
        <v>0</v>
      </c>
      <c r="AD181" s="5">
        <v>0</v>
      </c>
      <c r="AE181" s="5">
        <v>0</v>
      </c>
      <c r="AF181" s="5">
        <v>0</v>
      </c>
      <c r="AG181" s="4">
        <v>0</v>
      </c>
      <c r="AH181" s="5">
        <v>0</v>
      </c>
      <c r="AI181" s="5">
        <v>0</v>
      </c>
      <c r="AJ181" s="44">
        <v>0</v>
      </c>
      <c r="AK181" s="44"/>
      <c r="AL181" s="5">
        <v>0</v>
      </c>
      <c r="AM181" s="44">
        <v>0</v>
      </c>
      <c r="AN181" s="45"/>
      <c r="AO181" s="13">
        <v>0</v>
      </c>
    </row>
    <row r="182" spans="2:41" ht="15" customHeight="1">
      <c r="B182" s="49"/>
      <c r="C182" s="49"/>
      <c r="D182" s="1">
        <v>80103</v>
      </c>
      <c r="E182" s="1"/>
      <c r="F182" s="52" t="s">
        <v>95</v>
      </c>
      <c r="G182" s="52"/>
      <c r="H182" s="50">
        <v>360594</v>
      </c>
      <c r="I182" s="50"/>
      <c r="J182" s="4">
        <f>SUM(J183:J194)</f>
        <v>175872.54</v>
      </c>
      <c r="K182" s="4">
        <f t="shared" si="4"/>
        <v>48.77</v>
      </c>
      <c r="L182" s="4">
        <v>360594</v>
      </c>
      <c r="M182" s="4">
        <f>SUM(M183:M194)</f>
        <v>175872.54</v>
      </c>
      <c r="N182" s="4">
        <f t="shared" si="5"/>
        <v>48.77</v>
      </c>
      <c r="O182" s="4">
        <v>51961</v>
      </c>
      <c r="P182" s="4">
        <f>SUM(P183:P194)</f>
        <v>25272.52</v>
      </c>
      <c r="Q182" s="4">
        <v>40384</v>
      </c>
      <c r="R182" s="4">
        <f>SUM(R183:R194)</f>
        <v>20443.46</v>
      </c>
      <c r="S182" s="4">
        <v>11577</v>
      </c>
      <c r="T182" s="4">
        <f>SUM(T183:T194)</f>
        <v>4829.0599999999995</v>
      </c>
      <c r="U182" s="22">
        <v>307233</v>
      </c>
      <c r="V182" s="22">
        <f>SUM(V183:V194)</f>
        <v>149946</v>
      </c>
      <c r="W182" s="4">
        <v>1400</v>
      </c>
      <c r="X182" s="4">
        <f>SUM(X183:X194)</f>
        <v>654.02</v>
      </c>
      <c r="Y182" s="4">
        <v>0</v>
      </c>
      <c r="Z182" s="4">
        <f>SUM(Z183:Z194)</f>
        <v>0</v>
      </c>
      <c r="AA182" s="4">
        <v>0</v>
      </c>
      <c r="AB182" s="4">
        <v>0</v>
      </c>
      <c r="AC182" s="4">
        <v>0</v>
      </c>
      <c r="AD182" s="4">
        <f>SUM(AD183:AD194)</f>
        <v>0</v>
      </c>
      <c r="AE182" s="4">
        <v>0</v>
      </c>
      <c r="AF182" s="4">
        <f>SUM(AF183:AF194)</f>
        <v>0</v>
      </c>
      <c r="AG182" s="4">
        <v>0</v>
      </c>
      <c r="AH182" s="4">
        <v>0</v>
      </c>
      <c r="AI182" s="4">
        <f>SUM(AI183:AI194)</f>
        <v>0</v>
      </c>
      <c r="AJ182" s="50">
        <v>0</v>
      </c>
      <c r="AK182" s="50"/>
      <c r="AL182" s="4">
        <f>SUM(AL183:AL194)</f>
        <v>0</v>
      </c>
      <c r="AM182" s="50">
        <v>0</v>
      </c>
      <c r="AN182" s="51"/>
      <c r="AO182" s="13">
        <v>0</v>
      </c>
    </row>
    <row r="183" spans="2:41" ht="33" customHeight="1">
      <c r="B183" s="42"/>
      <c r="C183" s="42"/>
      <c r="D183" s="3"/>
      <c r="E183" s="3">
        <v>2590</v>
      </c>
      <c r="F183" s="43" t="s">
        <v>93</v>
      </c>
      <c r="G183" s="43"/>
      <c r="H183" s="44">
        <v>307233</v>
      </c>
      <c r="I183" s="44"/>
      <c r="J183" s="5">
        <v>149946</v>
      </c>
      <c r="K183" s="4">
        <f t="shared" si="4"/>
        <v>48.81</v>
      </c>
      <c r="L183" s="5">
        <v>307233</v>
      </c>
      <c r="M183" s="5">
        <v>149946</v>
      </c>
      <c r="N183" s="4">
        <f t="shared" si="5"/>
        <v>48.81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23">
        <v>307233</v>
      </c>
      <c r="V183" s="23">
        <v>149946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4">
        <v>0</v>
      </c>
      <c r="AC183" s="5">
        <v>0</v>
      </c>
      <c r="AD183" s="5">
        <v>0</v>
      </c>
      <c r="AE183" s="5">
        <v>0</v>
      </c>
      <c r="AF183" s="5">
        <v>0</v>
      </c>
      <c r="AG183" s="4">
        <v>0</v>
      </c>
      <c r="AH183" s="5">
        <v>0</v>
      </c>
      <c r="AI183" s="5">
        <v>0</v>
      </c>
      <c r="AJ183" s="44">
        <v>0</v>
      </c>
      <c r="AK183" s="44"/>
      <c r="AL183" s="5">
        <v>0</v>
      </c>
      <c r="AM183" s="44">
        <v>0</v>
      </c>
      <c r="AN183" s="45"/>
      <c r="AO183" s="13">
        <v>0</v>
      </c>
    </row>
    <row r="184" spans="2:41" ht="15" customHeight="1">
      <c r="B184" s="42"/>
      <c r="C184" s="42"/>
      <c r="D184" s="3"/>
      <c r="E184" s="3">
        <v>3020</v>
      </c>
      <c r="F184" s="43" t="s">
        <v>64</v>
      </c>
      <c r="G184" s="43"/>
      <c r="H184" s="44">
        <v>1400</v>
      </c>
      <c r="I184" s="44"/>
      <c r="J184" s="5">
        <v>654.02</v>
      </c>
      <c r="K184" s="4">
        <f t="shared" si="4"/>
        <v>46.72</v>
      </c>
      <c r="L184" s="5">
        <v>1400</v>
      </c>
      <c r="M184" s="5">
        <v>654.02</v>
      </c>
      <c r="N184" s="4">
        <f t="shared" si="5"/>
        <v>46.72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23">
        <v>0</v>
      </c>
      <c r="V184" s="23">
        <v>0</v>
      </c>
      <c r="W184" s="5">
        <v>1400</v>
      </c>
      <c r="X184" s="5">
        <v>654.02</v>
      </c>
      <c r="Y184" s="5">
        <v>0</v>
      </c>
      <c r="Z184" s="5">
        <v>0</v>
      </c>
      <c r="AA184" s="5">
        <v>0</v>
      </c>
      <c r="AB184" s="4">
        <v>0</v>
      </c>
      <c r="AC184" s="5">
        <v>0</v>
      </c>
      <c r="AD184" s="5">
        <v>0</v>
      </c>
      <c r="AE184" s="5">
        <v>0</v>
      </c>
      <c r="AF184" s="5">
        <v>0</v>
      </c>
      <c r="AG184" s="4">
        <v>0</v>
      </c>
      <c r="AH184" s="5">
        <v>0</v>
      </c>
      <c r="AI184" s="5">
        <v>0</v>
      </c>
      <c r="AJ184" s="44">
        <v>0</v>
      </c>
      <c r="AK184" s="44"/>
      <c r="AL184" s="5">
        <v>0</v>
      </c>
      <c r="AM184" s="44">
        <v>0</v>
      </c>
      <c r="AN184" s="45"/>
      <c r="AO184" s="13">
        <v>0</v>
      </c>
    </row>
    <row r="185" spans="2:41" ht="15" customHeight="1">
      <c r="B185" s="42"/>
      <c r="C185" s="42"/>
      <c r="D185" s="3"/>
      <c r="E185" s="3">
        <v>4010</v>
      </c>
      <c r="F185" s="43" t="s">
        <v>49</v>
      </c>
      <c r="G185" s="43"/>
      <c r="H185" s="44">
        <v>28470</v>
      </c>
      <c r="I185" s="44"/>
      <c r="J185" s="5">
        <v>12713.01</v>
      </c>
      <c r="K185" s="4">
        <f t="shared" si="4"/>
        <v>44.65</v>
      </c>
      <c r="L185" s="5">
        <v>28470</v>
      </c>
      <c r="M185" s="5">
        <v>12713.01</v>
      </c>
      <c r="N185" s="4">
        <f t="shared" si="5"/>
        <v>44.65</v>
      </c>
      <c r="O185" s="5">
        <v>28470</v>
      </c>
      <c r="P185" s="5">
        <v>12713.01</v>
      </c>
      <c r="Q185" s="5">
        <v>28470</v>
      </c>
      <c r="R185" s="5">
        <v>12713.01</v>
      </c>
      <c r="S185" s="5">
        <v>0</v>
      </c>
      <c r="T185" s="5">
        <v>0</v>
      </c>
      <c r="U185" s="23">
        <v>0</v>
      </c>
      <c r="V185" s="23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4">
        <v>0</v>
      </c>
      <c r="AC185" s="5">
        <v>0</v>
      </c>
      <c r="AD185" s="5">
        <v>0</v>
      </c>
      <c r="AE185" s="5">
        <v>0</v>
      </c>
      <c r="AF185" s="5">
        <v>0</v>
      </c>
      <c r="AG185" s="4">
        <v>0</v>
      </c>
      <c r="AH185" s="5">
        <v>0</v>
      </c>
      <c r="AI185" s="5">
        <v>0</v>
      </c>
      <c r="AJ185" s="44">
        <v>0</v>
      </c>
      <c r="AK185" s="44"/>
      <c r="AL185" s="5">
        <v>0</v>
      </c>
      <c r="AM185" s="44">
        <v>0</v>
      </c>
      <c r="AN185" s="45"/>
      <c r="AO185" s="13">
        <v>0</v>
      </c>
    </row>
    <row r="186" spans="2:41" ht="15" customHeight="1">
      <c r="B186" s="42"/>
      <c r="C186" s="42"/>
      <c r="D186" s="3"/>
      <c r="E186" s="3">
        <v>4040</v>
      </c>
      <c r="F186" s="43" t="s">
        <v>50</v>
      </c>
      <c r="G186" s="43"/>
      <c r="H186" s="44">
        <v>2214</v>
      </c>
      <c r="I186" s="44"/>
      <c r="J186" s="5">
        <v>2213.08</v>
      </c>
      <c r="K186" s="4">
        <f t="shared" si="4"/>
        <v>99.96</v>
      </c>
      <c r="L186" s="5">
        <v>2214</v>
      </c>
      <c r="M186" s="5">
        <v>2213.08</v>
      </c>
      <c r="N186" s="4">
        <f t="shared" si="5"/>
        <v>99.96</v>
      </c>
      <c r="O186" s="5">
        <v>2214</v>
      </c>
      <c r="P186" s="5">
        <v>2213.08</v>
      </c>
      <c r="Q186" s="5">
        <v>2214</v>
      </c>
      <c r="R186" s="5">
        <v>2213.08</v>
      </c>
      <c r="S186" s="5">
        <v>0</v>
      </c>
      <c r="T186" s="5">
        <v>0</v>
      </c>
      <c r="U186" s="23">
        <v>0</v>
      </c>
      <c r="V186" s="23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4">
        <v>0</v>
      </c>
      <c r="AC186" s="5">
        <v>0</v>
      </c>
      <c r="AD186" s="5">
        <v>0</v>
      </c>
      <c r="AE186" s="5">
        <v>0</v>
      </c>
      <c r="AF186" s="5">
        <v>0</v>
      </c>
      <c r="AG186" s="4">
        <v>0</v>
      </c>
      <c r="AH186" s="5">
        <v>0</v>
      </c>
      <c r="AI186" s="5">
        <v>0</v>
      </c>
      <c r="AJ186" s="44">
        <v>0</v>
      </c>
      <c r="AK186" s="44"/>
      <c r="AL186" s="5">
        <v>0</v>
      </c>
      <c r="AM186" s="44">
        <v>0</v>
      </c>
      <c r="AN186" s="45"/>
      <c r="AO186" s="13">
        <v>0</v>
      </c>
    </row>
    <row r="187" spans="2:41" ht="15" customHeight="1">
      <c r="B187" s="42"/>
      <c r="C187" s="42"/>
      <c r="D187" s="3"/>
      <c r="E187" s="3">
        <v>4110</v>
      </c>
      <c r="F187" s="43" t="s">
        <v>51</v>
      </c>
      <c r="G187" s="43"/>
      <c r="H187" s="44">
        <v>5000</v>
      </c>
      <c r="I187" s="44"/>
      <c r="J187" s="5">
        <v>2779.45</v>
      </c>
      <c r="K187" s="4">
        <f t="shared" si="4"/>
        <v>55.59</v>
      </c>
      <c r="L187" s="5">
        <v>5000</v>
      </c>
      <c r="M187" s="5">
        <v>2779.45</v>
      </c>
      <c r="N187" s="4">
        <f t="shared" si="5"/>
        <v>55.59</v>
      </c>
      <c r="O187" s="5">
        <v>5000</v>
      </c>
      <c r="P187" s="5">
        <v>2779.45</v>
      </c>
      <c r="Q187" s="5">
        <v>5000</v>
      </c>
      <c r="R187" s="5">
        <v>2779.45</v>
      </c>
      <c r="S187" s="5">
        <v>0</v>
      </c>
      <c r="T187" s="5">
        <v>0</v>
      </c>
      <c r="U187" s="23">
        <v>0</v>
      </c>
      <c r="V187" s="23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4">
        <v>0</v>
      </c>
      <c r="AC187" s="5">
        <v>0</v>
      </c>
      <c r="AD187" s="5">
        <v>0</v>
      </c>
      <c r="AE187" s="5">
        <v>0</v>
      </c>
      <c r="AF187" s="5">
        <v>0</v>
      </c>
      <c r="AG187" s="4">
        <v>0</v>
      </c>
      <c r="AH187" s="5">
        <v>0</v>
      </c>
      <c r="AI187" s="5">
        <v>0</v>
      </c>
      <c r="AJ187" s="44">
        <v>0</v>
      </c>
      <c r="AK187" s="44"/>
      <c r="AL187" s="5">
        <v>0</v>
      </c>
      <c r="AM187" s="44">
        <v>0</v>
      </c>
      <c r="AN187" s="45"/>
      <c r="AO187" s="13">
        <v>0</v>
      </c>
    </row>
    <row r="188" spans="2:41" ht="15" customHeight="1">
      <c r="B188" s="42"/>
      <c r="C188" s="42"/>
      <c r="D188" s="3"/>
      <c r="E188" s="3">
        <v>4120</v>
      </c>
      <c r="F188" s="43" t="s">
        <v>52</v>
      </c>
      <c r="G188" s="43"/>
      <c r="H188" s="44">
        <v>700</v>
      </c>
      <c r="I188" s="44"/>
      <c r="J188" s="5">
        <v>346.75</v>
      </c>
      <c r="K188" s="4">
        <f t="shared" si="4"/>
        <v>49.54</v>
      </c>
      <c r="L188" s="5">
        <v>700</v>
      </c>
      <c r="M188" s="5">
        <v>346.75</v>
      </c>
      <c r="N188" s="4">
        <f t="shared" si="5"/>
        <v>49.54</v>
      </c>
      <c r="O188" s="5">
        <v>700</v>
      </c>
      <c r="P188" s="5">
        <v>346.75</v>
      </c>
      <c r="Q188" s="5">
        <v>700</v>
      </c>
      <c r="R188" s="5">
        <v>346.75</v>
      </c>
      <c r="S188" s="5">
        <v>0</v>
      </c>
      <c r="T188" s="5">
        <v>0</v>
      </c>
      <c r="U188" s="23">
        <v>0</v>
      </c>
      <c r="V188" s="23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4">
        <v>0</v>
      </c>
      <c r="AC188" s="5">
        <v>0</v>
      </c>
      <c r="AD188" s="5">
        <v>0</v>
      </c>
      <c r="AE188" s="5">
        <v>0</v>
      </c>
      <c r="AF188" s="5">
        <v>0</v>
      </c>
      <c r="AG188" s="4">
        <v>0</v>
      </c>
      <c r="AH188" s="5">
        <v>0</v>
      </c>
      <c r="AI188" s="5">
        <v>0</v>
      </c>
      <c r="AJ188" s="44">
        <v>0</v>
      </c>
      <c r="AK188" s="44"/>
      <c r="AL188" s="5">
        <v>0</v>
      </c>
      <c r="AM188" s="44">
        <v>0</v>
      </c>
      <c r="AN188" s="45"/>
      <c r="AO188" s="13">
        <v>0</v>
      </c>
    </row>
    <row r="189" spans="2:41" ht="15" customHeight="1">
      <c r="B189" s="42"/>
      <c r="C189" s="42"/>
      <c r="D189" s="3"/>
      <c r="E189" s="3">
        <v>4170</v>
      </c>
      <c r="F189" s="43" t="s">
        <v>45</v>
      </c>
      <c r="G189" s="43"/>
      <c r="H189" s="44">
        <v>4000</v>
      </c>
      <c r="I189" s="44"/>
      <c r="J189" s="5">
        <v>2391.17</v>
      </c>
      <c r="K189" s="4">
        <f t="shared" si="4"/>
        <v>59.78</v>
      </c>
      <c r="L189" s="5">
        <v>4000</v>
      </c>
      <c r="M189" s="5">
        <v>2391.17</v>
      </c>
      <c r="N189" s="4">
        <f t="shared" si="5"/>
        <v>59.78</v>
      </c>
      <c r="O189" s="5">
        <v>4000</v>
      </c>
      <c r="P189" s="5">
        <v>2391.17</v>
      </c>
      <c r="Q189" s="5">
        <v>4000</v>
      </c>
      <c r="R189" s="5">
        <v>2391.17</v>
      </c>
      <c r="S189" s="5">
        <v>0</v>
      </c>
      <c r="T189" s="5">
        <v>0</v>
      </c>
      <c r="U189" s="23">
        <v>0</v>
      </c>
      <c r="V189" s="23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4">
        <v>0</v>
      </c>
      <c r="AC189" s="5">
        <v>0</v>
      </c>
      <c r="AD189" s="5">
        <v>0</v>
      </c>
      <c r="AE189" s="5">
        <v>0</v>
      </c>
      <c r="AF189" s="5">
        <v>0</v>
      </c>
      <c r="AG189" s="4">
        <v>0</v>
      </c>
      <c r="AH189" s="5">
        <v>0</v>
      </c>
      <c r="AI189" s="5">
        <v>0</v>
      </c>
      <c r="AJ189" s="44">
        <v>0</v>
      </c>
      <c r="AK189" s="44"/>
      <c r="AL189" s="5">
        <v>0</v>
      </c>
      <c r="AM189" s="44">
        <v>0</v>
      </c>
      <c r="AN189" s="45"/>
      <c r="AO189" s="13">
        <v>0</v>
      </c>
    </row>
    <row r="190" spans="2:41" ht="15" customHeight="1">
      <c r="B190" s="42"/>
      <c r="C190" s="42"/>
      <c r="D190" s="3"/>
      <c r="E190" s="3">
        <v>4210</v>
      </c>
      <c r="F190" s="43" t="s">
        <v>28</v>
      </c>
      <c r="G190" s="43"/>
      <c r="H190" s="44">
        <v>2258</v>
      </c>
      <c r="I190" s="44"/>
      <c r="J190" s="5">
        <v>810.63</v>
      </c>
      <c r="K190" s="4">
        <f t="shared" si="4"/>
        <v>35.9</v>
      </c>
      <c r="L190" s="5">
        <v>2258</v>
      </c>
      <c r="M190" s="5">
        <v>810.63</v>
      </c>
      <c r="N190" s="4">
        <f t="shared" si="5"/>
        <v>35.9</v>
      </c>
      <c r="O190" s="5">
        <v>2258</v>
      </c>
      <c r="P190" s="5">
        <v>810.63</v>
      </c>
      <c r="Q190" s="5">
        <v>0</v>
      </c>
      <c r="R190" s="5">
        <v>0</v>
      </c>
      <c r="S190" s="5">
        <v>2258</v>
      </c>
      <c r="T190" s="5">
        <v>810.63</v>
      </c>
      <c r="U190" s="23">
        <v>0</v>
      </c>
      <c r="V190" s="23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4">
        <v>0</v>
      </c>
      <c r="AC190" s="5">
        <v>0</v>
      </c>
      <c r="AD190" s="5">
        <v>0</v>
      </c>
      <c r="AE190" s="5">
        <v>0</v>
      </c>
      <c r="AF190" s="5">
        <v>0</v>
      </c>
      <c r="AG190" s="4">
        <v>0</v>
      </c>
      <c r="AH190" s="5">
        <v>0</v>
      </c>
      <c r="AI190" s="5">
        <v>0</v>
      </c>
      <c r="AJ190" s="44">
        <v>0</v>
      </c>
      <c r="AK190" s="44"/>
      <c r="AL190" s="5">
        <v>0</v>
      </c>
      <c r="AM190" s="44">
        <v>0</v>
      </c>
      <c r="AN190" s="45"/>
      <c r="AO190" s="13">
        <v>0</v>
      </c>
    </row>
    <row r="191" spans="2:41" ht="15" customHeight="1">
      <c r="B191" s="42"/>
      <c r="C191" s="42"/>
      <c r="D191" s="3"/>
      <c r="E191" s="3">
        <v>4260</v>
      </c>
      <c r="F191" s="43" t="s">
        <v>53</v>
      </c>
      <c r="G191" s="43"/>
      <c r="H191" s="44">
        <v>5500</v>
      </c>
      <c r="I191" s="44"/>
      <c r="J191" s="5">
        <v>2008.87</v>
      </c>
      <c r="K191" s="4">
        <f t="shared" si="4"/>
        <v>36.52</v>
      </c>
      <c r="L191" s="5">
        <v>5500</v>
      </c>
      <c r="M191" s="5">
        <v>2008.87</v>
      </c>
      <c r="N191" s="4">
        <f t="shared" si="5"/>
        <v>36.52</v>
      </c>
      <c r="O191" s="5">
        <v>5500</v>
      </c>
      <c r="P191" s="5">
        <v>2008.87</v>
      </c>
      <c r="Q191" s="5">
        <v>0</v>
      </c>
      <c r="R191" s="5">
        <v>0</v>
      </c>
      <c r="S191" s="5">
        <v>5500</v>
      </c>
      <c r="T191" s="5">
        <v>2008.87</v>
      </c>
      <c r="U191" s="23">
        <v>0</v>
      </c>
      <c r="V191" s="23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4">
        <v>0</v>
      </c>
      <c r="AC191" s="5">
        <v>0</v>
      </c>
      <c r="AD191" s="5">
        <v>0</v>
      </c>
      <c r="AE191" s="5">
        <v>0</v>
      </c>
      <c r="AF191" s="5">
        <v>0</v>
      </c>
      <c r="AG191" s="4">
        <v>0</v>
      </c>
      <c r="AH191" s="5">
        <v>0</v>
      </c>
      <c r="AI191" s="5">
        <v>0</v>
      </c>
      <c r="AJ191" s="44">
        <v>0</v>
      </c>
      <c r="AK191" s="44"/>
      <c r="AL191" s="5">
        <v>0</v>
      </c>
      <c r="AM191" s="44">
        <v>0</v>
      </c>
      <c r="AN191" s="45"/>
      <c r="AO191" s="13">
        <v>0</v>
      </c>
    </row>
    <row r="192" spans="2:41" ht="15" customHeight="1">
      <c r="B192" s="42"/>
      <c r="C192" s="42"/>
      <c r="D192" s="3"/>
      <c r="E192" s="3">
        <v>4280</v>
      </c>
      <c r="F192" s="43" t="s">
        <v>67</v>
      </c>
      <c r="G192" s="43"/>
      <c r="H192" s="44">
        <v>100</v>
      </c>
      <c r="I192" s="44"/>
      <c r="J192" s="5">
        <v>0</v>
      </c>
      <c r="K192" s="4">
        <f t="shared" si="4"/>
        <v>0</v>
      </c>
      <c r="L192" s="5">
        <v>100</v>
      </c>
      <c r="M192" s="5">
        <v>0</v>
      </c>
      <c r="N192" s="4">
        <f t="shared" si="5"/>
        <v>0</v>
      </c>
      <c r="O192" s="5">
        <v>100</v>
      </c>
      <c r="P192" s="5">
        <v>0</v>
      </c>
      <c r="Q192" s="5">
        <v>0</v>
      </c>
      <c r="R192" s="5">
        <v>0</v>
      </c>
      <c r="S192" s="5">
        <v>100</v>
      </c>
      <c r="T192" s="5">
        <v>0</v>
      </c>
      <c r="U192" s="23">
        <v>0</v>
      </c>
      <c r="V192" s="23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4">
        <v>0</v>
      </c>
      <c r="AC192" s="5">
        <v>0</v>
      </c>
      <c r="AD192" s="5">
        <v>0</v>
      </c>
      <c r="AE192" s="5">
        <v>0</v>
      </c>
      <c r="AF192" s="5">
        <v>0</v>
      </c>
      <c r="AG192" s="4">
        <v>0</v>
      </c>
      <c r="AH192" s="5">
        <v>0</v>
      </c>
      <c r="AI192" s="5">
        <v>0</v>
      </c>
      <c r="AJ192" s="44">
        <v>0</v>
      </c>
      <c r="AK192" s="44"/>
      <c r="AL192" s="5">
        <v>0</v>
      </c>
      <c r="AM192" s="44">
        <v>0</v>
      </c>
      <c r="AN192" s="45"/>
      <c r="AO192" s="13">
        <v>0</v>
      </c>
    </row>
    <row r="193" spans="2:41" ht="15" customHeight="1">
      <c r="B193" s="42"/>
      <c r="C193" s="42"/>
      <c r="D193" s="3"/>
      <c r="E193" s="3">
        <v>4300</v>
      </c>
      <c r="F193" s="43" t="s">
        <v>32</v>
      </c>
      <c r="G193" s="43"/>
      <c r="H193" s="44">
        <v>2020</v>
      </c>
      <c r="I193" s="44"/>
      <c r="J193" s="5">
        <v>734.56</v>
      </c>
      <c r="K193" s="4">
        <f t="shared" si="4"/>
        <v>36.36</v>
      </c>
      <c r="L193" s="5">
        <v>2020</v>
      </c>
      <c r="M193" s="5">
        <v>734.56</v>
      </c>
      <c r="N193" s="4">
        <f t="shared" si="5"/>
        <v>36.36</v>
      </c>
      <c r="O193" s="5">
        <v>2020</v>
      </c>
      <c r="P193" s="5">
        <v>734.56</v>
      </c>
      <c r="Q193" s="5">
        <v>0</v>
      </c>
      <c r="R193" s="5">
        <v>0</v>
      </c>
      <c r="S193" s="5">
        <v>2020</v>
      </c>
      <c r="T193" s="5">
        <v>734.56</v>
      </c>
      <c r="U193" s="23">
        <v>0</v>
      </c>
      <c r="V193" s="23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4">
        <v>0</v>
      </c>
      <c r="AC193" s="5">
        <v>0</v>
      </c>
      <c r="AD193" s="5">
        <v>0</v>
      </c>
      <c r="AE193" s="5">
        <v>0</v>
      </c>
      <c r="AF193" s="5">
        <v>0</v>
      </c>
      <c r="AG193" s="4">
        <v>0</v>
      </c>
      <c r="AH193" s="5">
        <v>0</v>
      </c>
      <c r="AI193" s="5">
        <v>0</v>
      </c>
      <c r="AJ193" s="44">
        <v>0</v>
      </c>
      <c r="AK193" s="44"/>
      <c r="AL193" s="5">
        <v>0</v>
      </c>
      <c r="AM193" s="44">
        <v>0</v>
      </c>
      <c r="AN193" s="45"/>
      <c r="AO193" s="13">
        <v>0</v>
      </c>
    </row>
    <row r="194" spans="2:41" ht="19.5" customHeight="1">
      <c r="B194" s="42"/>
      <c r="C194" s="42"/>
      <c r="D194" s="3"/>
      <c r="E194" s="3">
        <v>4440</v>
      </c>
      <c r="F194" s="43" t="s">
        <v>56</v>
      </c>
      <c r="G194" s="43"/>
      <c r="H194" s="44">
        <v>1699</v>
      </c>
      <c r="I194" s="44"/>
      <c r="J194" s="5">
        <v>1275</v>
      </c>
      <c r="K194" s="4">
        <f t="shared" si="4"/>
        <v>75.04</v>
      </c>
      <c r="L194" s="5">
        <v>1699</v>
      </c>
      <c r="M194" s="5">
        <v>1275</v>
      </c>
      <c r="N194" s="4">
        <f t="shared" si="5"/>
        <v>75.04</v>
      </c>
      <c r="O194" s="5">
        <v>1699</v>
      </c>
      <c r="P194" s="5">
        <v>1275</v>
      </c>
      <c r="Q194" s="5">
        <v>0</v>
      </c>
      <c r="R194" s="5">
        <v>0</v>
      </c>
      <c r="S194" s="5">
        <v>1699</v>
      </c>
      <c r="T194" s="5">
        <v>1275</v>
      </c>
      <c r="U194" s="23">
        <v>0</v>
      </c>
      <c r="V194" s="23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4">
        <v>0</v>
      </c>
      <c r="AC194" s="5">
        <v>0</v>
      </c>
      <c r="AD194" s="5">
        <v>0</v>
      </c>
      <c r="AE194" s="5">
        <v>0</v>
      </c>
      <c r="AF194" s="5">
        <v>0</v>
      </c>
      <c r="AG194" s="4">
        <v>0</v>
      </c>
      <c r="AH194" s="5">
        <v>0</v>
      </c>
      <c r="AI194" s="5">
        <v>0</v>
      </c>
      <c r="AJ194" s="44">
        <v>0</v>
      </c>
      <c r="AK194" s="44"/>
      <c r="AL194" s="5">
        <v>0</v>
      </c>
      <c r="AM194" s="44">
        <v>0</v>
      </c>
      <c r="AN194" s="45"/>
      <c r="AO194" s="13">
        <v>0</v>
      </c>
    </row>
    <row r="195" spans="2:41" ht="15" customHeight="1">
      <c r="B195" s="49"/>
      <c r="C195" s="49"/>
      <c r="D195" s="1">
        <v>80104</v>
      </c>
      <c r="E195" s="1"/>
      <c r="F195" s="52" t="s">
        <v>96</v>
      </c>
      <c r="G195" s="52"/>
      <c r="H195" s="50">
        <v>540123</v>
      </c>
      <c r="I195" s="50"/>
      <c r="J195" s="4">
        <f>SUM(J196:J215)</f>
        <v>283461.99</v>
      </c>
      <c r="K195" s="4">
        <f t="shared" si="4"/>
        <v>52.48</v>
      </c>
      <c r="L195" s="4">
        <v>540123</v>
      </c>
      <c r="M195" s="4">
        <f>SUM(M196:M215)</f>
        <v>283461.99</v>
      </c>
      <c r="N195" s="4">
        <f t="shared" si="5"/>
        <v>52.48</v>
      </c>
      <c r="O195" s="4">
        <v>521623</v>
      </c>
      <c r="P195" s="4">
        <f>SUM(P196:P215)</f>
        <v>274784.89999999997</v>
      </c>
      <c r="Q195" s="4">
        <v>414509</v>
      </c>
      <c r="R195" s="4">
        <f>SUM(R196:R215)</f>
        <v>219190.18999999997</v>
      </c>
      <c r="S195" s="4">
        <v>107114</v>
      </c>
      <c r="T195" s="4">
        <f>SUM(T196:T215)</f>
        <v>55594.71</v>
      </c>
      <c r="U195" s="22">
        <v>0</v>
      </c>
      <c r="V195" s="22">
        <f>SUM(V196:V215)</f>
        <v>0</v>
      </c>
      <c r="W195" s="4">
        <v>18500</v>
      </c>
      <c r="X195" s="4">
        <f>SUM(X196:X215)</f>
        <v>8677.09</v>
      </c>
      <c r="Y195" s="4">
        <v>0</v>
      </c>
      <c r="Z195" s="4">
        <f>SUM(Z196:Z215)</f>
        <v>0</v>
      </c>
      <c r="AA195" s="4">
        <v>0</v>
      </c>
      <c r="AB195" s="4">
        <v>0</v>
      </c>
      <c r="AC195" s="4">
        <v>0</v>
      </c>
      <c r="AD195" s="4">
        <f>SUM(AD196:AD215)</f>
        <v>0</v>
      </c>
      <c r="AE195" s="4">
        <v>0</v>
      </c>
      <c r="AF195" s="4">
        <f>SUM(AF196:AF215)</f>
        <v>0</v>
      </c>
      <c r="AG195" s="4">
        <v>0</v>
      </c>
      <c r="AH195" s="4">
        <v>0</v>
      </c>
      <c r="AI195" s="4">
        <f>SUM(AI196:AI215)</f>
        <v>0</v>
      </c>
      <c r="AJ195" s="50">
        <v>0</v>
      </c>
      <c r="AK195" s="50"/>
      <c r="AL195" s="4">
        <f>SUM(AL196:AL215)</f>
        <v>0</v>
      </c>
      <c r="AM195" s="50">
        <v>0</v>
      </c>
      <c r="AN195" s="51"/>
      <c r="AO195" s="13">
        <v>0</v>
      </c>
    </row>
    <row r="196" spans="2:41" ht="15" customHeight="1">
      <c r="B196" s="42"/>
      <c r="C196" s="42"/>
      <c r="D196" s="3"/>
      <c r="E196" s="3">
        <v>3020</v>
      </c>
      <c r="F196" s="43" t="s">
        <v>64</v>
      </c>
      <c r="G196" s="43"/>
      <c r="H196" s="44">
        <v>18500</v>
      </c>
      <c r="I196" s="44"/>
      <c r="J196" s="5">
        <v>8677.09</v>
      </c>
      <c r="K196" s="4">
        <f t="shared" si="4"/>
        <v>46.9</v>
      </c>
      <c r="L196" s="5">
        <v>18500</v>
      </c>
      <c r="M196" s="5">
        <v>8677.09</v>
      </c>
      <c r="N196" s="4">
        <f t="shared" si="5"/>
        <v>46.9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23">
        <v>0</v>
      </c>
      <c r="V196" s="23">
        <v>0</v>
      </c>
      <c r="W196" s="5">
        <v>18500</v>
      </c>
      <c r="X196" s="5">
        <v>8677.09</v>
      </c>
      <c r="Y196" s="5">
        <v>0</v>
      </c>
      <c r="Z196" s="5">
        <v>0</v>
      </c>
      <c r="AA196" s="5">
        <v>0</v>
      </c>
      <c r="AB196" s="4">
        <v>0</v>
      </c>
      <c r="AC196" s="5">
        <v>0</v>
      </c>
      <c r="AD196" s="5">
        <v>0</v>
      </c>
      <c r="AE196" s="5">
        <v>0</v>
      </c>
      <c r="AF196" s="5">
        <v>0</v>
      </c>
      <c r="AG196" s="4">
        <v>0</v>
      </c>
      <c r="AH196" s="5">
        <v>0</v>
      </c>
      <c r="AI196" s="5">
        <v>0</v>
      </c>
      <c r="AJ196" s="44">
        <v>0</v>
      </c>
      <c r="AK196" s="44"/>
      <c r="AL196" s="5">
        <v>0</v>
      </c>
      <c r="AM196" s="44">
        <v>0</v>
      </c>
      <c r="AN196" s="45"/>
      <c r="AO196" s="13">
        <v>0</v>
      </c>
    </row>
    <row r="197" spans="2:41" ht="15" customHeight="1">
      <c r="B197" s="42"/>
      <c r="C197" s="42"/>
      <c r="D197" s="3"/>
      <c r="E197" s="3">
        <v>4010</v>
      </c>
      <c r="F197" s="43" t="s">
        <v>49</v>
      </c>
      <c r="G197" s="43"/>
      <c r="H197" s="44">
        <v>307825</v>
      </c>
      <c r="I197" s="44"/>
      <c r="J197" s="5">
        <v>155498.3</v>
      </c>
      <c r="K197" s="4">
        <f t="shared" si="4"/>
        <v>50.52</v>
      </c>
      <c r="L197" s="5">
        <v>307825</v>
      </c>
      <c r="M197" s="5">
        <v>155498.3</v>
      </c>
      <c r="N197" s="4">
        <f t="shared" si="5"/>
        <v>50.52</v>
      </c>
      <c r="O197" s="5">
        <v>307825</v>
      </c>
      <c r="P197" s="5">
        <v>155498.3</v>
      </c>
      <c r="Q197" s="5">
        <v>307825</v>
      </c>
      <c r="R197" s="5">
        <v>155498.3</v>
      </c>
      <c r="S197" s="5">
        <v>0</v>
      </c>
      <c r="T197" s="5">
        <v>0</v>
      </c>
      <c r="U197" s="23">
        <v>0</v>
      </c>
      <c r="V197" s="23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4">
        <v>0</v>
      </c>
      <c r="AC197" s="5">
        <v>0</v>
      </c>
      <c r="AD197" s="5">
        <v>0</v>
      </c>
      <c r="AE197" s="5">
        <v>0</v>
      </c>
      <c r="AF197" s="5">
        <v>0</v>
      </c>
      <c r="AG197" s="4">
        <v>0</v>
      </c>
      <c r="AH197" s="5">
        <v>0</v>
      </c>
      <c r="AI197" s="5">
        <v>0</v>
      </c>
      <c r="AJ197" s="44">
        <v>0</v>
      </c>
      <c r="AK197" s="44"/>
      <c r="AL197" s="5">
        <v>0</v>
      </c>
      <c r="AM197" s="44">
        <v>0</v>
      </c>
      <c r="AN197" s="45"/>
      <c r="AO197" s="13">
        <v>0</v>
      </c>
    </row>
    <row r="198" spans="2:41" ht="15" customHeight="1">
      <c r="B198" s="42"/>
      <c r="C198" s="42"/>
      <c r="D198" s="3"/>
      <c r="E198" s="3">
        <v>4040</v>
      </c>
      <c r="F198" s="43" t="s">
        <v>50</v>
      </c>
      <c r="G198" s="43"/>
      <c r="H198" s="44">
        <v>22746</v>
      </c>
      <c r="I198" s="44"/>
      <c r="J198" s="5">
        <v>22745.46</v>
      </c>
      <c r="K198" s="4">
        <f t="shared" si="4"/>
        <v>100</v>
      </c>
      <c r="L198" s="5">
        <v>22746</v>
      </c>
      <c r="M198" s="5">
        <v>22745.46</v>
      </c>
      <c r="N198" s="4">
        <f t="shared" si="5"/>
        <v>100</v>
      </c>
      <c r="O198" s="5">
        <v>22746</v>
      </c>
      <c r="P198" s="5">
        <v>22745.46</v>
      </c>
      <c r="Q198" s="5">
        <v>22746</v>
      </c>
      <c r="R198" s="5">
        <v>22745.46</v>
      </c>
      <c r="S198" s="5">
        <v>0</v>
      </c>
      <c r="T198" s="5">
        <v>0</v>
      </c>
      <c r="U198" s="23">
        <v>0</v>
      </c>
      <c r="V198" s="23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4">
        <v>0</v>
      </c>
      <c r="AC198" s="5">
        <v>0</v>
      </c>
      <c r="AD198" s="5">
        <v>0</v>
      </c>
      <c r="AE198" s="5">
        <v>0</v>
      </c>
      <c r="AF198" s="5">
        <v>0</v>
      </c>
      <c r="AG198" s="4">
        <v>0</v>
      </c>
      <c r="AH198" s="5">
        <v>0</v>
      </c>
      <c r="AI198" s="5">
        <v>0</v>
      </c>
      <c r="AJ198" s="44">
        <v>0</v>
      </c>
      <c r="AK198" s="44"/>
      <c r="AL198" s="5">
        <v>0</v>
      </c>
      <c r="AM198" s="44">
        <v>0</v>
      </c>
      <c r="AN198" s="45"/>
      <c r="AO198" s="13">
        <v>0</v>
      </c>
    </row>
    <row r="199" spans="2:41" ht="15" customHeight="1">
      <c r="B199" s="42"/>
      <c r="C199" s="42"/>
      <c r="D199" s="3"/>
      <c r="E199" s="3">
        <v>4110</v>
      </c>
      <c r="F199" s="43" t="s">
        <v>51</v>
      </c>
      <c r="G199" s="43"/>
      <c r="H199" s="44">
        <v>58318</v>
      </c>
      <c r="I199" s="44"/>
      <c r="J199" s="5">
        <v>28233.57</v>
      </c>
      <c r="K199" s="4">
        <f t="shared" si="4"/>
        <v>48.41</v>
      </c>
      <c r="L199" s="5">
        <v>58318</v>
      </c>
      <c r="M199" s="5">
        <v>28233.57</v>
      </c>
      <c r="N199" s="4">
        <f t="shared" si="5"/>
        <v>48.41</v>
      </c>
      <c r="O199" s="5">
        <v>58318</v>
      </c>
      <c r="P199" s="5">
        <v>28233.57</v>
      </c>
      <c r="Q199" s="5">
        <v>58318</v>
      </c>
      <c r="R199" s="5">
        <v>28233.57</v>
      </c>
      <c r="S199" s="5">
        <v>0</v>
      </c>
      <c r="T199" s="5">
        <v>0</v>
      </c>
      <c r="U199" s="23">
        <v>0</v>
      </c>
      <c r="V199" s="23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4">
        <v>0</v>
      </c>
      <c r="AC199" s="5">
        <v>0</v>
      </c>
      <c r="AD199" s="5">
        <v>0</v>
      </c>
      <c r="AE199" s="5">
        <v>0</v>
      </c>
      <c r="AF199" s="5">
        <v>0</v>
      </c>
      <c r="AG199" s="4">
        <v>0</v>
      </c>
      <c r="AH199" s="5">
        <v>0</v>
      </c>
      <c r="AI199" s="5">
        <v>0</v>
      </c>
      <c r="AJ199" s="44">
        <v>0</v>
      </c>
      <c r="AK199" s="44"/>
      <c r="AL199" s="5">
        <v>0</v>
      </c>
      <c r="AM199" s="44">
        <v>0</v>
      </c>
      <c r="AN199" s="45"/>
      <c r="AO199" s="13">
        <v>0</v>
      </c>
    </row>
    <row r="200" spans="2:41" ht="15" customHeight="1">
      <c r="B200" s="42"/>
      <c r="C200" s="42"/>
      <c r="D200" s="3"/>
      <c r="E200" s="3">
        <v>4120</v>
      </c>
      <c r="F200" s="43" t="s">
        <v>52</v>
      </c>
      <c r="G200" s="43"/>
      <c r="H200" s="44">
        <v>9120</v>
      </c>
      <c r="I200" s="44"/>
      <c r="J200" s="5">
        <v>3694.86</v>
      </c>
      <c r="K200" s="4">
        <f t="shared" si="4"/>
        <v>40.51</v>
      </c>
      <c r="L200" s="5">
        <v>9120</v>
      </c>
      <c r="M200" s="5">
        <v>3694.86</v>
      </c>
      <c r="N200" s="4">
        <f t="shared" si="5"/>
        <v>40.51</v>
      </c>
      <c r="O200" s="5">
        <v>9120</v>
      </c>
      <c r="P200" s="5">
        <v>3694.86</v>
      </c>
      <c r="Q200" s="5">
        <v>9120</v>
      </c>
      <c r="R200" s="5">
        <v>3694.86</v>
      </c>
      <c r="S200" s="5">
        <v>0</v>
      </c>
      <c r="T200" s="5">
        <v>0</v>
      </c>
      <c r="U200" s="23">
        <v>0</v>
      </c>
      <c r="V200" s="23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4">
        <v>0</v>
      </c>
      <c r="AC200" s="5">
        <v>0</v>
      </c>
      <c r="AD200" s="5">
        <v>0</v>
      </c>
      <c r="AE200" s="5">
        <v>0</v>
      </c>
      <c r="AF200" s="5">
        <v>0</v>
      </c>
      <c r="AG200" s="4">
        <v>0</v>
      </c>
      <c r="AH200" s="5">
        <v>0</v>
      </c>
      <c r="AI200" s="5">
        <v>0</v>
      </c>
      <c r="AJ200" s="44">
        <v>0</v>
      </c>
      <c r="AK200" s="44"/>
      <c r="AL200" s="5">
        <v>0</v>
      </c>
      <c r="AM200" s="44">
        <v>0</v>
      </c>
      <c r="AN200" s="45"/>
      <c r="AO200" s="13">
        <v>0</v>
      </c>
    </row>
    <row r="201" spans="2:41" ht="15" customHeight="1">
      <c r="B201" s="42"/>
      <c r="C201" s="42"/>
      <c r="D201" s="3"/>
      <c r="E201" s="3">
        <v>4170</v>
      </c>
      <c r="F201" s="43" t="s">
        <v>45</v>
      </c>
      <c r="G201" s="43"/>
      <c r="H201" s="44">
        <v>16500</v>
      </c>
      <c r="I201" s="44"/>
      <c r="J201" s="5">
        <v>9018</v>
      </c>
      <c r="K201" s="4">
        <f t="shared" si="4"/>
        <v>54.65</v>
      </c>
      <c r="L201" s="5">
        <v>16500</v>
      </c>
      <c r="M201" s="5">
        <v>9018</v>
      </c>
      <c r="N201" s="4">
        <f t="shared" si="5"/>
        <v>54.65</v>
      </c>
      <c r="O201" s="5">
        <v>16500</v>
      </c>
      <c r="P201" s="5">
        <v>9018</v>
      </c>
      <c r="Q201" s="5">
        <v>16500</v>
      </c>
      <c r="R201" s="5">
        <v>9018</v>
      </c>
      <c r="S201" s="5">
        <v>0</v>
      </c>
      <c r="T201" s="5">
        <v>0</v>
      </c>
      <c r="U201" s="23">
        <v>0</v>
      </c>
      <c r="V201" s="23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4">
        <v>0</v>
      </c>
      <c r="AC201" s="5">
        <v>0</v>
      </c>
      <c r="AD201" s="5">
        <v>0</v>
      </c>
      <c r="AE201" s="5">
        <v>0</v>
      </c>
      <c r="AF201" s="5">
        <v>0</v>
      </c>
      <c r="AG201" s="4">
        <v>0</v>
      </c>
      <c r="AH201" s="5">
        <v>0</v>
      </c>
      <c r="AI201" s="5">
        <v>0</v>
      </c>
      <c r="AJ201" s="44">
        <v>0</v>
      </c>
      <c r="AK201" s="44"/>
      <c r="AL201" s="5">
        <v>0</v>
      </c>
      <c r="AM201" s="44">
        <v>0</v>
      </c>
      <c r="AN201" s="45"/>
      <c r="AO201" s="13">
        <v>0</v>
      </c>
    </row>
    <row r="202" spans="2:41" ht="15" customHeight="1">
      <c r="B202" s="42"/>
      <c r="C202" s="42"/>
      <c r="D202" s="3"/>
      <c r="E202" s="3">
        <v>4210</v>
      </c>
      <c r="F202" s="43" t="s">
        <v>28</v>
      </c>
      <c r="G202" s="43"/>
      <c r="H202" s="44">
        <v>13000</v>
      </c>
      <c r="I202" s="44"/>
      <c r="J202" s="5">
        <v>8783.48</v>
      </c>
      <c r="K202" s="4">
        <f aca="true" t="shared" si="6" ref="K202:K265">ROUND(((J202/H202)*100),2)</f>
        <v>67.57</v>
      </c>
      <c r="L202" s="5">
        <v>13000</v>
      </c>
      <c r="M202" s="5">
        <v>8783.48</v>
      </c>
      <c r="N202" s="4">
        <f t="shared" si="5"/>
        <v>67.57</v>
      </c>
      <c r="O202" s="5">
        <v>13000</v>
      </c>
      <c r="P202" s="5">
        <v>8783.48</v>
      </c>
      <c r="Q202" s="5">
        <v>0</v>
      </c>
      <c r="R202" s="5">
        <v>0</v>
      </c>
      <c r="S202" s="5">
        <v>13000</v>
      </c>
      <c r="T202" s="5">
        <v>8783.48</v>
      </c>
      <c r="U202" s="23">
        <v>0</v>
      </c>
      <c r="V202" s="23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0</v>
      </c>
      <c r="AB202" s="4">
        <v>0</v>
      </c>
      <c r="AC202" s="5">
        <v>0</v>
      </c>
      <c r="AD202" s="5">
        <v>0</v>
      </c>
      <c r="AE202" s="5">
        <v>0</v>
      </c>
      <c r="AF202" s="5">
        <v>0</v>
      </c>
      <c r="AG202" s="4">
        <v>0</v>
      </c>
      <c r="AH202" s="5">
        <v>0</v>
      </c>
      <c r="AI202" s="5">
        <v>0</v>
      </c>
      <c r="AJ202" s="44">
        <v>0</v>
      </c>
      <c r="AK202" s="44"/>
      <c r="AL202" s="5">
        <v>0</v>
      </c>
      <c r="AM202" s="44">
        <v>0</v>
      </c>
      <c r="AN202" s="45"/>
      <c r="AO202" s="13">
        <v>0</v>
      </c>
    </row>
    <row r="203" spans="2:41" ht="19.5" customHeight="1">
      <c r="B203" s="42"/>
      <c r="C203" s="42"/>
      <c r="D203" s="3"/>
      <c r="E203" s="3">
        <v>4240</v>
      </c>
      <c r="F203" s="43" t="s">
        <v>94</v>
      </c>
      <c r="G203" s="43"/>
      <c r="H203" s="44">
        <v>2911</v>
      </c>
      <c r="I203" s="44"/>
      <c r="J203" s="5">
        <v>2297.62</v>
      </c>
      <c r="K203" s="4">
        <f t="shared" si="6"/>
        <v>78.93</v>
      </c>
      <c r="L203" s="5">
        <v>2911</v>
      </c>
      <c r="M203" s="5">
        <v>2297.62</v>
      </c>
      <c r="N203" s="4">
        <f t="shared" si="5"/>
        <v>78.93</v>
      </c>
      <c r="O203" s="5">
        <v>2911</v>
      </c>
      <c r="P203" s="5">
        <v>2297.62</v>
      </c>
      <c r="Q203" s="5">
        <v>0</v>
      </c>
      <c r="R203" s="5">
        <v>0</v>
      </c>
      <c r="S203" s="5">
        <v>2911</v>
      </c>
      <c r="T203" s="5">
        <v>2297.62</v>
      </c>
      <c r="U203" s="23">
        <v>0</v>
      </c>
      <c r="V203" s="23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0</v>
      </c>
      <c r="AB203" s="4">
        <v>0</v>
      </c>
      <c r="AC203" s="5">
        <v>0</v>
      </c>
      <c r="AD203" s="5">
        <v>0</v>
      </c>
      <c r="AE203" s="5">
        <v>0</v>
      </c>
      <c r="AF203" s="5">
        <v>0</v>
      </c>
      <c r="AG203" s="4">
        <v>0</v>
      </c>
      <c r="AH203" s="5">
        <v>0</v>
      </c>
      <c r="AI203" s="5">
        <v>0</v>
      </c>
      <c r="AJ203" s="44">
        <v>0</v>
      </c>
      <c r="AK203" s="44"/>
      <c r="AL203" s="5">
        <v>0</v>
      </c>
      <c r="AM203" s="44">
        <v>0</v>
      </c>
      <c r="AN203" s="45"/>
      <c r="AO203" s="13">
        <v>0</v>
      </c>
    </row>
    <row r="204" spans="2:41" ht="15" customHeight="1">
      <c r="B204" s="42"/>
      <c r="C204" s="42"/>
      <c r="D204" s="3"/>
      <c r="E204" s="3">
        <v>4260</v>
      </c>
      <c r="F204" s="43" t="s">
        <v>53</v>
      </c>
      <c r="G204" s="43"/>
      <c r="H204" s="44">
        <v>15000</v>
      </c>
      <c r="I204" s="44"/>
      <c r="J204" s="5">
        <v>8453.87</v>
      </c>
      <c r="K204" s="4">
        <f t="shared" si="6"/>
        <v>56.36</v>
      </c>
      <c r="L204" s="5">
        <v>15000</v>
      </c>
      <c r="M204" s="5">
        <v>8453.87</v>
      </c>
      <c r="N204" s="4">
        <f t="shared" si="5"/>
        <v>56.36</v>
      </c>
      <c r="O204" s="5">
        <v>15000</v>
      </c>
      <c r="P204" s="5">
        <v>8453.87</v>
      </c>
      <c r="Q204" s="5">
        <v>0</v>
      </c>
      <c r="R204" s="5">
        <v>0</v>
      </c>
      <c r="S204" s="5">
        <v>15000</v>
      </c>
      <c r="T204" s="5">
        <v>8453.87</v>
      </c>
      <c r="U204" s="23">
        <v>0</v>
      </c>
      <c r="V204" s="23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0</v>
      </c>
      <c r="AB204" s="4">
        <v>0</v>
      </c>
      <c r="AC204" s="5">
        <v>0</v>
      </c>
      <c r="AD204" s="5">
        <v>0</v>
      </c>
      <c r="AE204" s="5">
        <v>0</v>
      </c>
      <c r="AF204" s="5">
        <v>0</v>
      </c>
      <c r="AG204" s="4">
        <v>0</v>
      </c>
      <c r="AH204" s="5">
        <v>0</v>
      </c>
      <c r="AI204" s="5">
        <v>0</v>
      </c>
      <c r="AJ204" s="44">
        <v>0</v>
      </c>
      <c r="AK204" s="44"/>
      <c r="AL204" s="5">
        <v>0</v>
      </c>
      <c r="AM204" s="44">
        <v>0</v>
      </c>
      <c r="AN204" s="45"/>
      <c r="AO204" s="13">
        <v>0</v>
      </c>
    </row>
    <row r="205" spans="2:41" ht="15" customHeight="1">
      <c r="B205" s="42"/>
      <c r="C205" s="42"/>
      <c r="D205" s="3"/>
      <c r="E205" s="3">
        <v>4280</v>
      </c>
      <c r="F205" s="43" t="s">
        <v>67</v>
      </c>
      <c r="G205" s="43"/>
      <c r="H205" s="44">
        <v>405</v>
      </c>
      <c r="I205" s="44"/>
      <c r="J205" s="5">
        <v>225</v>
      </c>
      <c r="K205" s="4">
        <f t="shared" si="6"/>
        <v>55.56</v>
      </c>
      <c r="L205" s="5">
        <v>405</v>
      </c>
      <c r="M205" s="5">
        <v>225</v>
      </c>
      <c r="N205" s="4">
        <f aca="true" t="shared" si="7" ref="N205:N268">ROUND(((M205/L205)*100),2)</f>
        <v>55.56</v>
      </c>
      <c r="O205" s="5">
        <v>405</v>
      </c>
      <c r="P205" s="5">
        <v>225</v>
      </c>
      <c r="Q205" s="5">
        <v>0</v>
      </c>
      <c r="R205" s="5">
        <v>0</v>
      </c>
      <c r="S205" s="5">
        <v>405</v>
      </c>
      <c r="T205" s="5">
        <v>225</v>
      </c>
      <c r="U205" s="23">
        <v>0</v>
      </c>
      <c r="V205" s="23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4">
        <v>0</v>
      </c>
      <c r="AC205" s="5">
        <v>0</v>
      </c>
      <c r="AD205" s="5">
        <v>0</v>
      </c>
      <c r="AE205" s="5">
        <v>0</v>
      </c>
      <c r="AF205" s="5">
        <v>0</v>
      </c>
      <c r="AG205" s="4">
        <v>0</v>
      </c>
      <c r="AH205" s="5">
        <v>0</v>
      </c>
      <c r="AI205" s="5">
        <v>0</v>
      </c>
      <c r="AJ205" s="44">
        <v>0</v>
      </c>
      <c r="AK205" s="44"/>
      <c r="AL205" s="5">
        <v>0</v>
      </c>
      <c r="AM205" s="44">
        <v>0</v>
      </c>
      <c r="AN205" s="45"/>
      <c r="AO205" s="13">
        <v>0</v>
      </c>
    </row>
    <row r="206" spans="2:41" ht="15" customHeight="1">
      <c r="B206" s="42"/>
      <c r="C206" s="42"/>
      <c r="D206" s="3"/>
      <c r="E206" s="3">
        <v>4300</v>
      </c>
      <c r="F206" s="43" t="s">
        <v>32</v>
      </c>
      <c r="G206" s="43"/>
      <c r="H206" s="44">
        <v>12620</v>
      </c>
      <c r="I206" s="44"/>
      <c r="J206" s="5">
        <v>4327.69</v>
      </c>
      <c r="K206" s="4">
        <f t="shared" si="6"/>
        <v>34.29</v>
      </c>
      <c r="L206" s="5">
        <v>12620</v>
      </c>
      <c r="M206" s="5">
        <v>4327.69</v>
      </c>
      <c r="N206" s="4">
        <f t="shared" si="7"/>
        <v>34.29</v>
      </c>
      <c r="O206" s="5">
        <v>12620</v>
      </c>
      <c r="P206" s="5">
        <v>4327.69</v>
      </c>
      <c r="Q206" s="5">
        <v>0</v>
      </c>
      <c r="R206" s="5">
        <v>0</v>
      </c>
      <c r="S206" s="5">
        <v>12620</v>
      </c>
      <c r="T206" s="5">
        <v>4327.69</v>
      </c>
      <c r="U206" s="23">
        <v>0</v>
      </c>
      <c r="V206" s="23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4">
        <v>0</v>
      </c>
      <c r="AC206" s="5">
        <v>0</v>
      </c>
      <c r="AD206" s="5">
        <v>0</v>
      </c>
      <c r="AE206" s="5">
        <v>0</v>
      </c>
      <c r="AF206" s="5">
        <v>0</v>
      </c>
      <c r="AG206" s="4">
        <v>0</v>
      </c>
      <c r="AH206" s="5">
        <v>0</v>
      </c>
      <c r="AI206" s="5">
        <v>0</v>
      </c>
      <c r="AJ206" s="44">
        <v>0</v>
      </c>
      <c r="AK206" s="44"/>
      <c r="AL206" s="5">
        <v>0</v>
      </c>
      <c r="AM206" s="44">
        <v>0</v>
      </c>
      <c r="AN206" s="45"/>
      <c r="AO206" s="13">
        <v>0</v>
      </c>
    </row>
    <row r="207" spans="2:41" ht="26.25" customHeight="1">
      <c r="B207" s="42"/>
      <c r="C207" s="42"/>
      <c r="D207" s="3"/>
      <c r="E207" s="3">
        <v>4330</v>
      </c>
      <c r="F207" s="43" t="s">
        <v>98</v>
      </c>
      <c r="G207" s="43"/>
      <c r="H207" s="44">
        <v>27371</v>
      </c>
      <c r="I207" s="44"/>
      <c r="J207" s="5">
        <v>12645.65</v>
      </c>
      <c r="K207" s="4">
        <f t="shared" si="6"/>
        <v>46.2</v>
      </c>
      <c r="L207" s="5">
        <v>27371</v>
      </c>
      <c r="M207" s="5">
        <v>12645.65</v>
      </c>
      <c r="N207" s="4">
        <f t="shared" si="7"/>
        <v>46.2</v>
      </c>
      <c r="O207" s="5">
        <v>27371</v>
      </c>
      <c r="P207" s="5">
        <v>12645.65</v>
      </c>
      <c r="Q207" s="5">
        <v>0</v>
      </c>
      <c r="R207" s="5">
        <v>0</v>
      </c>
      <c r="S207" s="5">
        <v>27371</v>
      </c>
      <c r="T207" s="5">
        <v>12645.65</v>
      </c>
      <c r="U207" s="23">
        <v>0</v>
      </c>
      <c r="V207" s="23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0</v>
      </c>
      <c r="AB207" s="4">
        <v>0</v>
      </c>
      <c r="AC207" s="5">
        <v>0</v>
      </c>
      <c r="AD207" s="5">
        <v>0</v>
      </c>
      <c r="AE207" s="5">
        <v>0</v>
      </c>
      <c r="AF207" s="5">
        <v>0</v>
      </c>
      <c r="AG207" s="4">
        <v>0</v>
      </c>
      <c r="AH207" s="5">
        <v>0</v>
      </c>
      <c r="AI207" s="5">
        <v>0</v>
      </c>
      <c r="AJ207" s="44">
        <v>0</v>
      </c>
      <c r="AK207" s="44"/>
      <c r="AL207" s="5">
        <v>0</v>
      </c>
      <c r="AM207" s="44">
        <v>0</v>
      </c>
      <c r="AN207" s="45"/>
      <c r="AO207" s="13">
        <v>0</v>
      </c>
    </row>
    <row r="208" spans="2:41" ht="15" customHeight="1">
      <c r="B208" s="42"/>
      <c r="C208" s="42"/>
      <c r="D208" s="3"/>
      <c r="E208" s="3">
        <v>4350</v>
      </c>
      <c r="F208" s="43" t="s">
        <v>68</v>
      </c>
      <c r="G208" s="43"/>
      <c r="H208" s="44">
        <v>800</v>
      </c>
      <c r="I208" s="44"/>
      <c r="J208" s="5">
        <v>294</v>
      </c>
      <c r="K208" s="4">
        <f t="shared" si="6"/>
        <v>36.75</v>
      </c>
      <c r="L208" s="5">
        <v>800</v>
      </c>
      <c r="M208" s="5">
        <v>294</v>
      </c>
      <c r="N208" s="4">
        <f t="shared" si="7"/>
        <v>36.75</v>
      </c>
      <c r="O208" s="5">
        <v>800</v>
      </c>
      <c r="P208" s="5">
        <v>294</v>
      </c>
      <c r="Q208" s="5">
        <v>0</v>
      </c>
      <c r="R208" s="5">
        <v>0</v>
      </c>
      <c r="S208" s="5">
        <v>800</v>
      </c>
      <c r="T208" s="5">
        <v>294</v>
      </c>
      <c r="U208" s="23">
        <v>0</v>
      </c>
      <c r="V208" s="23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4">
        <v>0</v>
      </c>
      <c r="AC208" s="5">
        <v>0</v>
      </c>
      <c r="AD208" s="5">
        <v>0</v>
      </c>
      <c r="AE208" s="5">
        <v>0</v>
      </c>
      <c r="AF208" s="5">
        <v>0</v>
      </c>
      <c r="AG208" s="4">
        <v>0</v>
      </c>
      <c r="AH208" s="5">
        <v>0</v>
      </c>
      <c r="AI208" s="5">
        <v>0</v>
      </c>
      <c r="AJ208" s="44">
        <v>0</v>
      </c>
      <c r="AK208" s="44"/>
      <c r="AL208" s="5">
        <v>0</v>
      </c>
      <c r="AM208" s="44">
        <v>0</v>
      </c>
      <c r="AN208" s="45"/>
      <c r="AO208" s="13">
        <v>0</v>
      </c>
    </row>
    <row r="209" spans="2:41" ht="26.25" customHeight="1">
      <c r="B209" s="42"/>
      <c r="C209" s="42"/>
      <c r="D209" s="3"/>
      <c r="E209" s="3">
        <v>4370</v>
      </c>
      <c r="F209" s="43" t="s">
        <v>54</v>
      </c>
      <c r="G209" s="43"/>
      <c r="H209" s="44">
        <v>1400</v>
      </c>
      <c r="I209" s="44"/>
      <c r="J209" s="5">
        <v>459.25</v>
      </c>
      <c r="K209" s="4">
        <f t="shared" si="6"/>
        <v>32.8</v>
      </c>
      <c r="L209" s="5">
        <v>1400</v>
      </c>
      <c r="M209" s="5">
        <v>459.25</v>
      </c>
      <c r="N209" s="4">
        <f t="shared" si="7"/>
        <v>32.8</v>
      </c>
      <c r="O209" s="5">
        <v>1400</v>
      </c>
      <c r="P209" s="5">
        <v>459.25</v>
      </c>
      <c r="Q209" s="5">
        <v>0</v>
      </c>
      <c r="R209" s="5">
        <v>0</v>
      </c>
      <c r="S209" s="5">
        <v>1400</v>
      </c>
      <c r="T209" s="5">
        <v>459.25</v>
      </c>
      <c r="U209" s="23">
        <v>0</v>
      </c>
      <c r="V209" s="23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4">
        <v>0</v>
      </c>
      <c r="AC209" s="5">
        <v>0</v>
      </c>
      <c r="AD209" s="5">
        <v>0</v>
      </c>
      <c r="AE209" s="5">
        <v>0</v>
      </c>
      <c r="AF209" s="5">
        <v>0</v>
      </c>
      <c r="AG209" s="4">
        <v>0</v>
      </c>
      <c r="AH209" s="5">
        <v>0</v>
      </c>
      <c r="AI209" s="5">
        <v>0</v>
      </c>
      <c r="AJ209" s="44">
        <v>0</v>
      </c>
      <c r="AK209" s="44"/>
      <c r="AL209" s="5">
        <v>0</v>
      </c>
      <c r="AM209" s="44">
        <v>0</v>
      </c>
      <c r="AN209" s="45"/>
      <c r="AO209" s="13">
        <v>0</v>
      </c>
    </row>
    <row r="210" spans="2:41" ht="19.5" customHeight="1">
      <c r="B210" s="42"/>
      <c r="C210" s="42"/>
      <c r="D210" s="3"/>
      <c r="E210" s="3">
        <v>4390</v>
      </c>
      <c r="F210" s="43" t="s">
        <v>40</v>
      </c>
      <c r="G210" s="43"/>
      <c r="H210" s="44">
        <v>1000</v>
      </c>
      <c r="I210" s="44"/>
      <c r="J210" s="5">
        <v>0</v>
      </c>
      <c r="K210" s="4">
        <f t="shared" si="6"/>
        <v>0</v>
      </c>
      <c r="L210" s="5">
        <v>1000</v>
      </c>
      <c r="M210" s="5">
        <v>0</v>
      </c>
      <c r="N210" s="4">
        <f t="shared" si="7"/>
        <v>0</v>
      </c>
      <c r="O210" s="5">
        <v>1000</v>
      </c>
      <c r="P210" s="5">
        <v>0</v>
      </c>
      <c r="Q210" s="5">
        <v>0</v>
      </c>
      <c r="R210" s="5">
        <v>0</v>
      </c>
      <c r="S210" s="5">
        <v>1000</v>
      </c>
      <c r="T210" s="5">
        <v>0</v>
      </c>
      <c r="U210" s="23">
        <v>0</v>
      </c>
      <c r="V210" s="23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4">
        <v>0</v>
      </c>
      <c r="AC210" s="5">
        <v>0</v>
      </c>
      <c r="AD210" s="5">
        <v>0</v>
      </c>
      <c r="AE210" s="5">
        <v>0</v>
      </c>
      <c r="AF210" s="5">
        <v>0</v>
      </c>
      <c r="AG210" s="4">
        <v>0</v>
      </c>
      <c r="AH210" s="5">
        <v>0</v>
      </c>
      <c r="AI210" s="5">
        <v>0</v>
      </c>
      <c r="AJ210" s="44">
        <v>0</v>
      </c>
      <c r="AK210" s="44"/>
      <c r="AL210" s="5">
        <v>0</v>
      </c>
      <c r="AM210" s="44">
        <v>0</v>
      </c>
      <c r="AN210" s="45"/>
      <c r="AO210" s="13">
        <v>0</v>
      </c>
    </row>
    <row r="211" spans="2:41" ht="19.5" customHeight="1">
      <c r="B211" s="42"/>
      <c r="C211" s="42"/>
      <c r="D211" s="3"/>
      <c r="E211" s="3">
        <v>4400</v>
      </c>
      <c r="F211" s="43" t="s">
        <v>42</v>
      </c>
      <c r="G211" s="43"/>
      <c r="H211" s="44">
        <v>12000</v>
      </c>
      <c r="I211" s="44"/>
      <c r="J211" s="5">
        <v>3000</v>
      </c>
      <c r="K211" s="4">
        <f t="shared" si="6"/>
        <v>25</v>
      </c>
      <c r="L211" s="5">
        <v>12000</v>
      </c>
      <c r="M211" s="5">
        <v>3000</v>
      </c>
      <c r="N211" s="4">
        <f t="shared" si="7"/>
        <v>25</v>
      </c>
      <c r="O211" s="5">
        <v>12000</v>
      </c>
      <c r="P211" s="5">
        <v>3000</v>
      </c>
      <c r="Q211" s="5">
        <v>0</v>
      </c>
      <c r="R211" s="5">
        <v>0</v>
      </c>
      <c r="S211" s="5">
        <v>12000</v>
      </c>
      <c r="T211" s="5">
        <v>3000</v>
      </c>
      <c r="U211" s="23">
        <v>0</v>
      </c>
      <c r="V211" s="23">
        <v>0</v>
      </c>
      <c r="W211" s="5">
        <v>0</v>
      </c>
      <c r="X211" s="5">
        <v>0</v>
      </c>
      <c r="Y211" s="5">
        <v>0</v>
      </c>
      <c r="Z211" s="5">
        <v>0</v>
      </c>
      <c r="AA211" s="5">
        <v>0</v>
      </c>
      <c r="AB211" s="4">
        <v>0</v>
      </c>
      <c r="AC211" s="5">
        <v>0</v>
      </c>
      <c r="AD211" s="5">
        <v>0</v>
      </c>
      <c r="AE211" s="5">
        <v>0</v>
      </c>
      <c r="AF211" s="5">
        <v>0</v>
      </c>
      <c r="AG211" s="4">
        <v>0</v>
      </c>
      <c r="AH211" s="5">
        <v>0</v>
      </c>
      <c r="AI211" s="5">
        <v>0</v>
      </c>
      <c r="AJ211" s="44">
        <v>0</v>
      </c>
      <c r="AK211" s="44"/>
      <c r="AL211" s="5">
        <v>0</v>
      </c>
      <c r="AM211" s="44">
        <v>0</v>
      </c>
      <c r="AN211" s="45"/>
      <c r="AO211" s="13">
        <v>0</v>
      </c>
    </row>
    <row r="212" spans="2:41" ht="15" customHeight="1">
      <c r="B212" s="42"/>
      <c r="C212" s="42"/>
      <c r="D212" s="3"/>
      <c r="E212" s="3">
        <v>4410</v>
      </c>
      <c r="F212" s="43" t="s">
        <v>55</v>
      </c>
      <c r="G212" s="43"/>
      <c r="H212" s="44">
        <v>500</v>
      </c>
      <c r="I212" s="44"/>
      <c r="J212" s="5">
        <v>417.9</v>
      </c>
      <c r="K212" s="4">
        <f t="shared" si="6"/>
        <v>83.58</v>
      </c>
      <c r="L212" s="5">
        <v>500</v>
      </c>
      <c r="M212" s="5">
        <v>417.9</v>
      </c>
      <c r="N212" s="4">
        <f t="shared" si="7"/>
        <v>83.58</v>
      </c>
      <c r="O212" s="5">
        <v>500</v>
      </c>
      <c r="P212" s="5">
        <v>417.9</v>
      </c>
      <c r="Q212" s="5">
        <v>0</v>
      </c>
      <c r="R212" s="5">
        <v>0</v>
      </c>
      <c r="S212" s="5">
        <v>500</v>
      </c>
      <c r="T212" s="5">
        <v>417.9</v>
      </c>
      <c r="U212" s="23">
        <v>0</v>
      </c>
      <c r="V212" s="23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4">
        <v>0</v>
      </c>
      <c r="AC212" s="5">
        <v>0</v>
      </c>
      <c r="AD212" s="5">
        <v>0</v>
      </c>
      <c r="AE212" s="5">
        <v>0</v>
      </c>
      <c r="AF212" s="5">
        <v>0</v>
      </c>
      <c r="AG212" s="4">
        <v>0</v>
      </c>
      <c r="AH212" s="5">
        <v>0</v>
      </c>
      <c r="AI212" s="5">
        <v>0</v>
      </c>
      <c r="AJ212" s="44">
        <v>0</v>
      </c>
      <c r="AK212" s="44"/>
      <c r="AL212" s="5">
        <v>0</v>
      </c>
      <c r="AM212" s="44">
        <v>0</v>
      </c>
      <c r="AN212" s="45"/>
      <c r="AO212" s="13">
        <v>0</v>
      </c>
    </row>
    <row r="213" spans="2:41" ht="15" customHeight="1">
      <c r="B213" s="42"/>
      <c r="C213" s="42"/>
      <c r="D213" s="3"/>
      <c r="E213" s="3">
        <v>4430</v>
      </c>
      <c r="F213" s="43" t="s">
        <v>29</v>
      </c>
      <c r="G213" s="43"/>
      <c r="H213" s="44">
        <v>500</v>
      </c>
      <c r="I213" s="44"/>
      <c r="J213" s="5">
        <v>360</v>
      </c>
      <c r="K213" s="4">
        <f t="shared" si="6"/>
        <v>72</v>
      </c>
      <c r="L213" s="5">
        <v>500</v>
      </c>
      <c r="M213" s="5">
        <v>360</v>
      </c>
      <c r="N213" s="4">
        <f t="shared" si="7"/>
        <v>72</v>
      </c>
      <c r="O213" s="5">
        <v>500</v>
      </c>
      <c r="P213" s="5">
        <v>360</v>
      </c>
      <c r="Q213" s="5">
        <v>0</v>
      </c>
      <c r="R213" s="5">
        <v>0</v>
      </c>
      <c r="S213" s="5">
        <v>500</v>
      </c>
      <c r="T213" s="5">
        <v>360</v>
      </c>
      <c r="U213" s="23">
        <v>0</v>
      </c>
      <c r="V213" s="23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4">
        <v>0</v>
      </c>
      <c r="AC213" s="5">
        <v>0</v>
      </c>
      <c r="AD213" s="5">
        <v>0</v>
      </c>
      <c r="AE213" s="5">
        <v>0</v>
      </c>
      <c r="AF213" s="5">
        <v>0</v>
      </c>
      <c r="AG213" s="4">
        <v>0</v>
      </c>
      <c r="AH213" s="5">
        <v>0</v>
      </c>
      <c r="AI213" s="5">
        <v>0</v>
      </c>
      <c r="AJ213" s="44">
        <v>0</v>
      </c>
      <c r="AK213" s="44"/>
      <c r="AL213" s="5">
        <v>0</v>
      </c>
      <c r="AM213" s="44">
        <v>0</v>
      </c>
      <c r="AN213" s="45"/>
      <c r="AO213" s="13">
        <v>0</v>
      </c>
    </row>
    <row r="214" spans="2:41" ht="19.5" customHeight="1">
      <c r="B214" s="42"/>
      <c r="C214" s="42"/>
      <c r="D214" s="3"/>
      <c r="E214" s="3">
        <v>4440</v>
      </c>
      <c r="F214" s="43" t="s">
        <v>56</v>
      </c>
      <c r="G214" s="43"/>
      <c r="H214" s="44">
        <v>19107</v>
      </c>
      <c r="I214" s="44"/>
      <c r="J214" s="5">
        <v>14330.25</v>
      </c>
      <c r="K214" s="4">
        <f t="shared" si="6"/>
        <v>75</v>
      </c>
      <c r="L214" s="5">
        <v>19107</v>
      </c>
      <c r="M214" s="5">
        <v>14330.25</v>
      </c>
      <c r="N214" s="4">
        <f t="shared" si="7"/>
        <v>75</v>
      </c>
      <c r="O214" s="5">
        <v>19107</v>
      </c>
      <c r="P214" s="5">
        <v>14330.25</v>
      </c>
      <c r="Q214" s="5">
        <v>0</v>
      </c>
      <c r="R214" s="5">
        <v>0</v>
      </c>
      <c r="S214" s="5">
        <v>19107</v>
      </c>
      <c r="T214" s="5">
        <v>14330.25</v>
      </c>
      <c r="U214" s="23">
        <v>0</v>
      </c>
      <c r="V214" s="23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4">
        <v>0</v>
      </c>
      <c r="AC214" s="5">
        <v>0</v>
      </c>
      <c r="AD214" s="5">
        <v>0</v>
      </c>
      <c r="AE214" s="5">
        <v>0</v>
      </c>
      <c r="AF214" s="5">
        <v>0</v>
      </c>
      <c r="AG214" s="4">
        <v>0</v>
      </c>
      <c r="AH214" s="5">
        <v>0</v>
      </c>
      <c r="AI214" s="5">
        <v>0</v>
      </c>
      <c r="AJ214" s="44">
        <v>0</v>
      </c>
      <c r="AK214" s="44"/>
      <c r="AL214" s="5">
        <v>0</v>
      </c>
      <c r="AM214" s="44">
        <v>0</v>
      </c>
      <c r="AN214" s="45"/>
      <c r="AO214" s="13">
        <v>0</v>
      </c>
    </row>
    <row r="215" spans="2:41" ht="19.5" customHeight="1">
      <c r="B215" s="42"/>
      <c r="C215" s="42"/>
      <c r="D215" s="3"/>
      <c r="E215" s="3">
        <v>4700</v>
      </c>
      <c r="F215" s="43" t="s">
        <v>57</v>
      </c>
      <c r="G215" s="43"/>
      <c r="H215" s="44">
        <v>500</v>
      </c>
      <c r="I215" s="44"/>
      <c r="J215" s="5">
        <v>0</v>
      </c>
      <c r="K215" s="4">
        <f t="shared" si="6"/>
        <v>0</v>
      </c>
      <c r="L215" s="5">
        <v>500</v>
      </c>
      <c r="M215" s="5">
        <v>0</v>
      </c>
      <c r="N215" s="4">
        <f t="shared" si="7"/>
        <v>0</v>
      </c>
      <c r="O215" s="5">
        <v>500</v>
      </c>
      <c r="P215" s="5">
        <v>0</v>
      </c>
      <c r="Q215" s="5">
        <v>0</v>
      </c>
      <c r="R215" s="5">
        <v>0</v>
      </c>
      <c r="S215" s="5">
        <v>500</v>
      </c>
      <c r="T215" s="5">
        <v>0</v>
      </c>
      <c r="U215" s="23">
        <v>0</v>
      </c>
      <c r="V215" s="23">
        <v>0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4">
        <v>0</v>
      </c>
      <c r="AC215" s="5">
        <v>0</v>
      </c>
      <c r="AD215" s="5">
        <v>0</v>
      </c>
      <c r="AE215" s="5">
        <v>0</v>
      </c>
      <c r="AF215" s="5">
        <v>0</v>
      </c>
      <c r="AG215" s="4">
        <v>0</v>
      </c>
      <c r="AH215" s="5">
        <v>0</v>
      </c>
      <c r="AI215" s="5">
        <v>0</v>
      </c>
      <c r="AJ215" s="44">
        <v>0</v>
      </c>
      <c r="AK215" s="44"/>
      <c r="AL215" s="5">
        <v>0</v>
      </c>
      <c r="AM215" s="44">
        <v>0</v>
      </c>
      <c r="AN215" s="45"/>
      <c r="AO215" s="13">
        <v>0</v>
      </c>
    </row>
    <row r="216" spans="2:41" ht="15" customHeight="1">
      <c r="B216" s="49"/>
      <c r="C216" s="49"/>
      <c r="D216" s="1">
        <v>80106</v>
      </c>
      <c r="E216" s="1"/>
      <c r="F216" s="52" t="s">
        <v>99</v>
      </c>
      <c r="G216" s="52"/>
      <c r="H216" s="50">
        <v>214078</v>
      </c>
      <c r="I216" s="50"/>
      <c r="J216" s="4">
        <f>SUM(J217:J228)</f>
        <v>114689.23</v>
      </c>
      <c r="K216" s="4">
        <f t="shared" si="6"/>
        <v>53.57</v>
      </c>
      <c r="L216" s="4">
        <v>214078</v>
      </c>
      <c r="M216" s="4">
        <f>SUM(M217:M228)</f>
        <v>114689.23</v>
      </c>
      <c r="N216" s="4">
        <f t="shared" si="7"/>
        <v>53.57</v>
      </c>
      <c r="O216" s="4">
        <v>48187</v>
      </c>
      <c r="P216" s="4">
        <f>SUM(P217:P228)</f>
        <v>23779.3</v>
      </c>
      <c r="Q216" s="4">
        <v>37590</v>
      </c>
      <c r="R216" s="4">
        <f>SUM(R217:R228)</f>
        <v>19578.78</v>
      </c>
      <c r="S216" s="4">
        <v>10597</v>
      </c>
      <c r="T216" s="4">
        <f>SUM(T217:T228)</f>
        <v>4200.52</v>
      </c>
      <c r="U216" s="22">
        <v>163851</v>
      </c>
      <c r="V216" s="22">
        <f>SUM(V217:V228)</f>
        <v>90007</v>
      </c>
      <c r="W216" s="4">
        <v>2040</v>
      </c>
      <c r="X216" s="4">
        <f>SUM(X217:X228)</f>
        <v>902.93</v>
      </c>
      <c r="Y216" s="4">
        <v>0</v>
      </c>
      <c r="Z216" s="4">
        <f>SUM(Z217:Z228)</f>
        <v>0</v>
      </c>
      <c r="AA216" s="4">
        <v>0</v>
      </c>
      <c r="AB216" s="4">
        <v>0</v>
      </c>
      <c r="AC216" s="4">
        <v>0</v>
      </c>
      <c r="AD216" s="4">
        <f>SUM(AD217:AD228)</f>
        <v>0</v>
      </c>
      <c r="AE216" s="4">
        <v>0</v>
      </c>
      <c r="AF216" s="4">
        <f>SUM(AF217:AF228)</f>
        <v>0</v>
      </c>
      <c r="AG216" s="4">
        <v>0</v>
      </c>
      <c r="AH216" s="4">
        <v>0</v>
      </c>
      <c r="AI216" s="4">
        <f>SUM(AI217:AI228)</f>
        <v>0</v>
      </c>
      <c r="AJ216" s="50">
        <v>0</v>
      </c>
      <c r="AK216" s="50"/>
      <c r="AL216" s="4">
        <f>SUM(AL217:AL228)</f>
        <v>0</v>
      </c>
      <c r="AM216" s="50">
        <v>0</v>
      </c>
      <c r="AN216" s="51"/>
      <c r="AO216" s="13">
        <v>0</v>
      </c>
    </row>
    <row r="217" spans="2:41" ht="33" customHeight="1">
      <c r="B217" s="42"/>
      <c r="C217" s="42"/>
      <c r="D217" s="3"/>
      <c r="E217" s="3">
        <v>2590</v>
      </c>
      <c r="F217" s="43" t="s">
        <v>93</v>
      </c>
      <c r="G217" s="43"/>
      <c r="H217" s="44">
        <v>163851</v>
      </c>
      <c r="I217" s="44"/>
      <c r="J217" s="5">
        <v>90007</v>
      </c>
      <c r="K217" s="4">
        <f t="shared" si="6"/>
        <v>54.93</v>
      </c>
      <c r="L217" s="5">
        <v>163851</v>
      </c>
      <c r="M217" s="5">
        <v>90007</v>
      </c>
      <c r="N217" s="4">
        <f t="shared" si="7"/>
        <v>54.93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23">
        <v>163851</v>
      </c>
      <c r="V217" s="23">
        <v>90007</v>
      </c>
      <c r="W217" s="5">
        <v>0</v>
      </c>
      <c r="X217" s="5">
        <v>0</v>
      </c>
      <c r="Y217" s="5">
        <v>0</v>
      </c>
      <c r="Z217" s="5">
        <v>0</v>
      </c>
      <c r="AA217" s="5">
        <v>0</v>
      </c>
      <c r="AB217" s="4">
        <v>0</v>
      </c>
      <c r="AC217" s="5">
        <v>0</v>
      </c>
      <c r="AD217" s="5">
        <v>0</v>
      </c>
      <c r="AE217" s="5">
        <v>0</v>
      </c>
      <c r="AF217" s="5">
        <v>0</v>
      </c>
      <c r="AG217" s="4">
        <v>0</v>
      </c>
      <c r="AH217" s="5">
        <v>0</v>
      </c>
      <c r="AI217" s="5">
        <v>0</v>
      </c>
      <c r="AJ217" s="44">
        <v>0</v>
      </c>
      <c r="AK217" s="44"/>
      <c r="AL217" s="5">
        <v>0</v>
      </c>
      <c r="AM217" s="44">
        <v>0</v>
      </c>
      <c r="AN217" s="45"/>
      <c r="AO217" s="13">
        <v>0</v>
      </c>
    </row>
    <row r="218" spans="2:41" ht="15" customHeight="1">
      <c r="B218" s="42"/>
      <c r="C218" s="42"/>
      <c r="D218" s="3"/>
      <c r="E218" s="3">
        <v>3020</v>
      </c>
      <c r="F218" s="43" t="s">
        <v>64</v>
      </c>
      <c r="G218" s="43"/>
      <c r="H218" s="44">
        <v>2040</v>
      </c>
      <c r="I218" s="44"/>
      <c r="J218" s="5">
        <v>902.93</v>
      </c>
      <c r="K218" s="4">
        <f t="shared" si="6"/>
        <v>44.26</v>
      </c>
      <c r="L218" s="5">
        <v>2040</v>
      </c>
      <c r="M218" s="5">
        <v>902.93</v>
      </c>
      <c r="N218" s="4">
        <f t="shared" si="7"/>
        <v>44.26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23">
        <v>0</v>
      </c>
      <c r="V218" s="23">
        <v>0</v>
      </c>
      <c r="W218" s="5">
        <v>2040</v>
      </c>
      <c r="X218" s="5">
        <v>902.93</v>
      </c>
      <c r="Y218" s="5">
        <v>0</v>
      </c>
      <c r="Z218" s="5">
        <v>0</v>
      </c>
      <c r="AA218" s="5">
        <v>0</v>
      </c>
      <c r="AB218" s="4">
        <v>0</v>
      </c>
      <c r="AC218" s="5">
        <v>0</v>
      </c>
      <c r="AD218" s="5">
        <v>0</v>
      </c>
      <c r="AE218" s="5">
        <v>0</v>
      </c>
      <c r="AF218" s="5">
        <v>0</v>
      </c>
      <c r="AG218" s="4">
        <v>0</v>
      </c>
      <c r="AH218" s="5">
        <v>0</v>
      </c>
      <c r="AI218" s="5">
        <v>0</v>
      </c>
      <c r="AJ218" s="44">
        <v>0</v>
      </c>
      <c r="AK218" s="44"/>
      <c r="AL218" s="5">
        <v>0</v>
      </c>
      <c r="AM218" s="44">
        <v>0</v>
      </c>
      <c r="AN218" s="45"/>
      <c r="AO218" s="13">
        <v>0</v>
      </c>
    </row>
    <row r="219" spans="2:41" ht="15" customHeight="1">
      <c r="B219" s="42"/>
      <c r="C219" s="42"/>
      <c r="D219" s="3"/>
      <c r="E219" s="3">
        <v>4010</v>
      </c>
      <c r="F219" s="43" t="s">
        <v>49</v>
      </c>
      <c r="G219" s="43"/>
      <c r="H219" s="44">
        <v>26058</v>
      </c>
      <c r="I219" s="44"/>
      <c r="J219" s="5">
        <v>12456.67</v>
      </c>
      <c r="K219" s="4">
        <f t="shared" si="6"/>
        <v>47.8</v>
      </c>
      <c r="L219" s="5">
        <v>26058</v>
      </c>
      <c r="M219" s="5">
        <v>12456.67</v>
      </c>
      <c r="N219" s="4">
        <f t="shared" si="7"/>
        <v>47.8</v>
      </c>
      <c r="O219" s="5">
        <v>26058</v>
      </c>
      <c r="P219" s="5">
        <v>12456.67</v>
      </c>
      <c r="Q219" s="5">
        <v>26058</v>
      </c>
      <c r="R219" s="5">
        <v>12456.67</v>
      </c>
      <c r="S219" s="5">
        <v>0</v>
      </c>
      <c r="T219" s="5">
        <v>0</v>
      </c>
      <c r="U219" s="23">
        <v>0</v>
      </c>
      <c r="V219" s="23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4">
        <v>0</v>
      </c>
      <c r="AC219" s="5">
        <v>0</v>
      </c>
      <c r="AD219" s="5">
        <v>0</v>
      </c>
      <c r="AE219" s="5">
        <v>0</v>
      </c>
      <c r="AF219" s="5">
        <v>0</v>
      </c>
      <c r="AG219" s="4">
        <v>0</v>
      </c>
      <c r="AH219" s="5">
        <v>0</v>
      </c>
      <c r="AI219" s="5">
        <v>0</v>
      </c>
      <c r="AJ219" s="44">
        <v>0</v>
      </c>
      <c r="AK219" s="44"/>
      <c r="AL219" s="5">
        <v>0</v>
      </c>
      <c r="AM219" s="44">
        <v>0</v>
      </c>
      <c r="AN219" s="45"/>
      <c r="AO219" s="13">
        <v>0</v>
      </c>
    </row>
    <row r="220" spans="2:41" ht="15" customHeight="1">
      <c r="B220" s="42"/>
      <c r="C220" s="42"/>
      <c r="D220" s="3"/>
      <c r="E220" s="3">
        <v>4040</v>
      </c>
      <c r="F220" s="43" t="s">
        <v>50</v>
      </c>
      <c r="G220" s="43"/>
      <c r="H220" s="44">
        <v>1792</v>
      </c>
      <c r="I220" s="44"/>
      <c r="J220" s="5">
        <v>1791.86</v>
      </c>
      <c r="K220" s="4">
        <f t="shared" si="6"/>
        <v>99.99</v>
      </c>
      <c r="L220" s="5">
        <v>1792</v>
      </c>
      <c r="M220" s="5">
        <v>1791.86</v>
      </c>
      <c r="N220" s="4">
        <f t="shared" si="7"/>
        <v>99.99</v>
      </c>
      <c r="O220" s="5">
        <v>1792</v>
      </c>
      <c r="P220" s="5">
        <v>1791.86</v>
      </c>
      <c r="Q220" s="5">
        <v>1792</v>
      </c>
      <c r="R220" s="5">
        <v>1791.86</v>
      </c>
      <c r="S220" s="5">
        <v>0</v>
      </c>
      <c r="T220" s="5">
        <v>0</v>
      </c>
      <c r="U220" s="23">
        <v>0</v>
      </c>
      <c r="V220" s="23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4">
        <v>0</v>
      </c>
      <c r="AC220" s="5">
        <v>0</v>
      </c>
      <c r="AD220" s="5">
        <v>0</v>
      </c>
      <c r="AE220" s="5">
        <v>0</v>
      </c>
      <c r="AF220" s="5">
        <v>0</v>
      </c>
      <c r="AG220" s="4">
        <v>0</v>
      </c>
      <c r="AH220" s="5">
        <v>0</v>
      </c>
      <c r="AI220" s="5">
        <v>0</v>
      </c>
      <c r="AJ220" s="44">
        <v>0</v>
      </c>
      <c r="AK220" s="44"/>
      <c r="AL220" s="5">
        <v>0</v>
      </c>
      <c r="AM220" s="44">
        <v>0</v>
      </c>
      <c r="AN220" s="45"/>
      <c r="AO220" s="13">
        <v>0</v>
      </c>
    </row>
    <row r="221" spans="2:41" ht="15" customHeight="1">
      <c r="B221" s="42"/>
      <c r="C221" s="42"/>
      <c r="D221" s="3"/>
      <c r="E221" s="3">
        <v>4110</v>
      </c>
      <c r="F221" s="43" t="s">
        <v>51</v>
      </c>
      <c r="G221" s="43"/>
      <c r="H221" s="44">
        <v>5000</v>
      </c>
      <c r="I221" s="44"/>
      <c r="J221" s="5">
        <v>2669.9</v>
      </c>
      <c r="K221" s="4">
        <f t="shared" si="6"/>
        <v>53.4</v>
      </c>
      <c r="L221" s="5">
        <v>5000</v>
      </c>
      <c r="M221" s="5">
        <v>2669.9</v>
      </c>
      <c r="N221" s="4">
        <f t="shared" si="7"/>
        <v>53.4</v>
      </c>
      <c r="O221" s="5">
        <v>5000</v>
      </c>
      <c r="P221" s="5">
        <v>2669.9</v>
      </c>
      <c r="Q221" s="5">
        <v>5000</v>
      </c>
      <c r="R221" s="5">
        <v>2669.9</v>
      </c>
      <c r="S221" s="5">
        <v>0</v>
      </c>
      <c r="T221" s="5">
        <v>0</v>
      </c>
      <c r="U221" s="23">
        <v>0</v>
      </c>
      <c r="V221" s="23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4">
        <v>0</v>
      </c>
      <c r="AC221" s="5">
        <v>0</v>
      </c>
      <c r="AD221" s="5">
        <v>0</v>
      </c>
      <c r="AE221" s="5">
        <v>0</v>
      </c>
      <c r="AF221" s="5">
        <v>0</v>
      </c>
      <c r="AG221" s="4">
        <v>0</v>
      </c>
      <c r="AH221" s="5">
        <v>0</v>
      </c>
      <c r="AI221" s="5">
        <v>0</v>
      </c>
      <c r="AJ221" s="44">
        <v>0</v>
      </c>
      <c r="AK221" s="44"/>
      <c r="AL221" s="5">
        <v>0</v>
      </c>
      <c r="AM221" s="44">
        <v>0</v>
      </c>
      <c r="AN221" s="45"/>
      <c r="AO221" s="13">
        <v>0</v>
      </c>
    </row>
    <row r="222" spans="2:41" ht="15" customHeight="1">
      <c r="B222" s="42"/>
      <c r="C222" s="42"/>
      <c r="D222" s="3"/>
      <c r="E222" s="3">
        <v>4120</v>
      </c>
      <c r="F222" s="43" t="s">
        <v>52</v>
      </c>
      <c r="G222" s="43"/>
      <c r="H222" s="44">
        <v>740</v>
      </c>
      <c r="I222" s="44"/>
      <c r="J222" s="5">
        <v>337.21</v>
      </c>
      <c r="K222" s="4">
        <f t="shared" si="6"/>
        <v>45.57</v>
      </c>
      <c r="L222" s="5">
        <v>740</v>
      </c>
      <c r="M222" s="5">
        <v>337.21</v>
      </c>
      <c r="N222" s="4">
        <f t="shared" si="7"/>
        <v>45.57</v>
      </c>
      <c r="O222" s="5">
        <v>740</v>
      </c>
      <c r="P222" s="5">
        <v>337.21</v>
      </c>
      <c r="Q222" s="5">
        <v>740</v>
      </c>
      <c r="R222" s="5">
        <v>337.21</v>
      </c>
      <c r="S222" s="5">
        <v>0</v>
      </c>
      <c r="T222" s="5">
        <v>0</v>
      </c>
      <c r="U222" s="23">
        <v>0</v>
      </c>
      <c r="V222" s="23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4">
        <v>0</v>
      </c>
      <c r="AC222" s="5">
        <v>0</v>
      </c>
      <c r="AD222" s="5">
        <v>0</v>
      </c>
      <c r="AE222" s="5">
        <v>0</v>
      </c>
      <c r="AF222" s="5">
        <v>0</v>
      </c>
      <c r="AG222" s="4">
        <v>0</v>
      </c>
      <c r="AH222" s="5">
        <v>0</v>
      </c>
      <c r="AI222" s="5">
        <v>0</v>
      </c>
      <c r="AJ222" s="44">
        <v>0</v>
      </c>
      <c r="AK222" s="44"/>
      <c r="AL222" s="5">
        <v>0</v>
      </c>
      <c r="AM222" s="44">
        <v>0</v>
      </c>
      <c r="AN222" s="45"/>
      <c r="AO222" s="13">
        <v>0</v>
      </c>
    </row>
    <row r="223" spans="2:41" ht="15" customHeight="1">
      <c r="B223" s="42"/>
      <c r="C223" s="42"/>
      <c r="D223" s="3"/>
      <c r="E223" s="3">
        <v>4170</v>
      </c>
      <c r="F223" s="43" t="s">
        <v>45</v>
      </c>
      <c r="G223" s="43"/>
      <c r="H223" s="44">
        <v>4000</v>
      </c>
      <c r="I223" s="44"/>
      <c r="J223" s="5">
        <v>2323.14</v>
      </c>
      <c r="K223" s="4">
        <f t="shared" si="6"/>
        <v>58.08</v>
      </c>
      <c r="L223" s="5">
        <v>4000</v>
      </c>
      <c r="M223" s="5">
        <v>2323.14</v>
      </c>
      <c r="N223" s="4">
        <f t="shared" si="7"/>
        <v>58.08</v>
      </c>
      <c r="O223" s="5">
        <v>4000</v>
      </c>
      <c r="P223" s="5">
        <v>2323.14</v>
      </c>
      <c r="Q223" s="5">
        <v>4000</v>
      </c>
      <c r="R223" s="5">
        <v>2323.14</v>
      </c>
      <c r="S223" s="5">
        <v>0</v>
      </c>
      <c r="T223" s="5">
        <v>0</v>
      </c>
      <c r="U223" s="23">
        <v>0</v>
      </c>
      <c r="V223" s="23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4">
        <v>0</v>
      </c>
      <c r="AC223" s="5">
        <v>0</v>
      </c>
      <c r="AD223" s="5">
        <v>0</v>
      </c>
      <c r="AE223" s="5">
        <v>0</v>
      </c>
      <c r="AF223" s="5">
        <v>0</v>
      </c>
      <c r="AG223" s="4">
        <v>0</v>
      </c>
      <c r="AH223" s="5">
        <v>0</v>
      </c>
      <c r="AI223" s="5">
        <v>0</v>
      </c>
      <c r="AJ223" s="44">
        <v>0</v>
      </c>
      <c r="AK223" s="44"/>
      <c r="AL223" s="5">
        <v>0</v>
      </c>
      <c r="AM223" s="44">
        <v>0</v>
      </c>
      <c r="AN223" s="45"/>
      <c r="AO223" s="13">
        <v>0</v>
      </c>
    </row>
    <row r="224" spans="2:41" ht="15" customHeight="1">
      <c r="B224" s="42"/>
      <c r="C224" s="42"/>
      <c r="D224" s="3"/>
      <c r="E224" s="3">
        <v>4210</v>
      </c>
      <c r="F224" s="43" t="s">
        <v>28</v>
      </c>
      <c r="G224" s="43"/>
      <c r="H224" s="44">
        <v>3012</v>
      </c>
      <c r="I224" s="44"/>
      <c r="J224" s="5">
        <v>705.99</v>
      </c>
      <c r="K224" s="4">
        <f t="shared" si="6"/>
        <v>23.44</v>
      </c>
      <c r="L224" s="5">
        <v>3012</v>
      </c>
      <c r="M224" s="5">
        <v>705.99</v>
      </c>
      <c r="N224" s="4">
        <f t="shared" si="7"/>
        <v>23.44</v>
      </c>
      <c r="O224" s="5">
        <v>3012</v>
      </c>
      <c r="P224" s="5">
        <v>705.99</v>
      </c>
      <c r="Q224" s="5">
        <v>0</v>
      </c>
      <c r="R224" s="5">
        <v>0</v>
      </c>
      <c r="S224" s="5">
        <v>3012</v>
      </c>
      <c r="T224" s="5">
        <v>705.99</v>
      </c>
      <c r="U224" s="23">
        <v>0</v>
      </c>
      <c r="V224" s="23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4">
        <v>0</v>
      </c>
      <c r="AC224" s="5">
        <v>0</v>
      </c>
      <c r="AD224" s="5">
        <v>0</v>
      </c>
      <c r="AE224" s="5">
        <v>0</v>
      </c>
      <c r="AF224" s="5">
        <v>0</v>
      </c>
      <c r="AG224" s="4">
        <v>0</v>
      </c>
      <c r="AH224" s="5">
        <v>0</v>
      </c>
      <c r="AI224" s="5">
        <v>0</v>
      </c>
      <c r="AJ224" s="44">
        <v>0</v>
      </c>
      <c r="AK224" s="44"/>
      <c r="AL224" s="5">
        <v>0</v>
      </c>
      <c r="AM224" s="44">
        <v>0</v>
      </c>
      <c r="AN224" s="45"/>
      <c r="AO224" s="13">
        <v>0</v>
      </c>
    </row>
    <row r="225" spans="2:41" ht="15" customHeight="1">
      <c r="B225" s="42"/>
      <c r="C225" s="42"/>
      <c r="D225" s="3"/>
      <c r="E225" s="3">
        <v>4260</v>
      </c>
      <c r="F225" s="43" t="s">
        <v>53</v>
      </c>
      <c r="G225" s="43"/>
      <c r="H225" s="44">
        <v>4500</v>
      </c>
      <c r="I225" s="44"/>
      <c r="J225" s="5">
        <v>1715.68</v>
      </c>
      <c r="K225" s="4">
        <f t="shared" si="6"/>
        <v>38.13</v>
      </c>
      <c r="L225" s="5">
        <v>4500</v>
      </c>
      <c r="M225" s="5">
        <v>1715.68</v>
      </c>
      <c r="N225" s="4">
        <f t="shared" si="7"/>
        <v>38.13</v>
      </c>
      <c r="O225" s="5">
        <v>4500</v>
      </c>
      <c r="P225" s="5">
        <v>1715.68</v>
      </c>
      <c r="Q225" s="5">
        <v>0</v>
      </c>
      <c r="R225" s="5">
        <v>0</v>
      </c>
      <c r="S225" s="5">
        <v>4500</v>
      </c>
      <c r="T225" s="5">
        <v>1715.68</v>
      </c>
      <c r="U225" s="23">
        <v>0</v>
      </c>
      <c r="V225" s="23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4">
        <v>0</v>
      </c>
      <c r="AC225" s="5">
        <v>0</v>
      </c>
      <c r="AD225" s="5">
        <v>0</v>
      </c>
      <c r="AE225" s="5">
        <v>0</v>
      </c>
      <c r="AF225" s="5">
        <v>0</v>
      </c>
      <c r="AG225" s="4">
        <v>0</v>
      </c>
      <c r="AH225" s="5">
        <v>0</v>
      </c>
      <c r="AI225" s="5">
        <v>0</v>
      </c>
      <c r="AJ225" s="44">
        <v>0</v>
      </c>
      <c r="AK225" s="44"/>
      <c r="AL225" s="5">
        <v>0</v>
      </c>
      <c r="AM225" s="44">
        <v>0</v>
      </c>
      <c r="AN225" s="45"/>
      <c r="AO225" s="13">
        <v>0</v>
      </c>
    </row>
    <row r="226" spans="2:41" ht="15" customHeight="1">
      <c r="B226" s="42"/>
      <c r="C226" s="42"/>
      <c r="D226" s="3"/>
      <c r="E226" s="3">
        <v>4280</v>
      </c>
      <c r="F226" s="43" t="s">
        <v>67</v>
      </c>
      <c r="G226" s="43"/>
      <c r="H226" s="44">
        <v>50</v>
      </c>
      <c r="I226" s="44"/>
      <c r="J226" s="5">
        <v>0</v>
      </c>
      <c r="K226" s="4">
        <f t="shared" si="6"/>
        <v>0</v>
      </c>
      <c r="L226" s="5">
        <v>50</v>
      </c>
      <c r="M226" s="5">
        <v>0</v>
      </c>
      <c r="N226" s="4">
        <f t="shared" si="7"/>
        <v>0</v>
      </c>
      <c r="O226" s="5">
        <v>50</v>
      </c>
      <c r="P226" s="5">
        <v>0</v>
      </c>
      <c r="Q226" s="5">
        <v>0</v>
      </c>
      <c r="R226" s="5">
        <v>0</v>
      </c>
      <c r="S226" s="5">
        <v>50</v>
      </c>
      <c r="T226" s="5">
        <v>0</v>
      </c>
      <c r="U226" s="23">
        <v>0</v>
      </c>
      <c r="V226" s="23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4">
        <v>0</v>
      </c>
      <c r="AC226" s="5">
        <v>0</v>
      </c>
      <c r="AD226" s="5">
        <v>0</v>
      </c>
      <c r="AE226" s="5">
        <v>0</v>
      </c>
      <c r="AF226" s="5">
        <v>0</v>
      </c>
      <c r="AG226" s="4">
        <v>0</v>
      </c>
      <c r="AH226" s="5">
        <v>0</v>
      </c>
      <c r="AI226" s="5">
        <v>0</v>
      </c>
      <c r="AJ226" s="44">
        <v>0</v>
      </c>
      <c r="AK226" s="44"/>
      <c r="AL226" s="5">
        <v>0</v>
      </c>
      <c r="AM226" s="44">
        <v>0</v>
      </c>
      <c r="AN226" s="45"/>
      <c r="AO226" s="13">
        <v>0</v>
      </c>
    </row>
    <row r="227" spans="2:41" ht="15" customHeight="1">
      <c r="B227" s="42"/>
      <c r="C227" s="42"/>
      <c r="D227" s="3"/>
      <c r="E227" s="3">
        <v>4300</v>
      </c>
      <c r="F227" s="43" t="s">
        <v>32</v>
      </c>
      <c r="G227" s="43"/>
      <c r="H227" s="44">
        <v>1480</v>
      </c>
      <c r="I227" s="44"/>
      <c r="J227" s="5">
        <v>611.85</v>
      </c>
      <c r="K227" s="4">
        <f t="shared" si="6"/>
        <v>41.34</v>
      </c>
      <c r="L227" s="5">
        <v>1480</v>
      </c>
      <c r="M227" s="5">
        <v>611.85</v>
      </c>
      <c r="N227" s="4">
        <f t="shared" si="7"/>
        <v>41.34</v>
      </c>
      <c r="O227" s="5">
        <v>1480</v>
      </c>
      <c r="P227" s="5">
        <v>611.85</v>
      </c>
      <c r="Q227" s="5">
        <v>0</v>
      </c>
      <c r="R227" s="5">
        <v>0</v>
      </c>
      <c r="S227" s="5">
        <v>1480</v>
      </c>
      <c r="T227" s="5">
        <v>611.85</v>
      </c>
      <c r="U227" s="23">
        <v>0</v>
      </c>
      <c r="V227" s="23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4">
        <v>0</v>
      </c>
      <c r="AC227" s="5">
        <v>0</v>
      </c>
      <c r="AD227" s="5">
        <v>0</v>
      </c>
      <c r="AE227" s="5">
        <v>0</v>
      </c>
      <c r="AF227" s="5">
        <v>0</v>
      </c>
      <c r="AG227" s="4">
        <v>0</v>
      </c>
      <c r="AH227" s="5">
        <v>0</v>
      </c>
      <c r="AI227" s="5">
        <v>0</v>
      </c>
      <c r="AJ227" s="44">
        <v>0</v>
      </c>
      <c r="AK227" s="44"/>
      <c r="AL227" s="5">
        <v>0</v>
      </c>
      <c r="AM227" s="44">
        <v>0</v>
      </c>
      <c r="AN227" s="45"/>
      <c r="AO227" s="13">
        <v>0</v>
      </c>
    </row>
    <row r="228" spans="2:41" ht="19.5" customHeight="1">
      <c r="B228" s="42"/>
      <c r="C228" s="42"/>
      <c r="D228" s="3"/>
      <c r="E228" s="3">
        <v>4440</v>
      </c>
      <c r="F228" s="43" t="s">
        <v>56</v>
      </c>
      <c r="G228" s="43"/>
      <c r="H228" s="44">
        <v>1555</v>
      </c>
      <c r="I228" s="44"/>
      <c r="J228" s="5">
        <v>1167</v>
      </c>
      <c r="K228" s="4">
        <f t="shared" si="6"/>
        <v>75.05</v>
      </c>
      <c r="L228" s="5">
        <v>1555</v>
      </c>
      <c r="M228" s="5">
        <v>1167</v>
      </c>
      <c r="N228" s="4">
        <f t="shared" si="7"/>
        <v>75.05</v>
      </c>
      <c r="O228" s="5">
        <v>1555</v>
      </c>
      <c r="P228" s="5">
        <v>1167</v>
      </c>
      <c r="Q228" s="5">
        <v>0</v>
      </c>
      <c r="R228" s="5">
        <v>0</v>
      </c>
      <c r="S228" s="5">
        <v>1555</v>
      </c>
      <c r="T228" s="5">
        <v>1167</v>
      </c>
      <c r="U228" s="23">
        <v>0</v>
      </c>
      <c r="V228" s="23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4">
        <v>0</v>
      </c>
      <c r="AC228" s="5">
        <v>0</v>
      </c>
      <c r="AD228" s="5">
        <v>0</v>
      </c>
      <c r="AE228" s="5">
        <v>0</v>
      </c>
      <c r="AF228" s="5">
        <v>0</v>
      </c>
      <c r="AG228" s="4">
        <v>0</v>
      </c>
      <c r="AH228" s="5">
        <v>0</v>
      </c>
      <c r="AI228" s="5">
        <v>0</v>
      </c>
      <c r="AJ228" s="44">
        <v>0</v>
      </c>
      <c r="AK228" s="44"/>
      <c r="AL228" s="5">
        <v>0</v>
      </c>
      <c r="AM228" s="44">
        <v>0</v>
      </c>
      <c r="AN228" s="45"/>
      <c r="AO228" s="13">
        <v>0</v>
      </c>
    </row>
    <row r="229" spans="2:41" ht="15" customHeight="1">
      <c r="B229" s="49"/>
      <c r="C229" s="49"/>
      <c r="D229" s="1">
        <v>80110</v>
      </c>
      <c r="E229" s="1"/>
      <c r="F229" s="52" t="s">
        <v>100</v>
      </c>
      <c r="G229" s="52"/>
      <c r="H229" s="50">
        <v>1750589</v>
      </c>
      <c r="I229" s="50"/>
      <c r="J229" s="4">
        <f>SUM(J230:J249)</f>
        <v>838091.7200000001</v>
      </c>
      <c r="K229" s="4">
        <f t="shared" si="6"/>
        <v>47.87</v>
      </c>
      <c r="L229" s="4">
        <v>1750589</v>
      </c>
      <c r="M229" s="4">
        <f>SUM(M230:M249)</f>
        <v>838091.7200000001</v>
      </c>
      <c r="N229" s="4">
        <f t="shared" si="7"/>
        <v>47.87</v>
      </c>
      <c r="O229" s="4">
        <v>1665589</v>
      </c>
      <c r="P229" s="4">
        <f>SUM(P230:P249)</f>
        <v>805062.81</v>
      </c>
      <c r="Q229" s="4">
        <v>1432857</v>
      </c>
      <c r="R229" s="4">
        <f>SUM(R230:R249)</f>
        <v>725860.28</v>
      </c>
      <c r="S229" s="4">
        <v>232732</v>
      </c>
      <c r="T229" s="4">
        <f>SUM(T230:T249)</f>
        <v>79202.53</v>
      </c>
      <c r="U229" s="22">
        <v>0</v>
      </c>
      <c r="V229" s="22">
        <f>SUM(V230:V249)</f>
        <v>0</v>
      </c>
      <c r="W229" s="4">
        <v>85000</v>
      </c>
      <c r="X229" s="4">
        <f>SUM(X230:X249)</f>
        <v>33028.91</v>
      </c>
      <c r="Y229" s="4">
        <v>0</v>
      </c>
      <c r="Z229" s="4">
        <f>SUM(Z230:Z249)</f>
        <v>0</v>
      </c>
      <c r="AA229" s="4">
        <v>0</v>
      </c>
      <c r="AB229" s="4">
        <v>0</v>
      </c>
      <c r="AC229" s="4">
        <v>0</v>
      </c>
      <c r="AD229" s="4">
        <f>SUM(AD230:AD249)</f>
        <v>0</v>
      </c>
      <c r="AE229" s="4">
        <v>0</v>
      </c>
      <c r="AF229" s="4">
        <f>SUM(AF230:AF249)</f>
        <v>0</v>
      </c>
      <c r="AG229" s="4">
        <v>0</v>
      </c>
      <c r="AH229" s="4">
        <v>0</v>
      </c>
      <c r="AI229" s="4">
        <f>SUM(AI230:AI249)</f>
        <v>0</v>
      </c>
      <c r="AJ229" s="50">
        <v>0</v>
      </c>
      <c r="AK229" s="50"/>
      <c r="AL229" s="4">
        <f>SUM(AL230:AL249)</f>
        <v>0</v>
      </c>
      <c r="AM229" s="50">
        <v>0</v>
      </c>
      <c r="AN229" s="51"/>
      <c r="AO229" s="13">
        <v>0</v>
      </c>
    </row>
    <row r="230" spans="2:41" ht="15" customHeight="1">
      <c r="B230" s="42"/>
      <c r="C230" s="42"/>
      <c r="D230" s="3"/>
      <c r="E230" s="3">
        <v>3020</v>
      </c>
      <c r="F230" s="43" t="s">
        <v>64</v>
      </c>
      <c r="G230" s="43"/>
      <c r="H230" s="44">
        <v>85000</v>
      </c>
      <c r="I230" s="44"/>
      <c r="J230" s="5">
        <v>33028.91</v>
      </c>
      <c r="K230" s="4">
        <f t="shared" si="6"/>
        <v>38.86</v>
      </c>
      <c r="L230" s="5">
        <v>85000</v>
      </c>
      <c r="M230" s="5">
        <v>33028.91</v>
      </c>
      <c r="N230" s="4">
        <f t="shared" si="7"/>
        <v>38.86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23">
        <v>0</v>
      </c>
      <c r="V230" s="23">
        <v>0</v>
      </c>
      <c r="W230" s="5">
        <v>85000</v>
      </c>
      <c r="X230" s="5">
        <v>33028.91</v>
      </c>
      <c r="Y230" s="5">
        <v>0</v>
      </c>
      <c r="Z230" s="5">
        <v>0</v>
      </c>
      <c r="AA230" s="5">
        <v>0</v>
      </c>
      <c r="AB230" s="4">
        <v>0</v>
      </c>
      <c r="AC230" s="5">
        <v>0</v>
      </c>
      <c r="AD230" s="5">
        <v>0</v>
      </c>
      <c r="AE230" s="5">
        <v>0</v>
      </c>
      <c r="AF230" s="5">
        <v>0</v>
      </c>
      <c r="AG230" s="4">
        <v>0</v>
      </c>
      <c r="AH230" s="5">
        <v>0</v>
      </c>
      <c r="AI230" s="5">
        <v>0</v>
      </c>
      <c r="AJ230" s="44">
        <v>0</v>
      </c>
      <c r="AK230" s="44"/>
      <c r="AL230" s="5">
        <v>0</v>
      </c>
      <c r="AM230" s="44">
        <v>0</v>
      </c>
      <c r="AN230" s="45"/>
      <c r="AO230" s="13">
        <v>0</v>
      </c>
    </row>
    <row r="231" spans="2:41" ht="15" customHeight="1">
      <c r="B231" s="42"/>
      <c r="C231" s="42"/>
      <c r="D231" s="3"/>
      <c r="E231" s="3">
        <v>4010</v>
      </c>
      <c r="F231" s="43" t="s">
        <v>49</v>
      </c>
      <c r="G231" s="43"/>
      <c r="H231" s="44">
        <v>1120000</v>
      </c>
      <c r="I231" s="44"/>
      <c r="J231" s="5">
        <v>540050.96</v>
      </c>
      <c r="K231" s="4">
        <f t="shared" si="6"/>
        <v>48.22</v>
      </c>
      <c r="L231" s="5">
        <v>1120000</v>
      </c>
      <c r="M231" s="5">
        <v>540050.96</v>
      </c>
      <c r="N231" s="4">
        <f t="shared" si="7"/>
        <v>48.22</v>
      </c>
      <c r="O231" s="5">
        <v>1120000</v>
      </c>
      <c r="P231" s="5">
        <v>540050.96</v>
      </c>
      <c r="Q231" s="5">
        <v>1120000</v>
      </c>
      <c r="R231" s="5">
        <v>540050.96</v>
      </c>
      <c r="S231" s="5">
        <v>0</v>
      </c>
      <c r="T231" s="5">
        <v>0</v>
      </c>
      <c r="U231" s="23">
        <v>0</v>
      </c>
      <c r="V231" s="23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4">
        <v>0</v>
      </c>
      <c r="AC231" s="5">
        <v>0</v>
      </c>
      <c r="AD231" s="5">
        <v>0</v>
      </c>
      <c r="AE231" s="5">
        <v>0</v>
      </c>
      <c r="AF231" s="5">
        <v>0</v>
      </c>
      <c r="AG231" s="4">
        <v>0</v>
      </c>
      <c r="AH231" s="5">
        <v>0</v>
      </c>
      <c r="AI231" s="5">
        <v>0</v>
      </c>
      <c r="AJ231" s="44">
        <v>0</v>
      </c>
      <c r="AK231" s="44"/>
      <c r="AL231" s="5">
        <v>0</v>
      </c>
      <c r="AM231" s="44">
        <v>0</v>
      </c>
      <c r="AN231" s="45"/>
      <c r="AO231" s="13">
        <v>0</v>
      </c>
    </row>
    <row r="232" spans="2:41" ht="15" customHeight="1">
      <c r="B232" s="42"/>
      <c r="C232" s="42"/>
      <c r="D232" s="3"/>
      <c r="E232" s="3">
        <v>4040</v>
      </c>
      <c r="F232" s="43" t="s">
        <v>50</v>
      </c>
      <c r="G232" s="43"/>
      <c r="H232" s="44">
        <v>79857</v>
      </c>
      <c r="I232" s="44"/>
      <c r="J232" s="5">
        <v>75400.85</v>
      </c>
      <c r="K232" s="4">
        <f t="shared" si="6"/>
        <v>94.42</v>
      </c>
      <c r="L232" s="5">
        <v>79857</v>
      </c>
      <c r="M232" s="5">
        <v>75400.85</v>
      </c>
      <c r="N232" s="4">
        <f t="shared" si="7"/>
        <v>94.42</v>
      </c>
      <c r="O232" s="5">
        <v>79857</v>
      </c>
      <c r="P232" s="5">
        <v>75400.85</v>
      </c>
      <c r="Q232" s="5">
        <v>79857</v>
      </c>
      <c r="R232" s="5">
        <v>75400.85</v>
      </c>
      <c r="S232" s="5">
        <v>0</v>
      </c>
      <c r="T232" s="5">
        <v>0</v>
      </c>
      <c r="U232" s="23">
        <v>0</v>
      </c>
      <c r="V232" s="23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4">
        <v>0</v>
      </c>
      <c r="AC232" s="5">
        <v>0</v>
      </c>
      <c r="AD232" s="5">
        <v>0</v>
      </c>
      <c r="AE232" s="5">
        <v>0</v>
      </c>
      <c r="AF232" s="5">
        <v>0</v>
      </c>
      <c r="AG232" s="4">
        <v>0</v>
      </c>
      <c r="AH232" s="5">
        <v>0</v>
      </c>
      <c r="AI232" s="5">
        <v>0</v>
      </c>
      <c r="AJ232" s="44">
        <v>0</v>
      </c>
      <c r="AK232" s="44"/>
      <c r="AL232" s="5">
        <v>0</v>
      </c>
      <c r="AM232" s="44">
        <v>0</v>
      </c>
      <c r="AN232" s="45"/>
      <c r="AO232" s="13">
        <v>0</v>
      </c>
    </row>
    <row r="233" spans="2:41" ht="15" customHeight="1">
      <c r="B233" s="42"/>
      <c r="C233" s="42"/>
      <c r="D233" s="3"/>
      <c r="E233" s="3">
        <v>4110</v>
      </c>
      <c r="F233" s="43" t="s">
        <v>51</v>
      </c>
      <c r="G233" s="43"/>
      <c r="H233" s="44">
        <v>205000</v>
      </c>
      <c r="I233" s="44"/>
      <c r="J233" s="5">
        <v>97972.42</v>
      </c>
      <c r="K233" s="4">
        <f t="shared" si="6"/>
        <v>47.79</v>
      </c>
      <c r="L233" s="5">
        <v>205000</v>
      </c>
      <c r="M233" s="5">
        <v>97972.42</v>
      </c>
      <c r="N233" s="4">
        <f t="shared" si="7"/>
        <v>47.79</v>
      </c>
      <c r="O233" s="5">
        <v>205000</v>
      </c>
      <c r="P233" s="5">
        <v>97972.42</v>
      </c>
      <c r="Q233" s="5">
        <v>205000</v>
      </c>
      <c r="R233" s="5">
        <v>97972.42</v>
      </c>
      <c r="S233" s="5">
        <v>0</v>
      </c>
      <c r="T233" s="5">
        <v>0</v>
      </c>
      <c r="U233" s="23">
        <v>0</v>
      </c>
      <c r="V233" s="23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4">
        <v>0</v>
      </c>
      <c r="AC233" s="5">
        <v>0</v>
      </c>
      <c r="AD233" s="5">
        <v>0</v>
      </c>
      <c r="AE233" s="5">
        <v>0</v>
      </c>
      <c r="AF233" s="5">
        <v>0</v>
      </c>
      <c r="AG233" s="4">
        <v>0</v>
      </c>
      <c r="AH233" s="5">
        <v>0</v>
      </c>
      <c r="AI233" s="5">
        <v>0</v>
      </c>
      <c r="AJ233" s="44">
        <v>0</v>
      </c>
      <c r="AK233" s="44"/>
      <c r="AL233" s="5">
        <v>0</v>
      </c>
      <c r="AM233" s="44">
        <v>0</v>
      </c>
      <c r="AN233" s="45"/>
      <c r="AO233" s="13">
        <v>0</v>
      </c>
    </row>
    <row r="234" spans="2:41" ht="15" customHeight="1">
      <c r="B234" s="42"/>
      <c r="C234" s="42"/>
      <c r="D234" s="3"/>
      <c r="E234" s="3">
        <v>4120</v>
      </c>
      <c r="F234" s="43" t="s">
        <v>52</v>
      </c>
      <c r="G234" s="43"/>
      <c r="H234" s="44">
        <v>28000</v>
      </c>
      <c r="I234" s="44"/>
      <c r="J234" s="5">
        <v>12436.05</v>
      </c>
      <c r="K234" s="4">
        <f t="shared" si="6"/>
        <v>44.41</v>
      </c>
      <c r="L234" s="5">
        <v>28000</v>
      </c>
      <c r="M234" s="5">
        <v>12436.05</v>
      </c>
      <c r="N234" s="4">
        <f t="shared" si="7"/>
        <v>44.41</v>
      </c>
      <c r="O234" s="5">
        <v>28000</v>
      </c>
      <c r="P234" s="5">
        <v>12436.05</v>
      </c>
      <c r="Q234" s="5">
        <v>28000</v>
      </c>
      <c r="R234" s="5">
        <v>12436.05</v>
      </c>
      <c r="S234" s="5">
        <v>0</v>
      </c>
      <c r="T234" s="5">
        <v>0</v>
      </c>
      <c r="U234" s="23">
        <v>0</v>
      </c>
      <c r="V234" s="23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4">
        <v>0</v>
      </c>
      <c r="AC234" s="5">
        <v>0</v>
      </c>
      <c r="AD234" s="5">
        <v>0</v>
      </c>
      <c r="AE234" s="5">
        <v>0</v>
      </c>
      <c r="AF234" s="5">
        <v>0</v>
      </c>
      <c r="AG234" s="4">
        <v>0</v>
      </c>
      <c r="AH234" s="5">
        <v>0</v>
      </c>
      <c r="AI234" s="5">
        <v>0</v>
      </c>
      <c r="AJ234" s="44">
        <v>0</v>
      </c>
      <c r="AK234" s="44"/>
      <c r="AL234" s="5">
        <v>0</v>
      </c>
      <c r="AM234" s="44">
        <v>0</v>
      </c>
      <c r="AN234" s="45"/>
      <c r="AO234" s="13">
        <v>0</v>
      </c>
    </row>
    <row r="235" spans="2:41" ht="15" customHeight="1">
      <c r="B235" s="42"/>
      <c r="C235" s="42"/>
      <c r="D235" s="3"/>
      <c r="E235" s="3">
        <v>4210</v>
      </c>
      <c r="F235" s="43" t="s">
        <v>28</v>
      </c>
      <c r="G235" s="43"/>
      <c r="H235" s="44">
        <v>123897</v>
      </c>
      <c r="I235" s="44"/>
      <c r="J235" s="5">
        <v>25301.41</v>
      </c>
      <c r="K235" s="4">
        <f t="shared" si="6"/>
        <v>20.42</v>
      </c>
      <c r="L235" s="5">
        <v>123897</v>
      </c>
      <c r="M235" s="5">
        <v>25301.41</v>
      </c>
      <c r="N235" s="4">
        <f t="shared" si="7"/>
        <v>20.42</v>
      </c>
      <c r="O235" s="5">
        <v>123897</v>
      </c>
      <c r="P235" s="5">
        <v>25301.41</v>
      </c>
      <c r="Q235" s="5">
        <v>0</v>
      </c>
      <c r="R235" s="5">
        <v>0</v>
      </c>
      <c r="S235" s="5">
        <v>123897</v>
      </c>
      <c r="T235" s="5">
        <v>25301.41</v>
      </c>
      <c r="U235" s="23">
        <v>0</v>
      </c>
      <c r="V235" s="23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4">
        <v>0</v>
      </c>
      <c r="AC235" s="5">
        <v>0</v>
      </c>
      <c r="AD235" s="5">
        <v>0</v>
      </c>
      <c r="AE235" s="5">
        <v>0</v>
      </c>
      <c r="AF235" s="5">
        <v>0</v>
      </c>
      <c r="AG235" s="4">
        <v>0</v>
      </c>
      <c r="AH235" s="5">
        <v>0</v>
      </c>
      <c r="AI235" s="5">
        <v>0</v>
      </c>
      <c r="AJ235" s="44">
        <v>0</v>
      </c>
      <c r="AK235" s="44"/>
      <c r="AL235" s="5">
        <v>0</v>
      </c>
      <c r="AM235" s="44">
        <v>0</v>
      </c>
      <c r="AN235" s="45"/>
      <c r="AO235" s="13">
        <v>0</v>
      </c>
    </row>
    <row r="236" spans="2:41" ht="19.5" customHeight="1">
      <c r="B236" s="42"/>
      <c r="C236" s="42"/>
      <c r="D236" s="3"/>
      <c r="E236" s="3">
        <v>4230</v>
      </c>
      <c r="F236" s="43" t="s">
        <v>101</v>
      </c>
      <c r="G236" s="43"/>
      <c r="H236" s="44">
        <v>500</v>
      </c>
      <c r="I236" s="44"/>
      <c r="J236" s="5">
        <v>0</v>
      </c>
      <c r="K236" s="4">
        <f t="shared" si="6"/>
        <v>0</v>
      </c>
      <c r="L236" s="5">
        <v>500</v>
      </c>
      <c r="M236" s="5">
        <v>0</v>
      </c>
      <c r="N236" s="4">
        <f t="shared" si="7"/>
        <v>0</v>
      </c>
      <c r="O236" s="5">
        <v>500</v>
      </c>
      <c r="P236" s="5">
        <v>0</v>
      </c>
      <c r="Q236" s="5">
        <v>0</v>
      </c>
      <c r="R236" s="5">
        <v>0</v>
      </c>
      <c r="S236" s="5">
        <v>500</v>
      </c>
      <c r="T236" s="5">
        <v>0</v>
      </c>
      <c r="U236" s="23">
        <v>0</v>
      </c>
      <c r="V236" s="23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4">
        <v>0</v>
      </c>
      <c r="AC236" s="5">
        <v>0</v>
      </c>
      <c r="AD236" s="5">
        <v>0</v>
      </c>
      <c r="AE236" s="5">
        <v>0</v>
      </c>
      <c r="AF236" s="5">
        <v>0</v>
      </c>
      <c r="AG236" s="4">
        <v>0</v>
      </c>
      <c r="AH236" s="5">
        <v>0</v>
      </c>
      <c r="AI236" s="5">
        <v>0</v>
      </c>
      <c r="AJ236" s="44">
        <v>0</v>
      </c>
      <c r="AK236" s="44"/>
      <c r="AL236" s="5">
        <v>0</v>
      </c>
      <c r="AM236" s="44">
        <v>0</v>
      </c>
      <c r="AN236" s="45"/>
      <c r="AO236" s="13">
        <v>0</v>
      </c>
    </row>
    <row r="237" spans="2:41" ht="19.5" customHeight="1">
      <c r="B237" s="42"/>
      <c r="C237" s="42"/>
      <c r="D237" s="3"/>
      <c r="E237" s="3">
        <v>4240</v>
      </c>
      <c r="F237" s="43" t="s">
        <v>94</v>
      </c>
      <c r="G237" s="43"/>
      <c r="H237" s="44">
        <v>3000</v>
      </c>
      <c r="I237" s="44"/>
      <c r="J237" s="5">
        <v>1598.42</v>
      </c>
      <c r="K237" s="4">
        <f t="shared" si="6"/>
        <v>53.28</v>
      </c>
      <c r="L237" s="5">
        <v>3000</v>
      </c>
      <c r="M237" s="5">
        <v>1598.42</v>
      </c>
      <c r="N237" s="4">
        <f t="shared" si="7"/>
        <v>53.28</v>
      </c>
      <c r="O237" s="5">
        <v>3000</v>
      </c>
      <c r="P237" s="5">
        <v>1598.42</v>
      </c>
      <c r="Q237" s="5">
        <v>0</v>
      </c>
      <c r="R237" s="5">
        <v>0</v>
      </c>
      <c r="S237" s="5">
        <v>3000</v>
      </c>
      <c r="T237" s="5">
        <v>1598.42</v>
      </c>
      <c r="U237" s="23">
        <v>0</v>
      </c>
      <c r="V237" s="23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4">
        <v>0</v>
      </c>
      <c r="AC237" s="5">
        <v>0</v>
      </c>
      <c r="AD237" s="5">
        <v>0</v>
      </c>
      <c r="AE237" s="5">
        <v>0</v>
      </c>
      <c r="AF237" s="5">
        <v>0</v>
      </c>
      <c r="AG237" s="4">
        <v>0</v>
      </c>
      <c r="AH237" s="5">
        <v>0</v>
      </c>
      <c r="AI237" s="5">
        <v>0</v>
      </c>
      <c r="AJ237" s="44">
        <v>0</v>
      </c>
      <c r="AK237" s="44"/>
      <c r="AL237" s="5">
        <v>0</v>
      </c>
      <c r="AM237" s="44">
        <v>0</v>
      </c>
      <c r="AN237" s="45"/>
      <c r="AO237" s="13">
        <v>0</v>
      </c>
    </row>
    <row r="238" spans="2:41" ht="15" customHeight="1">
      <c r="B238" s="42"/>
      <c r="C238" s="42"/>
      <c r="D238" s="3"/>
      <c r="E238" s="3">
        <v>4260</v>
      </c>
      <c r="F238" s="43" t="s">
        <v>53</v>
      </c>
      <c r="G238" s="43"/>
      <c r="H238" s="44">
        <v>15000</v>
      </c>
      <c r="I238" s="44"/>
      <c r="J238" s="5">
        <v>919.22</v>
      </c>
      <c r="K238" s="4">
        <f t="shared" si="6"/>
        <v>6.13</v>
      </c>
      <c r="L238" s="5">
        <v>15000</v>
      </c>
      <c r="M238" s="5">
        <v>919.22</v>
      </c>
      <c r="N238" s="4">
        <f t="shared" si="7"/>
        <v>6.13</v>
      </c>
      <c r="O238" s="5">
        <v>15000</v>
      </c>
      <c r="P238" s="5">
        <v>919.22</v>
      </c>
      <c r="Q238" s="5">
        <v>0</v>
      </c>
      <c r="R238" s="5">
        <v>0</v>
      </c>
      <c r="S238" s="5">
        <v>15000</v>
      </c>
      <c r="T238" s="5">
        <v>919.22</v>
      </c>
      <c r="U238" s="23">
        <v>0</v>
      </c>
      <c r="V238" s="23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4">
        <v>0</v>
      </c>
      <c r="AC238" s="5">
        <v>0</v>
      </c>
      <c r="AD238" s="5">
        <v>0</v>
      </c>
      <c r="AE238" s="5">
        <v>0</v>
      </c>
      <c r="AF238" s="5">
        <v>0</v>
      </c>
      <c r="AG238" s="4">
        <v>0</v>
      </c>
      <c r="AH238" s="5">
        <v>0</v>
      </c>
      <c r="AI238" s="5">
        <v>0</v>
      </c>
      <c r="AJ238" s="44">
        <v>0</v>
      </c>
      <c r="AK238" s="44"/>
      <c r="AL238" s="5">
        <v>0</v>
      </c>
      <c r="AM238" s="44">
        <v>0</v>
      </c>
      <c r="AN238" s="45"/>
      <c r="AO238" s="13">
        <v>0</v>
      </c>
    </row>
    <row r="239" spans="2:41" ht="15" customHeight="1">
      <c r="B239" s="42"/>
      <c r="C239" s="42"/>
      <c r="D239" s="3"/>
      <c r="E239" s="3">
        <v>4270</v>
      </c>
      <c r="F239" s="43" t="s">
        <v>66</v>
      </c>
      <c r="G239" s="43"/>
      <c r="H239" s="44">
        <v>5000</v>
      </c>
      <c r="I239" s="44"/>
      <c r="J239" s="5">
        <v>1049</v>
      </c>
      <c r="K239" s="4">
        <f t="shared" si="6"/>
        <v>20.98</v>
      </c>
      <c r="L239" s="5">
        <v>5000</v>
      </c>
      <c r="M239" s="5">
        <v>1049</v>
      </c>
      <c r="N239" s="4">
        <f t="shared" si="7"/>
        <v>20.98</v>
      </c>
      <c r="O239" s="5">
        <v>5000</v>
      </c>
      <c r="P239" s="5">
        <v>1049</v>
      </c>
      <c r="Q239" s="5">
        <v>0</v>
      </c>
      <c r="R239" s="5">
        <v>0</v>
      </c>
      <c r="S239" s="5">
        <v>5000</v>
      </c>
      <c r="T239" s="5">
        <v>1049</v>
      </c>
      <c r="U239" s="23">
        <v>0</v>
      </c>
      <c r="V239" s="23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4">
        <v>0</v>
      </c>
      <c r="AC239" s="5">
        <v>0</v>
      </c>
      <c r="AD239" s="5">
        <v>0</v>
      </c>
      <c r="AE239" s="5">
        <v>0</v>
      </c>
      <c r="AF239" s="5">
        <v>0</v>
      </c>
      <c r="AG239" s="4">
        <v>0</v>
      </c>
      <c r="AH239" s="5">
        <v>0</v>
      </c>
      <c r="AI239" s="5">
        <v>0</v>
      </c>
      <c r="AJ239" s="44">
        <v>0</v>
      </c>
      <c r="AK239" s="44"/>
      <c r="AL239" s="5">
        <v>0</v>
      </c>
      <c r="AM239" s="44">
        <v>0</v>
      </c>
      <c r="AN239" s="45"/>
      <c r="AO239" s="13">
        <v>0</v>
      </c>
    </row>
    <row r="240" spans="2:41" ht="15" customHeight="1">
      <c r="B240" s="42"/>
      <c r="C240" s="42"/>
      <c r="D240" s="3"/>
      <c r="E240" s="3">
        <v>4280</v>
      </c>
      <c r="F240" s="43" t="s">
        <v>67</v>
      </c>
      <c r="G240" s="43"/>
      <c r="H240" s="44">
        <v>1000</v>
      </c>
      <c r="I240" s="44"/>
      <c r="J240" s="5">
        <v>0</v>
      </c>
      <c r="K240" s="4">
        <f t="shared" si="6"/>
        <v>0</v>
      </c>
      <c r="L240" s="5">
        <v>1000</v>
      </c>
      <c r="M240" s="5">
        <v>0</v>
      </c>
      <c r="N240" s="4">
        <f t="shared" si="7"/>
        <v>0</v>
      </c>
      <c r="O240" s="5">
        <v>1000</v>
      </c>
      <c r="P240" s="5">
        <v>0</v>
      </c>
      <c r="Q240" s="5">
        <v>0</v>
      </c>
      <c r="R240" s="5">
        <v>0</v>
      </c>
      <c r="S240" s="5">
        <v>1000</v>
      </c>
      <c r="T240" s="5">
        <v>0</v>
      </c>
      <c r="U240" s="23">
        <v>0</v>
      </c>
      <c r="V240" s="23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4">
        <v>0</v>
      </c>
      <c r="AC240" s="5">
        <v>0</v>
      </c>
      <c r="AD240" s="5">
        <v>0</v>
      </c>
      <c r="AE240" s="5">
        <v>0</v>
      </c>
      <c r="AF240" s="5">
        <v>0</v>
      </c>
      <c r="AG240" s="4">
        <v>0</v>
      </c>
      <c r="AH240" s="5">
        <v>0</v>
      </c>
      <c r="AI240" s="5">
        <v>0</v>
      </c>
      <c r="AJ240" s="44">
        <v>0</v>
      </c>
      <c r="AK240" s="44"/>
      <c r="AL240" s="5">
        <v>0</v>
      </c>
      <c r="AM240" s="44">
        <v>0</v>
      </c>
      <c r="AN240" s="45"/>
      <c r="AO240" s="13">
        <v>0</v>
      </c>
    </row>
    <row r="241" spans="2:41" ht="15" customHeight="1">
      <c r="B241" s="42"/>
      <c r="C241" s="42"/>
      <c r="D241" s="3"/>
      <c r="E241" s="3">
        <v>4300</v>
      </c>
      <c r="F241" s="43" t="s">
        <v>32</v>
      </c>
      <c r="G241" s="43"/>
      <c r="H241" s="44">
        <v>15000</v>
      </c>
      <c r="I241" s="44"/>
      <c r="J241" s="5">
        <v>3370.91</v>
      </c>
      <c r="K241" s="4">
        <f t="shared" si="6"/>
        <v>22.47</v>
      </c>
      <c r="L241" s="5">
        <v>15000</v>
      </c>
      <c r="M241" s="5">
        <v>3370.91</v>
      </c>
      <c r="N241" s="4">
        <f t="shared" si="7"/>
        <v>22.47</v>
      </c>
      <c r="O241" s="5">
        <v>15000</v>
      </c>
      <c r="P241" s="5">
        <v>3370.91</v>
      </c>
      <c r="Q241" s="5">
        <v>0</v>
      </c>
      <c r="R241" s="5">
        <v>0</v>
      </c>
      <c r="S241" s="5">
        <v>15000</v>
      </c>
      <c r="T241" s="5">
        <v>3370.91</v>
      </c>
      <c r="U241" s="23">
        <v>0</v>
      </c>
      <c r="V241" s="23">
        <v>0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4">
        <v>0</v>
      </c>
      <c r="AC241" s="5">
        <v>0</v>
      </c>
      <c r="AD241" s="5">
        <v>0</v>
      </c>
      <c r="AE241" s="5">
        <v>0</v>
      </c>
      <c r="AF241" s="5">
        <v>0</v>
      </c>
      <c r="AG241" s="4">
        <v>0</v>
      </c>
      <c r="AH241" s="5">
        <v>0</v>
      </c>
      <c r="AI241" s="5">
        <v>0</v>
      </c>
      <c r="AJ241" s="44">
        <v>0</v>
      </c>
      <c r="AK241" s="44"/>
      <c r="AL241" s="5">
        <v>0</v>
      </c>
      <c r="AM241" s="44">
        <v>0</v>
      </c>
      <c r="AN241" s="45"/>
      <c r="AO241" s="13">
        <v>0</v>
      </c>
    </row>
    <row r="242" spans="2:41" ht="15" customHeight="1">
      <c r="B242" s="42"/>
      <c r="C242" s="42"/>
      <c r="D242" s="3"/>
      <c r="E242" s="3">
        <v>4350</v>
      </c>
      <c r="F242" s="43" t="s">
        <v>68</v>
      </c>
      <c r="G242" s="43"/>
      <c r="H242" s="44">
        <v>1200</v>
      </c>
      <c r="I242" s="44"/>
      <c r="J242" s="5">
        <v>583.02</v>
      </c>
      <c r="K242" s="4">
        <f t="shared" si="6"/>
        <v>48.59</v>
      </c>
      <c r="L242" s="5">
        <v>1200</v>
      </c>
      <c r="M242" s="5">
        <v>583.02</v>
      </c>
      <c r="N242" s="4">
        <f t="shared" si="7"/>
        <v>48.59</v>
      </c>
      <c r="O242" s="5">
        <v>1200</v>
      </c>
      <c r="P242" s="5">
        <v>583.02</v>
      </c>
      <c r="Q242" s="5">
        <v>0</v>
      </c>
      <c r="R242" s="5">
        <v>0</v>
      </c>
      <c r="S242" s="5">
        <v>1200</v>
      </c>
      <c r="T242" s="5">
        <v>583.02</v>
      </c>
      <c r="U242" s="23">
        <v>0</v>
      </c>
      <c r="V242" s="23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4">
        <v>0</v>
      </c>
      <c r="AC242" s="5">
        <v>0</v>
      </c>
      <c r="AD242" s="5">
        <v>0</v>
      </c>
      <c r="AE242" s="5">
        <v>0</v>
      </c>
      <c r="AF242" s="5">
        <v>0</v>
      </c>
      <c r="AG242" s="4">
        <v>0</v>
      </c>
      <c r="AH242" s="5">
        <v>0</v>
      </c>
      <c r="AI242" s="5">
        <v>0</v>
      </c>
      <c r="AJ242" s="44">
        <v>0</v>
      </c>
      <c r="AK242" s="44"/>
      <c r="AL242" s="5">
        <v>0</v>
      </c>
      <c r="AM242" s="44">
        <v>0</v>
      </c>
      <c r="AN242" s="45"/>
      <c r="AO242" s="13">
        <v>0</v>
      </c>
    </row>
    <row r="243" spans="2:41" ht="26.25" customHeight="1">
      <c r="B243" s="42"/>
      <c r="C243" s="42"/>
      <c r="D243" s="3"/>
      <c r="E243" s="3">
        <v>4360</v>
      </c>
      <c r="F243" s="43" t="s">
        <v>62</v>
      </c>
      <c r="G243" s="43"/>
      <c r="H243" s="44">
        <v>900</v>
      </c>
      <c r="I243" s="44"/>
      <c r="J243" s="5">
        <v>240.95</v>
      </c>
      <c r="K243" s="4">
        <f t="shared" si="6"/>
        <v>26.77</v>
      </c>
      <c r="L243" s="5">
        <v>900</v>
      </c>
      <c r="M243" s="5">
        <v>240.95</v>
      </c>
      <c r="N243" s="4">
        <f t="shared" si="7"/>
        <v>26.77</v>
      </c>
      <c r="O243" s="5">
        <v>900</v>
      </c>
      <c r="P243" s="5">
        <v>240.95</v>
      </c>
      <c r="Q243" s="5">
        <v>0</v>
      </c>
      <c r="R243" s="5">
        <v>0</v>
      </c>
      <c r="S243" s="5">
        <v>900</v>
      </c>
      <c r="T243" s="5">
        <v>240.95</v>
      </c>
      <c r="U243" s="23">
        <v>0</v>
      </c>
      <c r="V243" s="23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4">
        <v>0</v>
      </c>
      <c r="AC243" s="5">
        <v>0</v>
      </c>
      <c r="AD243" s="5">
        <v>0</v>
      </c>
      <c r="AE243" s="5">
        <v>0</v>
      </c>
      <c r="AF243" s="5">
        <v>0</v>
      </c>
      <c r="AG243" s="4">
        <v>0</v>
      </c>
      <c r="AH243" s="5">
        <v>0</v>
      </c>
      <c r="AI243" s="5">
        <v>0</v>
      </c>
      <c r="AJ243" s="44">
        <v>0</v>
      </c>
      <c r="AK243" s="44"/>
      <c r="AL243" s="5">
        <v>0</v>
      </c>
      <c r="AM243" s="44">
        <v>0</v>
      </c>
      <c r="AN243" s="45"/>
      <c r="AO243" s="13">
        <v>0</v>
      </c>
    </row>
    <row r="244" spans="2:41" ht="26.25" customHeight="1">
      <c r="B244" s="42"/>
      <c r="C244" s="42"/>
      <c r="D244" s="3"/>
      <c r="E244" s="3">
        <v>4370</v>
      </c>
      <c r="F244" s="43" t="s">
        <v>54</v>
      </c>
      <c r="G244" s="43"/>
      <c r="H244" s="44">
        <v>1700</v>
      </c>
      <c r="I244" s="44"/>
      <c r="J244" s="5">
        <v>386.15</v>
      </c>
      <c r="K244" s="4">
        <f t="shared" si="6"/>
        <v>22.71</v>
      </c>
      <c r="L244" s="5">
        <v>1700</v>
      </c>
      <c r="M244" s="5">
        <v>386.15</v>
      </c>
      <c r="N244" s="4">
        <f t="shared" si="7"/>
        <v>22.71</v>
      </c>
      <c r="O244" s="5">
        <v>1700</v>
      </c>
      <c r="P244" s="5">
        <v>386.15</v>
      </c>
      <c r="Q244" s="5">
        <v>0</v>
      </c>
      <c r="R244" s="5">
        <v>0</v>
      </c>
      <c r="S244" s="5">
        <v>1700</v>
      </c>
      <c r="T244" s="5">
        <v>386.15</v>
      </c>
      <c r="U244" s="23">
        <v>0</v>
      </c>
      <c r="V244" s="23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4">
        <v>0</v>
      </c>
      <c r="AC244" s="5">
        <v>0</v>
      </c>
      <c r="AD244" s="5">
        <v>0</v>
      </c>
      <c r="AE244" s="5">
        <v>0</v>
      </c>
      <c r="AF244" s="5">
        <v>0</v>
      </c>
      <c r="AG244" s="4">
        <v>0</v>
      </c>
      <c r="AH244" s="5">
        <v>0</v>
      </c>
      <c r="AI244" s="5">
        <v>0</v>
      </c>
      <c r="AJ244" s="44">
        <v>0</v>
      </c>
      <c r="AK244" s="44"/>
      <c r="AL244" s="5">
        <v>0</v>
      </c>
      <c r="AM244" s="44">
        <v>0</v>
      </c>
      <c r="AN244" s="45"/>
      <c r="AO244" s="13">
        <v>0</v>
      </c>
    </row>
    <row r="245" spans="2:41" ht="19.5" customHeight="1">
      <c r="B245" s="42"/>
      <c r="C245" s="42"/>
      <c r="D245" s="3"/>
      <c r="E245" s="3">
        <v>4390</v>
      </c>
      <c r="F245" s="43" t="s">
        <v>40</v>
      </c>
      <c r="G245" s="43"/>
      <c r="H245" s="44">
        <v>1500</v>
      </c>
      <c r="I245" s="44"/>
      <c r="J245" s="5">
        <v>0</v>
      </c>
      <c r="K245" s="4">
        <f t="shared" si="6"/>
        <v>0</v>
      </c>
      <c r="L245" s="5">
        <v>1500</v>
      </c>
      <c r="M245" s="5">
        <v>0</v>
      </c>
      <c r="N245" s="4">
        <f t="shared" si="7"/>
        <v>0</v>
      </c>
      <c r="O245" s="5">
        <v>1500</v>
      </c>
      <c r="P245" s="5">
        <v>0</v>
      </c>
      <c r="Q245" s="5">
        <v>0</v>
      </c>
      <c r="R245" s="5">
        <v>0</v>
      </c>
      <c r="S245" s="5">
        <v>1500</v>
      </c>
      <c r="T245" s="5">
        <v>0</v>
      </c>
      <c r="U245" s="23">
        <v>0</v>
      </c>
      <c r="V245" s="23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0</v>
      </c>
      <c r="AB245" s="4">
        <v>0</v>
      </c>
      <c r="AC245" s="5">
        <v>0</v>
      </c>
      <c r="AD245" s="5">
        <v>0</v>
      </c>
      <c r="AE245" s="5">
        <v>0</v>
      </c>
      <c r="AF245" s="5">
        <v>0</v>
      </c>
      <c r="AG245" s="4">
        <v>0</v>
      </c>
      <c r="AH245" s="5">
        <v>0</v>
      </c>
      <c r="AI245" s="5">
        <v>0</v>
      </c>
      <c r="AJ245" s="44">
        <v>0</v>
      </c>
      <c r="AK245" s="44"/>
      <c r="AL245" s="5">
        <v>0</v>
      </c>
      <c r="AM245" s="44">
        <v>0</v>
      </c>
      <c r="AN245" s="45"/>
      <c r="AO245" s="13">
        <v>0</v>
      </c>
    </row>
    <row r="246" spans="2:41" ht="15" customHeight="1">
      <c r="B246" s="42"/>
      <c r="C246" s="42"/>
      <c r="D246" s="3"/>
      <c r="E246" s="3">
        <v>4410</v>
      </c>
      <c r="F246" s="43" t="s">
        <v>55</v>
      </c>
      <c r="G246" s="43"/>
      <c r="H246" s="44">
        <v>500</v>
      </c>
      <c r="I246" s="44"/>
      <c r="J246" s="5">
        <v>202.2</v>
      </c>
      <c r="K246" s="4">
        <f t="shared" si="6"/>
        <v>40.44</v>
      </c>
      <c r="L246" s="5">
        <v>500</v>
      </c>
      <c r="M246" s="5">
        <v>202.2</v>
      </c>
      <c r="N246" s="4">
        <f t="shared" si="7"/>
        <v>40.44</v>
      </c>
      <c r="O246" s="5">
        <v>500</v>
      </c>
      <c r="P246" s="5">
        <v>202.2</v>
      </c>
      <c r="Q246" s="5">
        <v>0</v>
      </c>
      <c r="R246" s="5">
        <v>0</v>
      </c>
      <c r="S246" s="5">
        <v>500</v>
      </c>
      <c r="T246" s="5">
        <v>202.2</v>
      </c>
      <c r="U246" s="23">
        <v>0</v>
      </c>
      <c r="V246" s="23">
        <v>0</v>
      </c>
      <c r="W246" s="5">
        <v>0</v>
      </c>
      <c r="X246" s="5">
        <v>0</v>
      </c>
      <c r="Y246" s="5">
        <v>0</v>
      </c>
      <c r="Z246" s="5">
        <v>0</v>
      </c>
      <c r="AA246" s="5">
        <v>0</v>
      </c>
      <c r="AB246" s="4">
        <v>0</v>
      </c>
      <c r="AC246" s="5">
        <v>0</v>
      </c>
      <c r="AD246" s="5">
        <v>0</v>
      </c>
      <c r="AE246" s="5">
        <v>0</v>
      </c>
      <c r="AF246" s="5">
        <v>0</v>
      </c>
      <c r="AG246" s="4">
        <v>0</v>
      </c>
      <c r="AH246" s="5">
        <v>0</v>
      </c>
      <c r="AI246" s="5">
        <v>0</v>
      </c>
      <c r="AJ246" s="44">
        <v>0</v>
      </c>
      <c r="AK246" s="44"/>
      <c r="AL246" s="5">
        <v>0</v>
      </c>
      <c r="AM246" s="44">
        <v>0</v>
      </c>
      <c r="AN246" s="45"/>
      <c r="AO246" s="13">
        <v>0</v>
      </c>
    </row>
    <row r="247" spans="2:41" ht="15" customHeight="1">
      <c r="B247" s="42"/>
      <c r="C247" s="42"/>
      <c r="D247" s="3"/>
      <c r="E247" s="3">
        <v>4430</v>
      </c>
      <c r="F247" s="43" t="s">
        <v>29</v>
      </c>
      <c r="G247" s="43"/>
      <c r="H247" s="44">
        <v>2000</v>
      </c>
      <c r="I247" s="44"/>
      <c r="J247" s="5">
        <v>0</v>
      </c>
      <c r="K247" s="4">
        <f t="shared" si="6"/>
        <v>0</v>
      </c>
      <c r="L247" s="5">
        <v>2000</v>
      </c>
      <c r="M247" s="5">
        <v>0</v>
      </c>
      <c r="N247" s="4">
        <f t="shared" si="7"/>
        <v>0</v>
      </c>
      <c r="O247" s="5">
        <v>2000</v>
      </c>
      <c r="P247" s="5">
        <v>0</v>
      </c>
      <c r="Q247" s="5">
        <v>0</v>
      </c>
      <c r="R247" s="5">
        <v>0</v>
      </c>
      <c r="S247" s="5">
        <v>2000</v>
      </c>
      <c r="T247" s="5">
        <v>0</v>
      </c>
      <c r="U247" s="23">
        <v>0</v>
      </c>
      <c r="V247" s="23">
        <v>0</v>
      </c>
      <c r="W247" s="5">
        <v>0</v>
      </c>
      <c r="X247" s="5">
        <v>0</v>
      </c>
      <c r="Y247" s="5">
        <v>0</v>
      </c>
      <c r="Z247" s="5">
        <v>0</v>
      </c>
      <c r="AA247" s="5">
        <v>0</v>
      </c>
      <c r="AB247" s="4">
        <v>0</v>
      </c>
      <c r="AC247" s="5">
        <v>0</v>
      </c>
      <c r="AD247" s="5">
        <v>0</v>
      </c>
      <c r="AE247" s="5">
        <v>0</v>
      </c>
      <c r="AF247" s="5">
        <v>0</v>
      </c>
      <c r="AG247" s="4">
        <v>0</v>
      </c>
      <c r="AH247" s="5">
        <v>0</v>
      </c>
      <c r="AI247" s="5">
        <v>0</v>
      </c>
      <c r="AJ247" s="44">
        <v>0</v>
      </c>
      <c r="AK247" s="44"/>
      <c r="AL247" s="5">
        <v>0</v>
      </c>
      <c r="AM247" s="44">
        <v>0</v>
      </c>
      <c r="AN247" s="45"/>
      <c r="AO247" s="13">
        <v>0</v>
      </c>
    </row>
    <row r="248" spans="2:41" ht="19.5" customHeight="1">
      <c r="B248" s="42"/>
      <c r="C248" s="42"/>
      <c r="D248" s="3"/>
      <c r="E248" s="3">
        <v>4440</v>
      </c>
      <c r="F248" s="43" t="s">
        <v>56</v>
      </c>
      <c r="G248" s="43"/>
      <c r="H248" s="44">
        <v>60735</v>
      </c>
      <c r="I248" s="44"/>
      <c r="J248" s="5">
        <v>45551.25</v>
      </c>
      <c r="K248" s="4">
        <f t="shared" si="6"/>
        <v>75</v>
      </c>
      <c r="L248" s="5">
        <v>60735</v>
      </c>
      <c r="M248" s="5">
        <v>45551.25</v>
      </c>
      <c r="N248" s="4">
        <f t="shared" si="7"/>
        <v>75</v>
      </c>
      <c r="O248" s="5">
        <v>60735</v>
      </c>
      <c r="P248" s="5">
        <v>45551.25</v>
      </c>
      <c r="Q248" s="5">
        <v>0</v>
      </c>
      <c r="R248" s="5">
        <v>0</v>
      </c>
      <c r="S248" s="5">
        <v>60735</v>
      </c>
      <c r="T248" s="5">
        <v>45551.25</v>
      </c>
      <c r="U248" s="23">
        <v>0</v>
      </c>
      <c r="V248" s="23">
        <v>0</v>
      </c>
      <c r="W248" s="5">
        <v>0</v>
      </c>
      <c r="X248" s="5">
        <v>0</v>
      </c>
      <c r="Y248" s="5">
        <v>0</v>
      </c>
      <c r="Z248" s="5">
        <v>0</v>
      </c>
      <c r="AA248" s="5">
        <v>0</v>
      </c>
      <c r="AB248" s="4">
        <v>0</v>
      </c>
      <c r="AC248" s="5">
        <v>0</v>
      </c>
      <c r="AD248" s="5">
        <v>0</v>
      </c>
      <c r="AE248" s="5">
        <v>0</v>
      </c>
      <c r="AF248" s="5">
        <v>0</v>
      </c>
      <c r="AG248" s="4">
        <v>0</v>
      </c>
      <c r="AH248" s="5">
        <v>0</v>
      </c>
      <c r="AI248" s="5">
        <v>0</v>
      </c>
      <c r="AJ248" s="44">
        <v>0</v>
      </c>
      <c r="AK248" s="44"/>
      <c r="AL248" s="5">
        <v>0</v>
      </c>
      <c r="AM248" s="44">
        <v>0</v>
      </c>
      <c r="AN248" s="45"/>
      <c r="AO248" s="13">
        <v>0</v>
      </c>
    </row>
    <row r="249" spans="2:41" ht="19.5" customHeight="1">
      <c r="B249" s="42"/>
      <c r="C249" s="42"/>
      <c r="D249" s="3"/>
      <c r="E249" s="3">
        <v>4700</v>
      </c>
      <c r="F249" s="43" t="s">
        <v>57</v>
      </c>
      <c r="G249" s="43"/>
      <c r="H249" s="44">
        <v>800</v>
      </c>
      <c r="I249" s="44"/>
      <c r="J249" s="5">
        <v>0</v>
      </c>
      <c r="K249" s="4">
        <f t="shared" si="6"/>
        <v>0</v>
      </c>
      <c r="L249" s="5">
        <v>800</v>
      </c>
      <c r="M249" s="5">
        <v>0</v>
      </c>
      <c r="N249" s="4">
        <f t="shared" si="7"/>
        <v>0</v>
      </c>
      <c r="O249" s="5">
        <v>800</v>
      </c>
      <c r="P249" s="5">
        <v>0</v>
      </c>
      <c r="Q249" s="5">
        <v>0</v>
      </c>
      <c r="R249" s="5">
        <v>0</v>
      </c>
      <c r="S249" s="5">
        <v>800</v>
      </c>
      <c r="T249" s="5">
        <v>0</v>
      </c>
      <c r="U249" s="23">
        <v>0</v>
      </c>
      <c r="V249" s="23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0</v>
      </c>
      <c r="AB249" s="4">
        <v>0</v>
      </c>
      <c r="AC249" s="5">
        <v>0</v>
      </c>
      <c r="AD249" s="5">
        <v>0</v>
      </c>
      <c r="AE249" s="5">
        <v>0</v>
      </c>
      <c r="AF249" s="5">
        <v>0</v>
      </c>
      <c r="AG249" s="4">
        <v>0</v>
      </c>
      <c r="AH249" s="5">
        <v>0</v>
      </c>
      <c r="AI249" s="5">
        <v>0</v>
      </c>
      <c r="AJ249" s="44">
        <v>0</v>
      </c>
      <c r="AK249" s="44"/>
      <c r="AL249" s="5">
        <v>0</v>
      </c>
      <c r="AM249" s="44">
        <v>0</v>
      </c>
      <c r="AN249" s="45"/>
      <c r="AO249" s="13">
        <v>0</v>
      </c>
    </row>
    <row r="250" spans="2:41" ht="15" customHeight="1">
      <c r="B250" s="49"/>
      <c r="C250" s="49"/>
      <c r="D250" s="1">
        <v>80113</v>
      </c>
      <c r="E250" s="1"/>
      <c r="F250" s="52" t="s">
        <v>102</v>
      </c>
      <c r="G250" s="52"/>
      <c r="H250" s="50">
        <v>142000</v>
      </c>
      <c r="I250" s="50"/>
      <c r="J250" s="4">
        <f>SUM(J251:J252)</f>
        <v>66341.7</v>
      </c>
      <c r="K250" s="4">
        <f t="shared" si="6"/>
        <v>46.72</v>
      </c>
      <c r="L250" s="4">
        <v>142000</v>
      </c>
      <c r="M250" s="4">
        <f>SUM(M251:M252)</f>
        <v>66341.7</v>
      </c>
      <c r="N250" s="4">
        <f t="shared" si="7"/>
        <v>46.72</v>
      </c>
      <c r="O250" s="4">
        <v>142000</v>
      </c>
      <c r="P250" s="4">
        <f>SUM(P251:P252)</f>
        <v>66341.7</v>
      </c>
      <c r="Q250" s="4">
        <v>20000</v>
      </c>
      <c r="R250" s="4">
        <f>SUM(R251:R252)</f>
        <v>9511.4</v>
      </c>
      <c r="S250" s="4">
        <v>122000</v>
      </c>
      <c r="T250" s="4">
        <f>SUM(T251:T252)</f>
        <v>56830.3</v>
      </c>
      <c r="U250" s="22">
        <v>0</v>
      </c>
      <c r="V250" s="22">
        <f>SUM(V251:V252)</f>
        <v>0</v>
      </c>
      <c r="W250" s="4">
        <v>0</v>
      </c>
      <c r="X250" s="4">
        <f>SUM(X251:X252)</f>
        <v>0</v>
      </c>
      <c r="Y250" s="4">
        <v>0</v>
      </c>
      <c r="Z250" s="4">
        <f>SUM(Z251:Z252)</f>
        <v>0</v>
      </c>
      <c r="AA250" s="4">
        <v>0</v>
      </c>
      <c r="AB250" s="4">
        <v>0</v>
      </c>
      <c r="AC250" s="4">
        <v>0</v>
      </c>
      <c r="AD250" s="4">
        <f>SUM(AD251:AD252)</f>
        <v>0</v>
      </c>
      <c r="AE250" s="4">
        <v>0</v>
      </c>
      <c r="AF250" s="4">
        <f>SUM(AF251:AF252)</f>
        <v>0</v>
      </c>
      <c r="AG250" s="4">
        <v>0</v>
      </c>
      <c r="AH250" s="4">
        <v>0</v>
      </c>
      <c r="AI250" s="4">
        <f>SUM(AI251:AI252)</f>
        <v>0</v>
      </c>
      <c r="AJ250" s="50">
        <v>0</v>
      </c>
      <c r="AK250" s="50"/>
      <c r="AL250" s="4">
        <f>SUM(AL251:AL252)</f>
        <v>0</v>
      </c>
      <c r="AM250" s="50">
        <v>0</v>
      </c>
      <c r="AN250" s="51"/>
      <c r="AO250" s="13">
        <v>0</v>
      </c>
    </row>
    <row r="251" spans="2:41" ht="15" customHeight="1">
      <c r="B251" s="42"/>
      <c r="C251" s="42"/>
      <c r="D251" s="3"/>
      <c r="E251" s="3">
        <v>4170</v>
      </c>
      <c r="F251" s="43" t="s">
        <v>45</v>
      </c>
      <c r="G251" s="43"/>
      <c r="H251" s="44">
        <v>20000</v>
      </c>
      <c r="I251" s="44"/>
      <c r="J251" s="5">
        <v>9511.4</v>
      </c>
      <c r="K251" s="4">
        <f t="shared" si="6"/>
        <v>47.56</v>
      </c>
      <c r="L251" s="5">
        <v>20000</v>
      </c>
      <c r="M251" s="5">
        <v>9511.4</v>
      </c>
      <c r="N251" s="4">
        <f t="shared" si="7"/>
        <v>47.56</v>
      </c>
      <c r="O251" s="5">
        <v>20000</v>
      </c>
      <c r="P251" s="5">
        <v>9511.4</v>
      </c>
      <c r="Q251" s="5">
        <v>20000</v>
      </c>
      <c r="R251" s="5">
        <v>9511.4</v>
      </c>
      <c r="S251" s="5">
        <v>0</v>
      </c>
      <c r="T251" s="5">
        <v>0</v>
      </c>
      <c r="U251" s="23">
        <v>0</v>
      </c>
      <c r="V251" s="23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0</v>
      </c>
      <c r="AB251" s="4">
        <v>0</v>
      </c>
      <c r="AC251" s="5">
        <v>0</v>
      </c>
      <c r="AD251" s="5">
        <v>0</v>
      </c>
      <c r="AE251" s="5">
        <v>0</v>
      </c>
      <c r="AF251" s="5">
        <v>0</v>
      </c>
      <c r="AG251" s="4">
        <v>0</v>
      </c>
      <c r="AH251" s="5">
        <v>0</v>
      </c>
      <c r="AI251" s="5">
        <v>0</v>
      </c>
      <c r="AJ251" s="44">
        <v>0</v>
      </c>
      <c r="AK251" s="44"/>
      <c r="AL251" s="5">
        <v>0</v>
      </c>
      <c r="AM251" s="44">
        <v>0</v>
      </c>
      <c r="AN251" s="45"/>
      <c r="AO251" s="13">
        <v>0</v>
      </c>
    </row>
    <row r="252" spans="2:41" ht="15" customHeight="1">
      <c r="B252" s="42"/>
      <c r="C252" s="42"/>
      <c r="D252" s="3"/>
      <c r="E252" s="3">
        <v>4300</v>
      </c>
      <c r="F252" s="43" t="s">
        <v>32</v>
      </c>
      <c r="G252" s="43"/>
      <c r="H252" s="44">
        <v>122000</v>
      </c>
      <c r="I252" s="44"/>
      <c r="J252" s="5">
        <v>56830.3</v>
      </c>
      <c r="K252" s="4">
        <f t="shared" si="6"/>
        <v>46.58</v>
      </c>
      <c r="L252" s="5">
        <v>122000</v>
      </c>
      <c r="M252" s="5">
        <v>56830.3</v>
      </c>
      <c r="N252" s="4">
        <f t="shared" si="7"/>
        <v>46.58</v>
      </c>
      <c r="O252" s="5">
        <v>122000</v>
      </c>
      <c r="P252" s="5">
        <v>56830.3</v>
      </c>
      <c r="Q252" s="5">
        <v>0</v>
      </c>
      <c r="R252" s="5">
        <v>0</v>
      </c>
      <c r="S252" s="5">
        <v>122000</v>
      </c>
      <c r="T252" s="5">
        <v>56830.3</v>
      </c>
      <c r="U252" s="23">
        <v>0</v>
      </c>
      <c r="V252" s="23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0</v>
      </c>
      <c r="AB252" s="4">
        <v>0</v>
      </c>
      <c r="AC252" s="5">
        <v>0</v>
      </c>
      <c r="AD252" s="5">
        <v>0</v>
      </c>
      <c r="AE252" s="5">
        <v>0</v>
      </c>
      <c r="AF252" s="5">
        <v>0</v>
      </c>
      <c r="AG252" s="4">
        <v>0</v>
      </c>
      <c r="AH252" s="5">
        <v>0</v>
      </c>
      <c r="AI252" s="5">
        <v>0</v>
      </c>
      <c r="AJ252" s="44">
        <v>0</v>
      </c>
      <c r="AK252" s="44"/>
      <c r="AL252" s="5">
        <v>0</v>
      </c>
      <c r="AM252" s="44">
        <v>0</v>
      </c>
      <c r="AN252" s="45"/>
      <c r="AO252" s="13">
        <v>0</v>
      </c>
    </row>
    <row r="253" spans="2:41" ht="15" customHeight="1">
      <c r="B253" s="49"/>
      <c r="C253" s="49"/>
      <c r="D253" s="1">
        <v>80146</v>
      </c>
      <c r="E253" s="1"/>
      <c r="F253" s="52" t="s">
        <v>103</v>
      </c>
      <c r="G253" s="52"/>
      <c r="H253" s="50">
        <v>19876</v>
      </c>
      <c r="I253" s="50"/>
      <c r="J253" s="4">
        <f>SUM(J254:J255)</f>
        <v>4691.8099999999995</v>
      </c>
      <c r="K253" s="4">
        <f t="shared" si="6"/>
        <v>23.61</v>
      </c>
      <c r="L253" s="4">
        <v>19876</v>
      </c>
      <c r="M253" s="4">
        <f>SUM(M254:M255)</f>
        <v>4691.8099999999995</v>
      </c>
      <c r="N253" s="4">
        <f t="shared" si="7"/>
        <v>23.61</v>
      </c>
      <c r="O253" s="4">
        <v>19876</v>
      </c>
      <c r="P253" s="4">
        <f>SUM(P254:P255)</f>
        <v>4691.8099999999995</v>
      </c>
      <c r="Q253" s="4">
        <v>0</v>
      </c>
      <c r="R253" s="4">
        <f>SUM(R254:R255)</f>
        <v>0</v>
      </c>
      <c r="S253" s="4">
        <v>19876</v>
      </c>
      <c r="T253" s="4">
        <f>SUM(T254:T255)</f>
        <v>4691.8099999999995</v>
      </c>
      <c r="U253" s="22">
        <v>0</v>
      </c>
      <c r="V253" s="22">
        <f>SUM(V254:V255)</f>
        <v>0</v>
      </c>
      <c r="W253" s="4">
        <v>0</v>
      </c>
      <c r="X253" s="4">
        <f>SUM(X254:X255)</f>
        <v>0</v>
      </c>
      <c r="Y253" s="4">
        <v>0</v>
      </c>
      <c r="Z253" s="4">
        <f>SUM(Z254:Z255)</f>
        <v>0</v>
      </c>
      <c r="AA253" s="4">
        <v>0</v>
      </c>
      <c r="AB253" s="4">
        <v>0</v>
      </c>
      <c r="AC253" s="4">
        <v>0</v>
      </c>
      <c r="AD253" s="4">
        <f>SUM(AD254:AD255)</f>
        <v>0</v>
      </c>
      <c r="AE253" s="4">
        <v>0</v>
      </c>
      <c r="AF253" s="4">
        <f>SUM(AF254:AF255)</f>
        <v>0</v>
      </c>
      <c r="AG253" s="4">
        <v>0</v>
      </c>
      <c r="AH253" s="4">
        <v>0</v>
      </c>
      <c r="AI253" s="4">
        <f>SUM(AI254:AI255)</f>
        <v>0</v>
      </c>
      <c r="AJ253" s="50">
        <v>0</v>
      </c>
      <c r="AK253" s="50"/>
      <c r="AL253" s="4">
        <f>SUM(AL254:AL255)</f>
        <v>0</v>
      </c>
      <c r="AM253" s="50">
        <v>0</v>
      </c>
      <c r="AN253" s="51"/>
      <c r="AO253" s="13">
        <v>0</v>
      </c>
    </row>
    <row r="254" spans="2:41" ht="15" customHeight="1">
      <c r="B254" s="42"/>
      <c r="C254" s="42"/>
      <c r="D254" s="3"/>
      <c r="E254" s="3">
        <v>4210</v>
      </c>
      <c r="F254" s="43" t="s">
        <v>28</v>
      </c>
      <c r="G254" s="43"/>
      <c r="H254" s="44">
        <v>6076</v>
      </c>
      <c r="I254" s="44"/>
      <c r="J254" s="5">
        <v>1889.08</v>
      </c>
      <c r="K254" s="4">
        <f t="shared" si="6"/>
        <v>31.09</v>
      </c>
      <c r="L254" s="5">
        <v>6076</v>
      </c>
      <c r="M254" s="5">
        <v>1889.08</v>
      </c>
      <c r="N254" s="4">
        <f t="shared" si="7"/>
        <v>31.09</v>
      </c>
      <c r="O254" s="5">
        <v>6076</v>
      </c>
      <c r="P254" s="5">
        <v>1889.08</v>
      </c>
      <c r="Q254" s="5">
        <v>0</v>
      </c>
      <c r="R254" s="5">
        <v>0</v>
      </c>
      <c r="S254" s="5">
        <v>6076</v>
      </c>
      <c r="T254" s="5">
        <v>1889.08</v>
      </c>
      <c r="U254" s="23">
        <v>0</v>
      </c>
      <c r="V254" s="23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4">
        <v>0</v>
      </c>
      <c r="AC254" s="5">
        <v>0</v>
      </c>
      <c r="AD254" s="5">
        <v>0</v>
      </c>
      <c r="AE254" s="5">
        <v>0</v>
      </c>
      <c r="AF254" s="5">
        <v>0</v>
      </c>
      <c r="AG254" s="4">
        <v>0</v>
      </c>
      <c r="AH254" s="5">
        <v>0</v>
      </c>
      <c r="AI254" s="5">
        <v>0</v>
      </c>
      <c r="AJ254" s="44">
        <v>0</v>
      </c>
      <c r="AK254" s="44"/>
      <c r="AL254" s="5">
        <v>0</v>
      </c>
      <c r="AM254" s="44">
        <v>0</v>
      </c>
      <c r="AN254" s="45"/>
      <c r="AO254" s="13">
        <v>0</v>
      </c>
    </row>
    <row r="255" spans="2:41" ht="19.5" customHeight="1">
      <c r="B255" s="42"/>
      <c r="C255" s="42"/>
      <c r="D255" s="3"/>
      <c r="E255" s="3">
        <v>4700</v>
      </c>
      <c r="F255" s="43" t="s">
        <v>57</v>
      </c>
      <c r="G255" s="43"/>
      <c r="H255" s="44">
        <v>13800</v>
      </c>
      <c r="I255" s="44"/>
      <c r="J255" s="5">
        <v>2802.73</v>
      </c>
      <c r="K255" s="4">
        <f t="shared" si="6"/>
        <v>20.31</v>
      </c>
      <c r="L255" s="5">
        <v>13800</v>
      </c>
      <c r="M255" s="5">
        <v>2802.73</v>
      </c>
      <c r="N255" s="4">
        <f t="shared" si="7"/>
        <v>20.31</v>
      </c>
      <c r="O255" s="5">
        <v>13800</v>
      </c>
      <c r="P255" s="5">
        <v>2802.73</v>
      </c>
      <c r="Q255" s="5">
        <v>0</v>
      </c>
      <c r="R255" s="5">
        <v>0</v>
      </c>
      <c r="S255" s="5">
        <v>13800</v>
      </c>
      <c r="T255" s="5">
        <v>2802.73</v>
      </c>
      <c r="U255" s="23">
        <v>0</v>
      </c>
      <c r="V255" s="23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0</v>
      </c>
      <c r="AB255" s="4">
        <v>0</v>
      </c>
      <c r="AC255" s="5">
        <v>0</v>
      </c>
      <c r="AD255" s="5">
        <v>0</v>
      </c>
      <c r="AE255" s="5">
        <v>0</v>
      </c>
      <c r="AF255" s="5">
        <v>0</v>
      </c>
      <c r="AG255" s="4">
        <v>0</v>
      </c>
      <c r="AH255" s="5">
        <v>0</v>
      </c>
      <c r="AI255" s="5">
        <v>0</v>
      </c>
      <c r="AJ255" s="44">
        <v>0</v>
      </c>
      <c r="AK255" s="44"/>
      <c r="AL255" s="5">
        <v>0</v>
      </c>
      <c r="AM255" s="44">
        <v>0</v>
      </c>
      <c r="AN255" s="45"/>
      <c r="AO255" s="13">
        <v>0</v>
      </c>
    </row>
    <row r="256" spans="2:41" ht="15" customHeight="1">
      <c r="B256" s="49"/>
      <c r="C256" s="49"/>
      <c r="D256" s="1">
        <v>80148</v>
      </c>
      <c r="E256" s="1"/>
      <c r="F256" s="52" t="s">
        <v>104</v>
      </c>
      <c r="G256" s="52"/>
      <c r="H256" s="50">
        <v>492583</v>
      </c>
      <c r="I256" s="50"/>
      <c r="J256" s="4">
        <f>SUM(J257:J270)</f>
        <v>236779.57</v>
      </c>
      <c r="K256" s="4">
        <f t="shared" si="6"/>
        <v>48.07</v>
      </c>
      <c r="L256" s="4">
        <v>492583</v>
      </c>
      <c r="M256" s="4">
        <f>SUM(M257:M270)</f>
        <v>236779.57</v>
      </c>
      <c r="N256" s="4">
        <f t="shared" si="7"/>
        <v>48.07</v>
      </c>
      <c r="O256" s="4">
        <v>484183</v>
      </c>
      <c r="P256" s="4">
        <f>SUM(P257:P270)</f>
        <v>230066.74999999994</v>
      </c>
      <c r="Q256" s="4">
        <v>299675</v>
      </c>
      <c r="R256" s="4">
        <f>SUM(R257:R270)</f>
        <v>130402.29999999999</v>
      </c>
      <c r="S256" s="4">
        <v>184508</v>
      </c>
      <c r="T256" s="4">
        <f>SUM(T257:T270)</f>
        <v>99664.45000000001</v>
      </c>
      <c r="U256" s="22">
        <v>0</v>
      </c>
      <c r="V256" s="22">
        <f>SUM(V257:V270)</f>
        <v>0</v>
      </c>
      <c r="W256" s="4">
        <v>8400</v>
      </c>
      <c r="X256" s="4">
        <f>SUM(X257:X270)</f>
        <v>6712.82</v>
      </c>
      <c r="Y256" s="4">
        <v>0</v>
      </c>
      <c r="Z256" s="4">
        <f>SUM(Z257:Z270)</f>
        <v>0</v>
      </c>
      <c r="AA256" s="4">
        <v>0</v>
      </c>
      <c r="AB256" s="4">
        <v>0</v>
      </c>
      <c r="AC256" s="4">
        <v>0</v>
      </c>
      <c r="AD256" s="4">
        <f>SUM(AD257:AD270)</f>
        <v>0</v>
      </c>
      <c r="AE256" s="4">
        <v>0</v>
      </c>
      <c r="AF256" s="4">
        <f>SUM(AF257:AF270)</f>
        <v>0</v>
      </c>
      <c r="AG256" s="4">
        <v>0</v>
      </c>
      <c r="AH256" s="4">
        <v>0</v>
      </c>
      <c r="AI256" s="4">
        <f>SUM(AI257:AI270)</f>
        <v>0</v>
      </c>
      <c r="AJ256" s="50">
        <v>0</v>
      </c>
      <c r="AK256" s="50"/>
      <c r="AL256" s="4">
        <f>SUM(AL257:AL270)</f>
        <v>0</v>
      </c>
      <c r="AM256" s="50">
        <v>0</v>
      </c>
      <c r="AN256" s="51"/>
      <c r="AO256" s="13">
        <v>0</v>
      </c>
    </row>
    <row r="257" spans="2:41" ht="15" customHeight="1">
      <c r="B257" s="42"/>
      <c r="C257" s="42"/>
      <c r="D257" s="3"/>
      <c r="E257" s="3">
        <v>3020</v>
      </c>
      <c r="F257" s="43" t="s">
        <v>64</v>
      </c>
      <c r="G257" s="43"/>
      <c r="H257" s="44">
        <v>8400</v>
      </c>
      <c r="I257" s="44"/>
      <c r="J257" s="5">
        <v>6712.82</v>
      </c>
      <c r="K257" s="4">
        <f t="shared" si="6"/>
        <v>79.91</v>
      </c>
      <c r="L257" s="5">
        <v>8400</v>
      </c>
      <c r="M257" s="5">
        <v>6712.82</v>
      </c>
      <c r="N257" s="4">
        <f t="shared" si="7"/>
        <v>79.91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23">
        <v>0</v>
      </c>
      <c r="V257" s="23">
        <v>0</v>
      </c>
      <c r="W257" s="5">
        <v>8400</v>
      </c>
      <c r="X257" s="5">
        <v>6712.82</v>
      </c>
      <c r="Y257" s="5">
        <v>0</v>
      </c>
      <c r="Z257" s="5">
        <v>0</v>
      </c>
      <c r="AA257" s="5">
        <v>0</v>
      </c>
      <c r="AB257" s="4">
        <v>0</v>
      </c>
      <c r="AC257" s="5">
        <v>0</v>
      </c>
      <c r="AD257" s="5">
        <v>0</v>
      </c>
      <c r="AE257" s="5">
        <v>0</v>
      </c>
      <c r="AF257" s="5">
        <v>0</v>
      </c>
      <c r="AG257" s="4">
        <v>0</v>
      </c>
      <c r="AH257" s="5">
        <v>0</v>
      </c>
      <c r="AI257" s="5">
        <v>0</v>
      </c>
      <c r="AJ257" s="44">
        <v>0</v>
      </c>
      <c r="AK257" s="44"/>
      <c r="AL257" s="5">
        <v>0</v>
      </c>
      <c r="AM257" s="44">
        <v>0</v>
      </c>
      <c r="AN257" s="45"/>
      <c r="AO257" s="13">
        <v>0</v>
      </c>
    </row>
    <row r="258" spans="2:41" ht="15" customHeight="1">
      <c r="B258" s="42"/>
      <c r="C258" s="42"/>
      <c r="D258" s="3"/>
      <c r="E258" s="3">
        <v>4010</v>
      </c>
      <c r="F258" s="43" t="s">
        <v>49</v>
      </c>
      <c r="G258" s="43"/>
      <c r="H258" s="44">
        <v>232016</v>
      </c>
      <c r="I258" s="44"/>
      <c r="J258" s="5">
        <v>95429.31</v>
      </c>
      <c r="K258" s="4">
        <f t="shared" si="6"/>
        <v>41.13</v>
      </c>
      <c r="L258" s="5">
        <v>232016</v>
      </c>
      <c r="M258" s="5">
        <v>95429.31</v>
      </c>
      <c r="N258" s="4">
        <f t="shared" si="7"/>
        <v>41.13</v>
      </c>
      <c r="O258" s="5">
        <v>232016</v>
      </c>
      <c r="P258" s="5">
        <v>95429.31</v>
      </c>
      <c r="Q258" s="5">
        <v>232016</v>
      </c>
      <c r="R258" s="5">
        <v>95429.31</v>
      </c>
      <c r="S258" s="5">
        <v>0</v>
      </c>
      <c r="T258" s="5">
        <v>0</v>
      </c>
      <c r="U258" s="23">
        <v>0</v>
      </c>
      <c r="V258" s="23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4">
        <v>0</v>
      </c>
      <c r="AC258" s="5">
        <v>0</v>
      </c>
      <c r="AD258" s="5">
        <v>0</v>
      </c>
      <c r="AE258" s="5">
        <v>0</v>
      </c>
      <c r="AF258" s="5">
        <v>0</v>
      </c>
      <c r="AG258" s="4">
        <v>0</v>
      </c>
      <c r="AH258" s="5">
        <v>0</v>
      </c>
      <c r="AI258" s="5">
        <v>0</v>
      </c>
      <c r="AJ258" s="44">
        <v>0</v>
      </c>
      <c r="AK258" s="44"/>
      <c r="AL258" s="5">
        <v>0</v>
      </c>
      <c r="AM258" s="44">
        <v>0</v>
      </c>
      <c r="AN258" s="45"/>
      <c r="AO258" s="13">
        <v>0</v>
      </c>
    </row>
    <row r="259" spans="2:41" ht="15" customHeight="1">
      <c r="B259" s="42"/>
      <c r="C259" s="42"/>
      <c r="D259" s="3"/>
      <c r="E259" s="3">
        <v>4040</v>
      </c>
      <c r="F259" s="43" t="s">
        <v>50</v>
      </c>
      <c r="G259" s="43"/>
      <c r="H259" s="44">
        <v>18455</v>
      </c>
      <c r="I259" s="44"/>
      <c r="J259" s="5">
        <v>17905.51</v>
      </c>
      <c r="K259" s="4">
        <f t="shared" si="6"/>
        <v>97.02</v>
      </c>
      <c r="L259" s="5">
        <v>18455</v>
      </c>
      <c r="M259" s="5">
        <v>17905.51</v>
      </c>
      <c r="N259" s="4">
        <f t="shared" si="7"/>
        <v>97.02</v>
      </c>
      <c r="O259" s="5">
        <v>18455</v>
      </c>
      <c r="P259" s="5">
        <v>17905.51</v>
      </c>
      <c r="Q259" s="5">
        <v>18455</v>
      </c>
      <c r="R259" s="5">
        <v>17905.51</v>
      </c>
      <c r="S259" s="5">
        <v>0</v>
      </c>
      <c r="T259" s="5">
        <v>0</v>
      </c>
      <c r="U259" s="23">
        <v>0</v>
      </c>
      <c r="V259" s="23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4">
        <v>0</v>
      </c>
      <c r="AC259" s="5">
        <v>0</v>
      </c>
      <c r="AD259" s="5">
        <v>0</v>
      </c>
      <c r="AE259" s="5">
        <v>0</v>
      </c>
      <c r="AF259" s="5">
        <v>0</v>
      </c>
      <c r="AG259" s="4">
        <v>0</v>
      </c>
      <c r="AH259" s="5">
        <v>0</v>
      </c>
      <c r="AI259" s="5">
        <v>0</v>
      </c>
      <c r="AJ259" s="44">
        <v>0</v>
      </c>
      <c r="AK259" s="44"/>
      <c r="AL259" s="5">
        <v>0</v>
      </c>
      <c r="AM259" s="44">
        <v>0</v>
      </c>
      <c r="AN259" s="45"/>
      <c r="AO259" s="13">
        <v>0</v>
      </c>
    </row>
    <row r="260" spans="2:41" ht="15" customHeight="1">
      <c r="B260" s="42"/>
      <c r="C260" s="42"/>
      <c r="D260" s="3"/>
      <c r="E260" s="3">
        <v>4110</v>
      </c>
      <c r="F260" s="43" t="s">
        <v>51</v>
      </c>
      <c r="G260" s="43"/>
      <c r="H260" s="44">
        <v>43944</v>
      </c>
      <c r="I260" s="44"/>
      <c r="J260" s="5">
        <v>15927.25</v>
      </c>
      <c r="K260" s="4">
        <f t="shared" si="6"/>
        <v>36.24</v>
      </c>
      <c r="L260" s="5">
        <v>43944</v>
      </c>
      <c r="M260" s="5">
        <v>15927.25</v>
      </c>
      <c r="N260" s="4">
        <f t="shared" si="7"/>
        <v>36.24</v>
      </c>
      <c r="O260" s="5">
        <v>43944</v>
      </c>
      <c r="P260" s="5">
        <v>15927.25</v>
      </c>
      <c r="Q260" s="5">
        <v>43944</v>
      </c>
      <c r="R260" s="5">
        <v>15927.25</v>
      </c>
      <c r="S260" s="5">
        <v>0</v>
      </c>
      <c r="T260" s="5">
        <v>0</v>
      </c>
      <c r="U260" s="23">
        <v>0</v>
      </c>
      <c r="V260" s="23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4">
        <v>0</v>
      </c>
      <c r="AC260" s="5">
        <v>0</v>
      </c>
      <c r="AD260" s="5">
        <v>0</v>
      </c>
      <c r="AE260" s="5">
        <v>0</v>
      </c>
      <c r="AF260" s="5">
        <v>0</v>
      </c>
      <c r="AG260" s="4">
        <v>0</v>
      </c>
      <c r="AH260" s="5">
        <v>0</v>
      </c>
      <c r="AI260" s="5">
        <v>0</v>
      </c>
      <c r="AJ260" s="44">
        <v>0</v>
      </c>
      <c r="AK260" s="44"/>
      <c r="AL260" s="5">
        <v>0</v>
      </c>
      <c r="AM260" s="44">
        <v>0</v>
      </c>
      <c r="AN260" s="45"/>
      <c r="AO260" s="13">
        <v>0</v>
      </c>
    </row>
    <row r="261" spans="2:41" ht="15" customHeight="1">
      <c r="B261" s="42"/>
      <c r="C261" s="42"/>
      <c r="D261" s="3"/>
      <c r="E261" s="3">
        <v>4120</v>
      </c>
      <c r="F261" s="43" t="s">
        <v>52</v>
      </c>
      <c r="G261" s="43"/>
      <c r="H261" s="44">
        <v>5260</v>
      </c>
      <c r="I261" s="44"/>
      <c r="J261" s="5">
        <v>1140.23</v>
      </c>
      <c r="K261" s="4">
        <f t="shared" si="6"/>
        <v>21.68</v>
      </c>
      <c r="L261" s="5">
        <v>5260</v>
      </c>
      <c r="M261" s="5">
        <v>1140.23</v>
      </c>
      <c r="N261" s="4">
        <f t="shared" si="7"/>
        <v>21.68</v>
      </c>
      <c r="O261" s="5">
        <v>5260</v>
      </c>
      <c r="P261" s="5">
        <v>1140.23</v>
      </c>
      <c r="Q261" s="5">
        <v>5260</v>
      </c>
      <c r="R261" s="5">
        <v>1140.23</v>
      </c>
      <c r="S261" s="5">
        <v>0</v>
      </c>
      <c r="T261" s="5">
        <v>0</v>
      </c>
      <c r="U261" s="23">
        <v>0</v>
      </c>
      <c r="V261" s="23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4">
        <v>0</v>
      </c>
      <c r="AC261" s="5">
        <v>0</v>
      </c>
      <c r="AD261" s="5">
        <v>0</v>
      </c>
      <c r="AE261" s="5">
        <v>0</v>
      </c>
      <c r="AF261" s="5">
        <v>0</v>
      </c>
      <c r="AG261" s="4">
        <v>0</v>
      </c>
      <c r="AH261" s="5">
        <v>0</v>
      </c>
      <c r="AI261" s="5">
        <v>0</v>
      </c>
      <c r="AJ261" s="44">
        <v>0</v>
      </c>
      <c r="AK261" s="44"/>
      <c r="AL261" s="5">
        <v>0</v>
      </c>
      <c r="AM261" s="44">
        <v>0</v>
      </c>
      <c r="AN261" s="45"/>
      <c r="AO261" s="13">
        <v>0</v>
      </c>
    </row>
    <row r="262" spans="2:41" ht="15" customHeight="1">
      <c r="B262" s="42"/>
      <c r="C262" s="42"/>
      <c r="D262" s="3"/>
      <c r="E262" s="3">
        <v>4210</v>
      </c>
      <c r="F262" s="43" t="s">
        <v>28</v>
      </c>
      <c r="G262" s="43"/>
      <c r="H262" s="44">
        <v>21000</v>
      </c>
      <c r="I262" s="44"/>
      <c r="J262" s="5">
        <v>7440.97</v>
      </c>
      <c r="K262" s="4">
        <f t="shared" si="6"/>
        <v>35.43</v>
      </c>
      <c r="L262" s="5">
        <v>21000</v>
      </c>
      <c r="M262" s="5">
        <v>7440.97</v>
      </c>
      <c r="N262" s="4">
        <f t="shared" si="7"/>
        <v>35.43</v>
      </c>
      <c r="O262" s="5">
        <v>21000</v>
      </c>
      <c r="P262" s="5">
        <v>7440.97</v>
      </c>
      <c r="Q262" s="5">
        <v>0</v>
      </c>
      <c r="R262" s="5">
        <v>0</v>
      </c>
      <c r="S262" s="5">
        <v>21000</v>
      </c>
      <c r="T262" s="5">
        <v>7440.97</v>
      </c>
      <c r="U262" s="23">
        <v>0</v>
      </c>
      <c r="V262" s="23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4">
        <v>0</v>
      </c>
      <c r="AC262" s="5">
        <v>0</v>
      </c>
      <c r="AD262" s="5">
        <v>0</v>
      </c>
      <c r="AE262" s="5">
        <v>0</v>
      </c>
      <c r="AF262" s="5">
        <v>0</v>
      </c>
      <c r="AG262" s="4">
        <v>0</v>
      </c>
      <c r="AH262" s="5">
        <v>0</v>
      </c>
      <c r="AI262" s="5">
        <v>0</v>
      </c>
      <c r="AJ262" s="44">
        <v>0</v>
      </c>
      <c r="AK262" s="44"/>
      <c r="AL262" s="5">
        <v>0</v>
      </c>
      <c r="AM262" s="44">
        <v>0</v>
      </c>
      <c r="AN262" s="45"/>
      <c r="AO262" s="13">
        <v>0</v>
      </c>
    </row>
    <row r="263" spans="2:41" ht="15" customHeight="1">
      <c r="B263" s="42"/>
      <c r="C263" s="42"/>
      <c r="D263" s="3"/>
      <c r="E263" s="3">
        <v>4220</v>
      </c>
      <c r="F263" s="43" t="s">
        <v>105</v>
      </c>
      <c r="G263" s="43"/>
      <c r="H263" s="44">
        <v>108110</v>
      </c>
      <c r="I263" s="44"/>
      <c r="J263" s="5">
        <v>66289.64</v>
      </c>
      <c r="K263" s="4">
        <f t="shared" si="6"/>
        <v>61.32</v>
      </c>
      <c r="L263" s="5">
        <v>108110</v>
      </c>
      <c r="M263" s="5">
        <v>66289.64</v>
      </c>
      <c r="N263" s="4">
        <f t="shared" si="7"/>
        <v>61.32</v>
      </c>
      <c r="O263" s="5">
        <v>108110</v>
      </c>
      <c r="P263" s="5">
        <v>66289.64</v>
      </c>
      <c r="Q263" s="5">
        <v>0</v>
      </c>
      <c r="R263" s="5">
        <v>0</v>
      </c>
      <c r="S263" s="5">
        <v>108110</v>
      </c>
      <c r="T263" s="5">
        <v>66289.64</v>
      </c>
      <c r="U263" s="23">
        <v>0</v>
      </c>
      <c r="V263" s="23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4">
        <v>0</v>
      </c>
      <c r="AC263" s="5">
        <v>0</v>
      </c>
      <c r="AD263" s="5">
        <v>0</v>
      </c>
      <c r="AE263" s="5">
        <v>0</v>
      </c>
      <c r="AF263" s="5">
        <v>0</v>
      </c>
      <c r="AG263" s="4">
        <v>0</v>
      </c>
      <c r="AH263" s="5">
        <v>0</v>
      </c>
      <c r="AI263" s="5">
        <v>0</v>
      </c>
      <c r="AJ263" s="44">
        <v>0</v>
      </c>
      <c r="AK263" s="44"/>
      <c r="AL263" s="5">
        <v>0</v>
      </c>
      <c r="AM263" s="44">
        <v>0</v>
      </c>
      <c r="AN263" s="45"/>
      <c r="AO263" s="13">
        <v>0</v>
      </c>
    </row>
    <row r="264" spans="2:41" ht="15" customHeight="1">
      <c r="B264" s="42"/>
      <c r="C264" s="42"/>
      <c r="D264" s="3"/>
      <c r="E264" s="3">
        <v>4260</v>
      </c>
      <c r="F264" s="43" t="s">
        <v>53</v>
      </c>
      <c r="G264" s="43"/>
      <c r="H264" s="44">
        <v>35000</v>
      </c>
      <c r="I264" s="44"/>
      <c r="J264" s="5">
        <v>14483.55</v>
      </c>
      <c r="K264" s="4">
        <f t="shared" si="6"/>
        <v>41.38</v>
      </c>
      <c r="L264" s="5">
        <v>35000</v>
      </c>
      <c r="M264" s="5">
        <v>14483.55</v>
      </c>
      <c r="N264" s="4">
        <f t="shared" si="7"/>
        <v>41.38</v>
      </c>
      <c r="O264" s="5">
        <v>35000</v>
      </c>
      <c r="P264" s="5">
        <v>14483.55</v>
      </c>
      <c r="Q264" s="5">
        <v>0</v>
      </c>
      <c r="R264" s="5">
        <v>0</v>
      </c>
      <c r="S264" s="5">
        <v>35000</v>
      </c>
      <c r="T264" s="5">
        <v>14483.55</v>
      </c>
      <c r="U264" s="23">
        <v>0</v>
      </c>
      <c r="V264" s="23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4">
        <v>0</v>
      </c>
      <c r="AC264" s="5">
        <v>0</v>
      </c>
      <c r="AD264" s="5">
        <v>0</v>
      </c>
      <c r="AE264" s="5">
        <v>0</v>
      </c>
      <c r="AF264" s="5">
        <v>0</v>
      </c>
      <c r="AG264" s="4">
        <v>0</v>
      </c>
      <c r="AH264" s="5">
        <v>0</v>
      </c>
      <c r="AI264" s="5">
        <v>0</v>
      </c>
      <c r="AJ264" s="44">
        <v>0</v>
      </c>
      <c r="AK264" s="44"/>
      <c r="AL264" s="5">
        <v>0</v>
      </c>
      <c r="AM264" s="44">
        <v>0</v>
      </c>
      <c r="AN264" s="45"/>
      <c r="AO264" s="13">
        <v>0</v>
      </c>
    </row>
    <row r="265" spans="2:41" ht="15" customHeight="1">
      <c r="B265" s="42"/>
      <c r="C265" s="42"/>
      <c r="D265" s="3"/>
      <c r="E265" s="3">
        <v>4270</v>
      </c>
      <c r="F265" s="43" t="s">
        <v>66</v>
      </c>
      <c r="G265" s="43"/>
      <c r="H265" s="44">
        <v>1000</v>
      </c>
      <c r="I265" s="44"/>
      <c r="J265" s="5">
        <v>1000</v>
      </c>
      <c r="K265" s="4">
        <f t="shared" si="6"/>
        <v>100</v>
      </c>
      <c r="L265" s="5">
        <v>1000</v>
      </c>
      <c r="M265" s="5">
        <v>1000</v>
      </c>
      <c r="N265" s="4">
        <f t="shared" si="7"/>
        <v>100</v>
      </c>
      <c r="O265" s="5">
        <v>1000</v>
      </c>
      <c r="P265" s="5">
        <v>1000</v>
      </c>
      <c r="Q265" s="5">
        <v>0</v>
      </c>
      <c r="R265" s="5">
        <v>0</v>
      </c>
      <c r="S265" s="5">
        <v>1000</v>
      </c>
      <c r="T265" s="5">
        <v>1000</v>
      </c>
      <c r="U265" s="23">
        <v>0</v>
      </c>
      <c r="V265" s="23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4">
        <v>0</v>
      </c>
      <c r="AC265" s="5">
        <v>0</v>
      </c>
      <c r="AD265" s="5">
        <v>0</v>
      </c>
      <c r="AE265" s="5">
        <v>0</v>
      </c>
      <c r="AF265" s="5">
        <v>0</v>
      </c>
      <c r="AG265" s="4">
        <v>0</v>
      </c>
      <c r="AH265" s="5">
        <v>0</v>
      </c>
      <c r="AI265" s="5">
        <v>0</v>
      </c>
      <c r="AJ265" s="44">
        <v>0</v>
      </c>
      <c r="AK265" s="44"/>
      <c r="AL265" s="5">
        <v>0</v>
      </c>
      <c r="AM265" s="44">
        <v>0</v>
      </c>
      <c r="AN265" s="45"/>
      <c r="AO265" s="13">
        <v>0</v>
      </c>
    </row>
    <row r="266" spans="2:41" ht="15" customHeight="1">
      <c r="B266" s="42"/>
      <c r="C266" s="42"/>
      <c r="D266" s="3"/>
      <c r="E266" s="3">
        <v>4280</v>
      </c>
      <c r="F266" s="43" t="s">
        <v>67</v>
      </c>
      <c r="G266" s="43"/>
      <c r="H266" s="44">
        <v>475</v>
      </c>
      <c r="I266" s="44"/>
      <c r="J266" s="5">
        <v>265</v>
      </c>
      <c r="K266" s="4">
        <f aca="true" t="shared" si="8" ref="K266:K327">ROUND(((J266/H266)*100),2)</f>
        <v>55.79</v>
      </c>
      <c r="L266" s="5">
        <v>475</v>
      </c>
      <c r="M266" s="5">
        <v>265</v>
      </c>
      <c r="N266" s="4">
        <f t="shared" si="7"/>
        <v>55.79</v>
      </c>
      <c r="O266" s="5">
        <v>475</v>
      </c>
      <c r="P266" s="5">
        <v>265</v>
      </c>
      <c r="Q266" s="5">
        <v>0</v>
      </c>
      <c r="R266" s="5">
        <v>0</v>
      </c>
      <c r="S266" s="5">
        <v>475</v>
      </c>
      <c r="T266" s="5">
        <v>265</v>
      </c>
      <c r="U266" s="23">
        <v>0</v>
      </c>
      <c r="V266" s="23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4">
        <v>0</v>
      </c>
      <c r="AC266" s="5">
        <v>0</v>
      </c>
      <c r="AD266" s="5">
        <v>0</v>
      </c>
      <c r="AE266" s="5">
        <v>0</v>
      </c>
      <c r="AF266" s="5">
        <v>0</v>
      </c>
      <c r="AG266" s="4">
        <v>0</v>
      </c>
      <c r="AH266" s="5">
        <v>0</v>
      </c>
      <c r="AI266" s="5">
        <v>0</v>
      </c>
      <c r="AJ266" s="44">
        <v>0</v>
      </c>
      <c r="AK266" s="44"/>
      <c r="AL266" s="5">
        <v>0</v>
      </c>
      <c r="AM266" s="44">
        <v>0</v>
      </c>
      <c r="AN266" s="45"/>
      <c r="AO266" s="13">
        <v>0</v>
      </c>
    </row>
    <row r="267" spans="2:41" ht="15" customHeight="1">
      <c r="B267" s="42"/>
      <c r="C267" s="42"/>
      <c r="D267" s="3"/>
      <c r="E267" s="3">
        <v>4300</v>
      </c>
      <c r="F267" s="43" t="s">
        <v>32</v>
      </c>
      <c r="G267" s="43"/>
      <c r="H267" s="44">
        <v>7677</v>
      </c>
      <c r="I267" s="44"/>
      <c r="J267" s="5">
        <v>2717.21</v>
      </c>
      <c r="K267" s="4">
        <f t="shared" si="8"/>
        <v>35.39</v>
      </c>
      <c r="L267" s="5">
        <v>7677</v>
      </c>
      <c r="M267" s="5">
        <v>2717.21</v>
      </c>
      <c r="N267" s="4">
        <f t="shared" si="7"/>
        <v>35.39</v>
      </c>
      <c r="O267" s="5">
        <v>7677</v>
      </c>
      <c r="P267" s="5">
        <v>2717.21</v>
      </c>
      <c r="Q267" s="5">
        <v>0</v>
      </c>
      <c r="R267" s="5">
        <v>0</v>
      </c>
      <c r="S267" s="5">
        <v>7677</v>
      </c>
      <c r="T267" s="5">
        <v>2717.21</v>
      </c>
      <c r="U267" s="23">
        <v>0</v>
      </c>
      <c r="V267" s="23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0</v>
      </c>
      <c r="AB267" s="4">
        <v>0</v>
      </c>
      <c r="AC267" s="5">
        <v>0</v>
      </c>
      <c r="AD267" s="5">
        <v>0</v>
      </c>
      <c r="AE267" s="5">
        <v>0</v>
      </c>
      <c r="AF267" s="5">
        <v>0</v>
      </c>
      <c r="AG267" s="4">
        <v>0</v>
      </c>
      <c r="AH267" s="5">
        <v>0</v>
      </c>
      <c r="AI267" s="5">
        <v>0</v>
      </c>
      <c r="AJ267" s="44">
        <v>0</v>
      </c>
      <c r="AK267" s="44"/>
      <c r="AL267" s="5">
        <v>0</v>
      </c>
      <c r="AM267" s="44">
        <v>0</v>
      </c>
      <c r="AN267" s="45"/>
      <c r="AO267" s="13">
        <v>0</v>
      </c>
    </row>
    <row r="268" spans="2:41" ht="19.5" customHeight="1">
      <c r="B268" s="42"/>
      <c r="C268" s="42"/>
      <c r="D268" s="3"/>
      <c r="E268" s="3">
        <v>4390</v>
      </c>
      <c r="F268" s="43" t="s">
        <v>40</v>
      </c>
      <c r="G268" s="43"/>
      <c r="H268" s="44">
        <v>900</v>
      </c>
      <c r="I268" s="44"/>
      <c r="J268" s="5">
        <v>0</v>
      </c>
      <c r="K268" s="4">
        <f t="shared" si="8"/>
        <v>0</v>
      </c>
      <c r="L268" s="5">
        <v>900</v>
      </c>
      <c r="M268" s="5">
        <v>0</v>
      </c>
      <c r="N268" s="4">
        <f t="shared" si="7"/>
        <v>0</v>
      </c>
      <c r="O268" s="5">
        <v>900</v>
      </c>
      <c r="P268" s="5">
        <v>0</v>
      </c>
      <c r="Q268" s="5">
        <v>0</v>
      </c>
      <c r="R268" s="5">
        <v>0</v>
      </c>
      <c r="S268" s="5">
        <v>900</v>
      </c>
      <c r="T268" s="5">
        <v>0</v>
      </c>
      <c r="U268" s="23">
        <v>0</v>
      </c>
      <c r="V268" s="23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4">
        <v>0</v>
      </c>
      <c r="AC268" s="5">
        <v>0</v>
      </c>
      <c r="AD268" s="5">
        <v>0</v>
      </c>
      <c r="AE268" s="5">
        <v>0</v>
      </c>
      <c r="AF268" s="5">
        <v>0</v>
      </c>
      <c r="AG268" s="4">
        <v>0</v>
      </c>
      <c r="AH268" s="5">
        <v>0</v>
      </c>
      <c r="AI268" s="5">
        <v>0</v>
      </c>
      <c r="AJ268" s="44">
        <v>0</v>
      </c>
      <c r="AK268" s="44"/>
      <c r="AL268" s="5">
        <v>0</v>
      </c>
      <c r="AM268" s="44">
        <v>0</v>
      </c>
      <c r="AN268" s="45"/>
      <c r="AO268" s="13">
        <v>0</v>
      </c>
    </row>
    <row r="269" spans="2:41" ht="15" customHeight="1">
      <c r="B269" s="42"/>
      <c r="C269" s="42"/>
      <c r="D269" s="3"/>
      <c r="E269" s="3">
        <v>4410</v>
      </c>
      <c r="F269" s="43" t="s">
        <v>55</v>
      </c>
      <c r="G269" s="43"/>
      <c r="H269" s="44">
        <v>500</v>
      </c>
      <c r="I269" s="44"/>
      <c r="J269" s="5">
        <v>83.58</v>
      </c>
      <c r="K269" s="4">
        <f t="shared" si="8"/>
        <v>16.72</v>
      </c>
      <c r="L269" s="5">
        <v>500</v>
      </c>
      <c r="M269" s="5">
        <v>83.58</v>
      </c>
      <c r="N269" s="4">
        <f aca="true" t="shared" si="9" ref="N269:N332">ROUND(((M269/L269)*100),2)</f>
        <v>16.72</v>
      </c>
      <c r="O269" s="5">
        <v>500</v>
      </c>
      <c r="P269" s="5">
        <v>83.58</v>
      </c>
      <c r="Q269" s="5">
        <v>0</v>
      </c>
      <c r="R269" s="5">
        <v>0</v>
      </c>
      <c r="S269" s="5">
        <v>500</v>
      </c>
      <c r="T269" s="5">
        <v>83.58</v>
      </c>
      <c r="U269" s="23">
        <v>0</v>
      </c>
      <c r="V269" s="23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4">
        <v>0</v>
      </c>
      <c r="AC269" s="5">
        <v>0</v>
      </c>
      <c r="AD269" s="5">
        <v>0</v>
      </c>
      <c r="AE269" s="5">
        <v>0</v>
      </c>
      <c r="AF269" s="5">
        <v>0</v>
      </c>
      <c r="AG269" s="4">
        <v>0</v>
      </c>
      <c r="AH269" s="5">
        <v>0</v>
      </c>
      <c r="AI269" s="5">
        <v>0</v>
      </c>
      <c r="AJ269" s="44">
        <v>0</v>
      </c>
      <c r="AK269" s="44"/>
      <c r="AL269" s="5">
        <v>0</v>
      </c>
      <c r="AM269" s="44">
        <v>0</v>
      </c>
      <c r="AN269" s="45"/>
      <c r="AO269" s="13">
        <v>0</v>
      </c>
    </row>
    <row r="270" spans="2:41" ht="19.5" customHeight="1">
      <c r="B270" s="42"/>
      <c r="C270" s="42"/>
      <c r="D270" s="3"/>
      <c r="E270" s="3">
        <v>4440</v>
      </c>
      <c r="F270" s="43" t="s">
        <v>56</v>
      </c>
      <c r="G270" s="43"/>
      <c r="H270" s="44">
        <v>9846</v>
      </c>
      <c r="I270" s="44"/>
      <c r="J270" s="5">
        <v>7384.5</v>
      </c>
      <c r="K270" s="4">
        <f t="shared" si="8"/>
        <v>75</v>
      </c>
      <c r="L270" s="5">
        <v>9846</v>
      </c>
      <c r="M270" s="5">
        <v>7384.5</v>
      </c>
      <c r="N270" s="4">
        <f t="shared" si="9"/>
        <v>75</v>
      </c>
      <c r="O270" s="5">
        <v>9846</v>
      </c>
      <c r="P270" s="5">
        <v>7384.5</v>
      </c>
      <c r="Q270" s="5">
        <v>0</v>
      </c>
      <c r="R270" s="5">
        <v>0</v>
      </c>
      <c r="S270" s="5">
        <v>9846</v>
      </c>
      <c r="T270" s="5">
        <v>7384.5</v>
      </c>
      <c r="U270" s="23">
        <v>0</v>
      </c>
      <c r="V270" s="23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4">
        <v>0</v>
      </c>
      <c r="AC270" s="5">
        <v>0</v>
      </c>
      <c r="AD270" s="5">
        <v>0</v>
      </c>
      <c r="AE270" s="5">
        <v>0</v>
      </c>
      <c r="AF270" s="5">
        <v>0</v>
      </c>
      <c r="AG270" s="4">
        <v>0</v>
      </c>
      <c r="AH270" s="5">
        <v>0</v>
      </c>
      <c r="AI270" s="5">
        <v>0</v>
      </c>
      <c r="AJ270" s="44">
        <v>0</v>
      </c>
      <c r="AK270" s="44"/>
      <c r="AL270" s="5">
        <v>0</v>
      </c>
      <c r="AM270" s="44">
        <v>0</v>
      </c>
      <c r="AN270" s="45"/>
      <c r="AO270" s="13">
        <v>0</v>
      </c>
    </row>
    <row r="271" spans="2:41" ht="15" customHeight="1">
      <c r="B271" s="49"/>
      <c r="C271" s="49"/>
      <c r="D271" s="1">
        <v>80195</v>
      </c>
      <c r="E271" s="1"/>
      <c r="F271" s="52" t="s">
        <v>27</v>
      </c>
      <c r="G271" s="52"/>
      <c r="H271" s="50">
        <v>66240</v>
      </c>
      <c r="I271" s="50"/>
      <c r="J271" s="4">
        <f>SUM(J272:J273)</f>
        <v>48930.5</v>
      </c>
      <c r="K271" s="4">
        <f t="shared" si="8"/>
        <v>73.87</v>
      </c>
      <c r="L271" s="4">
        <v>66240</v>
      </c>
      <c r="M271" s="4">
        <f>SUM(M272:M273)</f>
        <v>48930.5</v>
      </c>
      <c r="N271" s="4">
        <f t="shared" si="9"/>
        <v>73.87</v>
      </c>
      <c r="O271" s="4">
        <v>66240</v>
      </c>
      <c r="P271" s="4">
        <v>48930.5</v>
      </c>
      <c r="Q271" s="4">
        <v>1000</v>
      </c>
      <c r="R271" s="4">
        <f>SUM(R272:R273)</f>
        <v>0</v>
      </c>
      <c r="S271" s="4">
        <v>65240</v>
      </c>
      <c r="T271" s="4">
        <f>SUM(T272:T273)</f>
        <v>48930.5</v>
      </c>
      <c r="U271" s="22">
        <v>0</v>
      </c>
      <c r="V271" s="22">
        <f>SUM(V272:V273)</f>
        <v>0</v>
      </c>
      <c r="W271" s="4">
        <v>0</v>
      </c>
      <c r="X271" s="4">
        <f>SUM(X272:X273)</f>
        <v>0</v>
      </c>
      <c r="Y271" s="4">
        <v>0</v>
      </c>
      <c r="Z271" s="4">
        <f>SUM(Z272:Z273)</f>
        <v>0</v>
      </c>
      <c r="AA271" s="4">
        <v>0</v>
      </c>
      <c r="AB271" s="4">
        <v>0</v>
      </c>
      <c r="AC271" s="4">
        <v>0</v>
      </c>
      <c r="AD271" s="4">
        <f>SUM(AD272:AD273)</f>
        <v>0</v>
      </c>
      <c r="AE271" s="4">
        <v>0</v>
      </c>
      <c r="AF271" s="4">
        <f>SUM(AF272:AF273)</f>
        <v>0</v>
      </c>
      <c r="AG271" s="4">
        <v>0</v>
      </c>
      <c r="AH271" s="4">
        <v>0</v>
      </c>
      <c r="AI271" s="4">
        <f>SUM(AI272:AI273)</f>
        <v>0</v>
      </c>
      <c r="AJ271" s="50">
        <v>0</v>
      </c>
      <c r="AK271" s="50"/>
      <c r="AL271" s="4">
        <f>SUM(AL272:AL273)</f>
        <v>0</v>
      </c>
      <c r="AM271" s="50">
        <v>0</v>
      </c>
      <c r="AN271" s="51"/>
      <c r="AO271" s="13">
        <v>0</v>
      </c>
    </row>
    <row r="272" spans="2:41" ht="15" customHeight="1">
      <c r="B272" s="42"/>
      <c r="C272" s="42"/>
      <c r="D272" s="3"/>
      <c r="E272" s="3">
        <v>4170</v>
      </c>
      <c r="F272" s="43" t="s">
        <v>45</v>
      </c>
      <c r="G272" s="43"/>
      <c r="H272" s="44">
        <v>1000</v>
      </c>
      <c r="I272" s="44"/>
      <c r="J272" s="5">
        <v>0</v>
      </c>
      <c r="K272" s="4">
        <f t="shared" si="8"/>
        <v>0</v>
      </c>
      <c r="L272" s="5">
        <v>1000</v>
      </c>
      <c r="M272" s="5">
        <v>0</v>
      </c>
      <c r="N272" s="4">
        <f t="shared" si="9"/>
        <v>0</v>
      </c>
      <c r="O272" s="5">
        <v>1000</v>
      </c>
      <c r="P272" s="5">
        <v>0</v>
      </c>
      <c r="Q272" s="5">
        <v>1000</v>
      </c>
      <c r="R272" s="5">
        <v>0</v>
      </c>
      <c r="S272" s="5">
        <v>0</v>
      </c>
      <c r="T272" s="5">
        <v>0</v>
      </c>
      <c r="U272" s="23">
        <v>0</v>
      </c>
      <c r="V272" s="23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4">
        <v>0</v>
      </c>
      <c r="AC272" s="5">
        <v>0</v>
      </c>
      <c r="AD272" s="5">
        <v>0</v>
      </c>
      <c r="AE272" s="5">
        <v>0</v>
      </c>
      <c r="AF272" s="5">
        <v>0</v>
      </c>
      <c r="AG272" s="4">
        <v>0</v>
      </c>
      <c r="AH272" s="5">
        <v>0</v>
      </c>
      <c r="AI272" s="5">
        <v>0</v>
      </c>
      <c r="AJ272" s="44">
        <v>0</v>
      </c>
      <c r="AK272" s="44"/>
      <c r="AL272" s="5">
        <v>0</v>
      </c>
      <c r="AM272" s="44">
        <v>0</v>
      </c>
      <c r="AN272" s="45"/>
      <c r="AO272" s="13">
        <v>0</v>
      </c>
    </row>
    <row r="273" spans="2:41" ht="19.5" customHeight="1">
      <c r="B273" s="42"/>
      <c r="C273" s="42"/>
      <c r="D273" s="3"/>
      <c r="E273" s="3">
        <v>4440</v>
      </c>
      <c r="F273" s="43" t="s">
        <v>56</v>
      </c>
      <c r="G273" s="43"/>
      <c r="H273" s="44">
        <v>65240</v>
      </c>
      <c r="I273" s="44"/>
      <c r="J273" s="5">
        <v>48930.5</v>
      </c>
      <c r="K273" s="4">
        <f t="shared" si="8"/>
        <v>75</v>
      </c>
      <c r="L273" s="5">
        <v>65240</v>
      </c>
      <c r="M273" s="5">
        <v>48930.5</v>
      </c>
      <c r="N273" s="4">
        <f t="shared" si="9"/>
        <v>75</v>
      </c>
      <c r="O273" s="5">
        <v>65240</v>
      </c>
      <c r="P273" s="5">
        <v>48930.5</v>
      </c>
      <c r="Q273" s="5">
        <v>0</v>
      </c>
      <c r="R273" s="5">
        <v>0</v>
      </c>
      <c r="S273" s="5">
        <v>65240</v>
      </c>
      <c r="T273" s="5">
        <v>48930.5</v>
      </c>
      <c r="U273" s="23">
        <v>0</v>
      </c>
      <c r="V273" s="23">
        <v>0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4">
        <v>0</v>
      </c>
      <c r="AC273" s="5">
        <v>0</v>
      </c>
      <c r="AD273" s="5">
        <v>0</v>
      </c>
      <c r="AE273" s="5">
        <v>0</v>
      </c>
      <c r="AF273" s="5">
        <v>0</v>
      </c>
      <c r="AG273" s="4">
        <v>0</v>
      </c>
      <c r="AH273" s="5">
        <v>0</v>
      </c>
      <c r="AI273" s="5">
        <v>0</v>
      </c>
      <c r="AJ273" s="44">
        <v>0</v>
      </c>
      <c r="AK273" s="44"/>
      <c r="AL273" s="5">
        <v>0</v>
      </c>
      <c r="AM273" s="44">
        <v>0</v>
      </c>
      <c r="AN273" s="45"/>
      <c r="AO273" s="13">
        <v>0</v>
      </c>
    </row>
    <row r="274" spans="2:41" ht="15" customHeight="1">
      <c r="B274" s="49">
        <v>851</v>
      </c>
      <c r="C274" s="49"/>
      <c r="D274" s="1"/>
      <c r="E274" s="1"/>
      <c r="F274" s="52" t="s">
        <v>106</v>
      </c>
      <c r="G274" s="52"/>
      <c r="H274" s="50">
        <v>104823.99</v>
      </c>
      <c r="I274" s="50"/>
      <c r="J274" s="4">
        <f>SUM(J275,J278,J280)</f>
        <v>16410.59</v>
      </c>
      <c r="K274" s="4">
        <f t="shared" si="8"/>
        <v>15.66</v>
      </c>
      <c r="L274" s="4">
        <v>59823.99</v>
      </c>
      <c r="M274" s="4">
        <f>SUM(M275,M278,M280)</f>
        <v>14380.59</v>
      </c>
      <c r="N274" s="4">
        <f t="shared" si="9"/>
        <v>24.04</v>
      </c>
      <c r="O274" s="4">
        <v>44823.99</v>
      </c>
      <c r="P274" s="4">
        <f>SUM(P275,P278,P280)</f>
        <v>14380.59</v>
      </c>
      <c r="Q274" s="4">
        <v>5900</v>
      </c>
      <c r="R274" s="4">
        <f>SUM(R275,R278,R280)</f>
        <v>1702</v>
      </c>
      <c r="S274" s="4">
        <v>38923.99</v>
      </c>
      <c r="T274" s="4">
        <f>SUM(T275,T278,T280)</f>
        <v>12678.59</v>
      </c>
      <c r="U274" s="22">
        <v>15000</v>
      </c>
      <c r="V274" s="22">
        <f>SUM(V275,V278,V280)</f>
        <v>0</v>
      </c>
      <c r="W274" s="4">
        <v>0</v>
      </c>
      <c r="X274" s="4">
        <f>SUM(X275,X278,X280)</f>
        <v>0</v>
      </c>
      <c r="Y274" s="4">
        <v>0</v>
      </c>
      <c r="Z274" s="4">
        <f>SUM(Z275,Z278,Z280)</f>
        <v>0</v>
      </c>
      <c r="AA274" s="4">
        <v>0</v>
      </c>
      <c r="AB274" s="4">
        <v>0</v>
      </c>
      <c r="AC274" s="4">
        <v>0</v>
      </c>
      <c r="AD274" s="4">
        <f>SUM(AD275,AD278,AD280)</f>
        <v>0</v>
      </c>
      <c r="AE274" s="4">
        <v>45000</v>
      </c>
      <c r="AF274" s="4">
        <f>SUM(AF275,AF278,AF280)</f>
        <v>2030</v>
      </c>
      <c r="AG274" s="4">
        <f>ROUND(((AF274/AE274)*100),2)</f>
        <v>4.51</v>
      </c>
      <c r="AH274" s="4">
        <v>45000</v>
      </c>
      <c r="AI274" s="4">
        <f>SUM(AI275,AI278,AI280)</f>
        <v>2030</v>
      </c>
      <c r="AJ274" s="50">
        <v>0</v>
      </c>
      <c r="AK274" s="50"/>
      <c r="AL274" s="4">
        <f>SUM(AL275,AL278,AL280)</f>
        <v>0</v>
      </c>
      <c r="AM274" s="50">
        <v>0</v>
      </c>
      <c r="AN274" s="51"/>
      <c r="AO274" s="13">
        <v>0</v>
      </c>
    </row>
    <row r="275" spans="2:41" ht="15" customHeight="1">
      <c r="B275" s="49"/>
      <c r="C275" s="49"/>
      <c r="D275" s="1">
        <v>85121</v>
      </c>
      <c r="E275" s="1"/>
      <c r="F275" s="52" t="s">
        <v>107</v>
      </c>
      <c r="G275" s="52"/>
      <c r="H275" s="50">
        <v>50000</v>
      </c>
      <c r="I275" s="50"/>
      <c r="J275" s="4">
        <f>SUM(J276:J277)</f>
        <v>2030</v>
      </c>
      <c r="K275" s="4">
        <f t="shared" si="8"/>
        <v>4.06</v>
      </c>
      <c r="L275" s="4">
        <v>5000</v>
      </c>
      <c r="M275" s="4">
        <f>SUM(M276:M277)</f>
        <v>0</v>
      </c>
      <c r="N275" s="4">
        <f t="shared" si="9"/>
        <v>0</v>
      </c>
      <c r="O275" s="4">
        <v>0</v>
      </c>
      <c r="P275" s="4">
        <f>SUM(P276:P277)</f>
        <v>0</v>
      </c>
      <c r="Q275" s="4">
        <v>0</v>
      </c>
      <c r="R275" s="4">
        <f>SUM(R276:R277)</f>
        <v>0</v>
      </c>
      <c r="S275" s="4">
        <v>0</v>
      </c>
      <c r="T275" s="4">
        <f>SUM(T276:T277)</f>
        <v>0</v>
      </c>
      <c r="U275" s="22">
        <v>5000</v>
      </c>
      <c r="V275" s="22">
        <f>SUM(V276:V277)</f>
        <v>0</v>
      </c>
      <c r="W275" s="4">
        <v>0</v>
      </c>
      <c r="X275" s="4">
        <f>SUM(X276:X277)</f>
        <v>0</v>
      </c>
      <c r="Y275" s="4">
        <v>0</v>
      </c>
      <c r="Z275" s="4">
        <f>SUM(Z276:Z277)</f>
        <v>0</v>
      </c>
      <c r="AA275" s="4">
        <v>0</v>
      </c>
      <c r="AB275" s="4">
        <v>0</v>
      </c>
      <c r="AC275" s="4">
        <v>0</v>
      </c>
      <c r="AD275" s="4">
        <f>SUM(AD276:AD277)</f>
        <v>0</v>
      </c>
      <c r="AE275" s="4">
        <v>45000</v>
      </c>
      <c r="AF275" s="4">
        <f>SUM(AF276:AF277)</f>
        <v>2030</v>
      </c>
      <c r="AG275" s="4">
        <f>ROUND(((AF275/AE275)*100),2)</f>
        <v>4.51</v>
      </c>
      <c r="AH275" s="4">
        <v>45000</v>
      </c>
      <c r="AI275" s="4">
        <f>SUM(AI276:AI277)</f>
        <v>2030</v>
      </c>
      <c r="AJ275" s="50">
        <v>0</v>
      </c>
      <c r="AK275" s="50"/>
      <c r="AL275" s="4">
        <f>SUM(AL276:AL277)</f>
        <v>0</v>
      </c>
      <c r="AM275" s="50">
        <v>0</v>
      </c>
      <c r="AN275" s="51"/>
      <c r="AO275" s="13">
        <v>0</v>
      </c>
    </row>
    <row r="276" spans="2:41" ht="33" customHeight="1">
      <c r="B276" s="42"/>
      <c r="C276" s="42"/>
      <c r="D276" s="3"/>
      <c r="E276" s="3">
        <v>2560</v>
      </c>
      <c r="F276" s="43" t="s">
        <v>108</v>
      </c>
      <c r="G276" s="43"/>
      <c r="H276" s="44">
        <v>5000</v>
      </c>
      <c r="I276" s="44"/>
      <c r="J276" s="5">
        <v>0</v>
      </c>
      <c r="K276" s="4">
        <f t="shared" si="8"/>
        <v>0</v>
      </c>
      <c r="L276" s="5">
        <v>5000</v>
      </c>
      <c r="M276" s="5">
        <v>0</v>
      </c>
      <c r="N276" s="4">
        <f t="shared" si="9"/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23">
        <v>5000</v>
      </c>
      <c r="V276" s="23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4">
        <v>0</v>
      </c>
      <c r="AC276" s="5">
        <v>0</v>
      </c>
      <c r="AD276" s="5">
        <v>0</v>
      </c>
      <c r="AE276" s="5">
        <v>0</v>
      </c>
      <c r="AF276" s="5">
        <v>0</v>
      </c>
      <c r="AG276" s="4">
        <v>0</v>
      </c>
      <c r="AH276" s="5">
        <v>0</v>
      </c>
      <c r="AI276" s="5">
        <v>0</v>
      </c>
      <c r="AJ276" s="44">
        <v>0</v>
      </c>
      <c r="AK276" s="44"/>
      <c r="AL276" s="5">
        <v>0</v>
      </c>
      <c r="AM276" s="44">
        <v>0</v>
      </c>
      <c r="AN276" s="45"/>
      <c r="AO276" s="13">
        <v>0</v>
      </c>
    </row>
    <row r="277" spans="2:41" ht="15" customHeight="1">
      <c r="B277" s="42"/>
      <c r="C277" s="42"/>
      <c r="D277" s="3"/>
      <c r="E277" s="3">
        <v>6050</v>
      </c>
      <c r="F277" s="43" t="s">
        <v>23</v>
      </c>
      <c r="G277" s="43"/>
      <c r="H277" s="44">
        <v>45000</v>
      </c>
      <c r="I277" s="44"/>
      <c r="J277" s="5">
        <v>2030</v>
      </c>
      <c r="K277" s="4">
        <f t="shared" si="8"/>
        <v>4.51</v>
      </c>
      <c r="L277" s="5">
        <v>0</v>
      </c>
      <c r="M277" s="5">
        <v>0</v>
      </c>
      <c r="N277" s="4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23">
        <v>0</v>
      </c>
      <c r="V277" s="23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4">
        <v>0</v>
      </c>
      <c r="AC277" s="5">
        <v>0</v>
      </c>
      <c r="AD277" s="5">
        <v>0</v>
      </c>
      <c r="AE277" s="5">
        <v>45000</v>
      </c>
      <c r="AF277" s="5">
        <v>2030</v>
      </c>
      <c r="AG277" s="4">
        <f>ROUND(((AF277/AE277)*100),2)</f>
        <v>4.51</v>
      </c>
      <c r="AH277" s="5">
        <v>45000</v>
      </c>
      <c r="AI277" s="5">
        <v>2030</v>
      </c>
      <c r="AJ277" s="44">
        <v>0</v>
      </c>
      <c r="AK277" s="44"/>
      <c r="AL277" s="5">
        <v>0</v>
      </c>
      <c r="AM277" s="44">
        <v>0</v>
      </c>
      <c r="AN277" s="45"/>
      <c r="AO277" s="13">
        <v>0</v>
      </c>
    </row>
    <row r="278" spans="2:41" ht="15" customHeight="1">
      <c r="B278" s="49"/>
      <c r="C278" s="49"/>
      <c r="D278" s="1">
        <v>85153</v>
      </c>
      <c r="E278" s="1"/>
      <c r="F278" s="52" t="s">
        <v>109</v>
      </c>
      <c r="G278" s="52"/>
      <c r="H278" s="50">
        <v>2500</v>
      </c>
      <c r="I278" s="50"/>
      <c r="J278" s="4">
        <f>SUM(J279)</f>
        <v>2500</v>
      </c>
      <c r="K278" s="4">
        <f t="shared" si="8"/>
        <v>100</v>
      </c>
      <c r="L278" s="4">
        <v>2500</v>
      </c>
      <c r="M278" s="4">
        <f>SUM(M279)</f>
        <v>2500</v>
      </c>
      <c r="N278" s="4">
        <f t="shared" si="9"/>
        <v>100</v>
      </c>
      <c r="O278" s="4">
        <v>2500</v>
      </c>
      <c r="P278" s="4">
        <f>SUM(P279)</f>
        <v>2500</v>
      </c>
      <c r="Q278" s="4">
        <v>0</v>
      </c>
      <c r="R278" s="4">
        <f>SUM(R279)</f>
        <v>0</v>
      </c>
      <c r="S278" s="4">
        <v>2500</v>
      </c>
      <c r="T278" s="4">
        <f>SUM(T279)</f>
        <v>2500</v>
      </c>
      <c r="U278" s="22">
        <v>0</v>
      </c>
      <c r="V278" s="22">
        <f>SUM(V279)</f>
        <v>0</v>
      </c>
      <c r="W278" s="4">
        <v>0</v>
      </c>
      <c r="X278" s="4">
        <f>SUM(X279)</f>
        <v>0</v>
      </c>
      <c r="Y278" s="4">
        <v>0</v>
      </c>
      <c r="Z278" s="4">
        <f>SUM(Z279)</f>
        <v>0</v>
      </c>
      <c r="AA278" s="4">
        <v>0</v>
      </c>
      <c r="AB278" s="4">
        <v>0</v>
      </c>
      <c r="AC278" s="4">
        <v>0</v>
      </c>
      <c r="AD278" s="4">
        <f>SUM(AD279)</f>
        <v>0</v>
      </c>
      <c r="AE278" s="4">
        <v>0</v>
      </c>
      <c r="AF278" s="4">
        <f>SUM(AF279)</f>
        <v>0</v>
      </c>
      <c r="AG278" s="4">
        <v>0</v>
      </c>
      <c r="AH278" s="4">
        <v>0</v>
      </c>
      <c r="AI278" s="4">
        <v>0</v>
      </c>
      <c r="AJ278" s="50">
        <v>0</v>
      </c>
      <c r="AK278" s="50"/>
      <c r="AL278" s="4">
        <f>SUM(AL279)</f>
        <v>0</v>
      </c>
      <c r="AM278" s="50">
        <v>0</v>
      </c>
      <c r="AN278" s="51"/>
      <c r="AO278" s="13">
        <v>0</v>
      </c>
    </row>
    <row r="279" spans="2:41" ht="15" customHeight="1">
      <c r="B279" s="42"/>
      <c r="C279" s="42"/>
      <c r="D279" s="3"/>
      <c r="E279" s="3">
        <v>4300</v>
      </c>
      <c r="F279" s="43" t="s">
        <v>32</v>
      </c>
      <c r="G279" s="43"/>
      <c r="H279" s="44">
        <v>2500</v>
      </c>
      <c r="I279" s="44"/>
      <c r="J279" s="5">
        <v>2500</v>
      </c>
      <c r="K279" s="4">
        <f t="shared" si="8"/>
        <v>100</v>
      </c>
      <c r="L279" s="5">
        <v>2500</v>
      </c>
      <c r="M279" s="5">
        <v>2500</v>
      </c>
      <c r="N279" s="4">
        <f t="shared" si="9"/>
        <v>100</v>
      </c>
      <c r="O279" s="5">
        <v>2500</v>
      </c>
      <c r="P279" s="5">
        <v>2500</v>
      </c>
      <c r="Q279" s="5">
        <v>0</v>
      </c>
      <c r="R279" s="5">
        <v>0</v>
      </c>
      <c r="S279" s="5">
        <v>2500</v>
      </c>
      <c r="T279" s="5">
        <v>2500</v>
      </c>
      <c r="U279" s="23">
        <v>0</v>
      </c>
      <c r="V279" s="23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0</v>
      </c>
      <c r="AB279" s="4">
        <v>0</v>
      </c>
      <c r="AC279" s="5">
        <v>0</v>
      </c>
      <c r="AD279" s="5">
        <v>0</v>
      </c>
      <c r="AE279" s="5">
        <v>0</v>
      </c>
      <c r="AF279" s="5">
        <v>0</v>
      </c>
      <c r="AG279" s="4">
        <v>0</v>
      </c>
      <c r="AH279" s="5">
        <v>0</v>
      </c>
      <c r="AI279" s="5">
        <v>0</v>
      </c>
      <c r="AJ279" s="44">
        <v>0</v>
      </c>
      <c r="AK279" s="44"/>
      <c r="AL279" s="5">
        <v>0</v>
      </c>
      <c r="AM279" s="44">
        <v>0</v>
      </c>
      <c r="AN279" s="45"/>
      <c r="AO279" s="13">
        <v>0</v>
      </c>
    </row>
    <row r="280" spans="2:41" ht="15" customHeight="1">
      <c r="B280" s="49"/>
      <c r="C280" s="49"/>
      <c r="D280" s="1">
        <v>85154</v>
      </c>
      <c r="E280" s="1"/>
      <c r="F280" s="52" t="s">
        <v>110</v>
      </c>
      <c r="G280" s="52"/>
      <c r="H280" s="50">
        <v>52323.99</v>
      </c>
      <c r="I280" s="50"/>
      <c r="J280" s="4">
        <f>SUM(J281:J287)</f>
        <v>11880.59</v>
      </c>
      <c r="K280" s="4">
        <f t="shared" si="8"/>
        <v>22.71</v>
      </c>
      <c r="L280" s="4">
        <v>52323.99</v>
      </c>
      <c r="M280" s="4">
        <f>SUM(M281:M287)</f>
        <v>11880.59</v>
      </c>
      <c r="N280" s="4">
        <f t="shared" si="9"/>
        <v>22.71</v>
      </c>
      <c r="O280" s="4">
        <v>42323.99</v>
      </c>
      <c r="P280" s="4">
        <f>SUM(P281:P287)</f>
        <v>11880.59</v>
      </c>
      <c r="Q280" s="4">
        <v>5900</v>
      </c>
      <c r="R280" s="4">
        <f>SUM(R281:R287)</f>
        <v>1702</v>
      </c>
      <c r="S280" s="4">
        <v>36423.99</v>
      </c>
      <c r="T280" s="4">
        <f>SUM(T281:T287)</f>
        <v>10178.59</v>
      </c>
      <c r="U280" s="22">
        <v>10000</v>
      </c>
      <c r="V280" s="22">
        <f>SUM(V281:V287)</f>
        <v>0</v>
      </c>
      <c r="W280" s="4">
        <v>0</v>
      </c>
      <c r="X280" s="4">
        <f>SUM(X281:X287)</f>
        <v>0</v>
      </c>
      <c r="Y280" s="4">
        <v>0</v>
      </c>
      <c r="Z280" s="4">
        <f>SUM(Z281:Z287)</f>
        <v>0</v>
      </c>
      <c r="AA280" s="4">
        <v>0</v>
      </c>
      <c r="AB280" s="4">
        <v>0</v>
      </c>
      <c r="AC280" s="4">
        <v>0</v>
      </c>
      <c r="AD280" s="4">
        <f>SUM(AD281:AD287)</f>
        <v>0</v>
      </c>
      <c r="AE280" s="4">
        <v>0</v>
      </c>
      <c r="AF280" s="4">
        <f>SUM(AF281:AF287)</f>
        <v>0</v>
      </c>
      <c r="AG280" s="4">
        <v>0</v>
      </c>
      <c r="AH280" s="4">
        <v>0</v>
      </c>
      <c r="AI280" s="4">
        <f>SUM(AI281:AI287)</f>
        <v>0</v>
      </c>
      <c r="AJ280" s="50">
        <v>0</v>
      </c>
      <c r="AK280" s="50"/>
      <c r="AL280" s="4">
        <f>SUM(AL281:AL287)</f>
        <v>0</v>
      </c>
      <c r="AM280" s="50">
        <v>0</v>
      </c>
      <c r="AN280" s="51"/>
      <c r="AO280" s="13">
        <v>0</v>
      </c>
    </row>
    <row r="281" spans="2:41" ht="45.75" customHeight="1">
      <c r="B281" s="42"/>
      <c r="C281" s="42"/>
      <c r="D281" s="3"/>
      <c r="E281" s="3">
        <v>2360</v>
      </c>
      <c r="F281" s="43" t="s">
        <v>111</v>
      </c>
      <c r="G281" s="43"/>
      <c r="H281" s="44">
        <v>10000</v>
      </c>
      <c r="I281" s="44"/>
      <c r="J281" s="5">
        <v>0</v>
      </c>
      <c r="K281" s="4">
        <f t="shared" si="8"/>
        <v>0</v>
      </c>
      <c r="L281" s="5">
        <v>10000</v>
      </c>
      <c r="M281" s="5">
        <v>0</v>
      </c>
      <c r="N281" s="4">
        <f t="shared" si="9"/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  <c r="T281" s="5">
        <v>0</v>
      </c>
      <c r="U281" s="23">
        <v>10000</v>
      </c>
      <c r="V281" s="23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0</v>
      </c>
      <c r="AB281" s="4">
        <v>0</v>
      </c>
      <c r="AC281" s="5">
        <v>0</v>
      </c>
      <c r="AD281" s="5">
        <v>0</v>
      </c>
      <c r="AE281" s="5">
        <v>0</v>
      </c>
      <c r="AF281" s="5">
        <v>0</v>
      </c>
      <c r="AG281" s="4">
        <v>0</v>
      </c>
      <c r="AH281" s="5">
        <v>0</v>
      </c>
      <c r="AI281" s="5">
        <v>0</v>
      </c>
      <c r="AJ281" s="44">
        <v>0</v>
      </c>
      <c r="AK281" s="44"/>
      <c r="AL281" s="5">
        <v>0</v>
      </c>
      <c r="AM281" s="44">
        <v>0</v>
      </c>
      <c r="AN281" s="45"/>
      <c r="AO281" s="13">
        <v>0</v>
      </c>
    </row>
    <row r="282" spans="2:41" ht="15" customHeight="1">
      <c r="B282" s="42"/>
      <c r="C282" s="42"/>
      <c r="D282" s="3"/>
      <c r="E282" s="3">
        <v>4170</v>
      </c>
      <c r="F282" s="43" t="s">
        <v>45</v>
      </c>
      <c r="G282" s="43"/>
      <c r="H282" s="44">
        <v>5900</v>
      </c>
      <c r="I282" s="44"/>
      <c r="J282" s="5">
        <v>1702</v>
      </c>
      <c r="K282" s="4">
        <f t="shared" si="8"/>
        <v>28.85</v>
      </c>
      <c r="L282" s="5">
        <v>5900</v>
      </c>
      <c r="M282" s="5">
        <v>1702</v>
      </c>
      <c r="N282" s="4">
        <f t="shared" si="9"/>
        <v>28.85</v>
      </c>
      <c r="O282" s="5">
        <v>5900</v>
      </c>
      <c r="P282" s="5">
        <v>1702</v>
      </c>
      <c r="Q282" s="5">
        <v>5900</v>
      </c>
      <c r="R282" s="5">
        <v>1702</v>
      </c>
      <c r="S282" s="5">
        <v>0</v>
      </c>
      <c r="T282" s="5">
        <v>0</v>
      </c>
      <c r="U282" s="23">
        <v>0</v>
      </c>
      <c r="V282" s="23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4">
        <v>0</v>
      </c>
      <c r="AC282" s="5">
        <v>0</v>
      </c>
      <c r="AD282" s="5">
        <v>0</v>
      </c>
      <c r="AE282" s="5">
        <v>0</v>
      </c>
      <c r="AF282" s="5">
        <v>0</v>
      </c>
      <c r="AG282" s="4">
        <v>0</v>
      </c>
      <c r="AH282" s="5">
        <v>0</v>
      </c>
      <c r="AI282" s="5">
        <v>0</v>
      </c>
      <c r="AJ282" s="44">
        <v>0</v>
      </c>
      <c r="AK282" s="44"/>
      <c r="AL282" s="5">
        <v>0</v>
      </c>
      <c r="AM282" s="44">
        <v>0</v>
      </c>
      <c r="AN282" s="45"/>
      <c r="AO282" s="13">
        <v>0</v>
      </c>
    </row>
    <row r="283" spans="2:41" ht="15" customHeight="1">
      <c r="B283" s="42"/>
      <c r="C283" s="42"/>
      <c r="D283" s="3"/>
      <c r="E283" s="3">
        <v>4210</v>
      </c>
      <c r="F283" s="43" t="s">
        <v>28</v>
      </c>
      <c r="G283" s="43"/>
      <c r="H283" s="44">
        <v>4800</v>
      </c>
      <c r="I283" s="44"/>
      <c r="J283" s="5">
        <v>2539.59</v>
      </c>
      <c r="K283" s="4">
        <f t="shared" si="8"/>
        <v>52.91</v>
      </c>
      <c r="L283" s="5">
        <v>4800</v>
      </c>
      <c r="M283" s="5">
        <v>2539.59</v>
      </c>
      <c r="N283" s="4">
        <f t="shared" si="9"/>
        <v>52.91</v>
      </c>
      <c r="O283" s="5">
        <v>4800</v>
      </c>
      <c r="P283" s="5">
        <v>2539.59</v>
      </c>
      <c r="Q283" s="5">
        <v>0</v>
      </c>
      <c r="R283" s="5">
        <v>0</v>
      </c>
      <c r="S283" s="5">
        <v>4800</v>
      </c>
      <c r="T283" s="5">
        <v>2539.59</v>
      </c>
      <c r="U283" s="23">
        <v>0</v>
      </c>
      <c r="V283" s="23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4">
        <v>0</v>
      </c>
      <c r="AC283" s="5">
        <v>0</v>
      </c>
      <c r="AD283" s="5">
        <v>0</v>
      </c>
      <c r="AE283" s="5">
        <v>0</v>
      </c>
      <c r="AF283" s="5">
        <v>0</v>
      </c>
      <c r="AG283" s="4">
        <v>0</v>
      </c>
      <c r="AH283" s="5">
        <v>0</v>
      </c>
      <c r="AI283" s="5">
        <v>0</v>
      </c>
      <c r="AJ283" s="44">
        <v>0</v>
      </c>
      <c r="AK283" s="44"/>
      <c r="AL283" s="5">
        <v>0</v>
      </c>
      <c r="AM283" s="44">
        <v>0</v>
      </c>
      <c r="AN283" s="45"/>
      <c r="AO283" s="13">
        <v>0</v>
      </c>
    </row>
    <row r="284" spans="2:41" ht="19.5" customHeight="1">
      <c r="B284" s="42"/>
      <c r="C284" s="42"/>
      <c r="D284" s="3"/>
      <c r="E284" s="3">
        <v>4240</v>
      </c>
      <c r="F284" s="43" t="s">
        <v>94</v>
      </c>
      <c r="G284" s="43"/>
      <c r="H284" s="44">
        <v>2000</v>
      </c>
      <c r="I284" s="44"/>
      <c r="J284" s="5">
        <v>499</v>
      </c>
      <c r="K284" s="4">
        <f t="shared" si="8"/>
        <v>24.95</v>
      </c>
      <c r="L284" s="5">
        <v>2000</v>
      </c>
      <c r="M284" s="5">
        <v>499</v>
      </c>
      <c r="N284" s="4">
        <f t="shared" si="9"/>
        <v>24.95</v>
      </c>
      <c r="O284" s="5">
        <v>2000</v>
      </c>
      <c r="P284" s="5">
        <v>499</v>
      </c>
      <c r="Q284" s="5">
        <v>0</v>
      </c>
      <c r="R284" s="5">
        <v>0</v>
      </c>
      <c r="S284" s="5">
        <v>2000</v>
      </c>
      <c r="T284" s="5">
        <v>499</v>
      </c>
      <c r="U284" s="23">
        <v>0</v>
      </c>
      <c r="V284" s="23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4">
        <v>0</v>
      </c>
      <c r="AC284" s="5">
        <v>0</v>
      </c>
      <c r="AD284" s="5">
        <v>0</v>
      </c>
      <c r="AE284" s="5">
        <v>0</v>
      </c>
      <c r="AF284" s="5">
        <v>0</v>
      </c>
      <c r="AG284" s="4">
        <v>0</v>
      </c>
      <c r="AH284" s="5">
        <v>0</v>
      </c>
      <c r="AI284" s="5">
        <v>0</v>
      </c>
      <c r="AJ284" s="44">
        <v>0</v>
      </c>
      <c r="AK284" s="44"/>
      <c r="AL284" s="5">
        <v>0</v>
      </c>
      <c r="AM284" s="44">
        <v>0</v>
      </c>
      <c r="AN284" s="45"/>
      <c r="AO284" s="13">
        <v>0</v>
      </c>
    </row>
    <row r="285" spans="2:41" ht="15" customHeight="1">
      <c r="B285" s="42"/>
      <c r="C285" s="42"/>
      <c r="D285" s="3"/>
      <c r="E285" s="3">
        <v>4300</v>
      </c>
      <c r="F285" s="43" t="s">
        <v>32</v>
      </c>
      <c r="G285" s="43"/>
      <c r="H285" s="44">
        <v>25823.99</v>
      </c>
      <c r="I285" s="44"/>
      <c r="J285" s="5">
        <v>5100</v>
      </c>
      <c r="K285" s="4">
        <f t="shared" si="8"/>
        <v>19.75</v>
      </c>
      <c r="L285" s="5">
        <v>25823.99</v>
      </c>
      <c r="M285" s="5">
        <v>5100</v>
      </c>
      <c r="N285" s="4">
        <f t="shared" si="9"/>
        <v>19.75</v>
      </c>
      <c r="O285" s="5">
        <v>25823.99</v>
      </c>
      <c r="P285" s="5">
        <v>5100</v>
      </c>
      <c r="Q285" s="5">
        <v>0</v>
      </c>
      <c r="R285" s="5">
        <v>0</v>
      </c>
      <c r="S285" s="5">
        <v>25823.99</v>
      </c>
      <c r="T285" s="5">
        <v>5100</v>
      </c>
      <c r="U285" s="23">
        <v>0</v>
      </c>
      <c r="V285" s="23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4">
        <v>0</v>
      </c>
      <c r="AC285" s="5">
        <v>0</v>
      </c>
      <c r="AD285" s="5">
        <v>0</v>
      </c>
      <c r="AE285" s="5">
        <v>0</v>
      </c>
      <c r="AF285" s="5">
        <v>0</v>
      </c>
      <c r="AG285" s="4">
        <v>0</v>
      </c>
      <c r="AH285" s="5">
        <v>0</v>
      </c>
      <c r="AI285" s="5">
        <v>0</v>
      </c>
      <c r="AJ285" s="44">
        <v>0</v>
      </c>
      <c r="AK285" s="44"/>
      <c r="AL285" s="5">
        <v>0</v>
      </c>
      <c r="AM285" s="44">
        <v>0</v>
      </c>
      <c r="AN285" s="45"/>
      <c r="AO285" s="13">
        <v>0</v>
      </c>
    </row>
    <row r="286" spans="2:41" ht="15" customHeight="1">
      <c r="B286" s="42"/>
      <c r="C286" s="42"/>
      <c r="D286" s="3"/>
      <c r="E286" s="3">
        <v>4610</v>
      </c>
      <c r="F286" s="43" t="s">
        <v>59</v>
      </c>
      <c r="G286" s="43"/>
      <c r="H286" s="44">
        <v>3000</v>
      </c>
      <c r="I286" s="44"/>
      <c r="J286" s="5">
        <v>2040</v>
      </c>
      <c r="K286" s="4">
        <f t="shared" si="8"/>
        <v>68</v>
      </c>
      <c r="L286" s="5">
        <v>3000</v>
      </c>
      <c r="M286" s="5">
        <v>2040</v>
      </c>
      <c r="N286" s="4">
        <f t="shared" si="9"/>
        <v>68</v>
      </c>
      <c r="O286" s="5">
        <v>3000</v>
      </c>
      <c r="P286" s="5">
        <v>2040</v>
      </c>
      <c r="Q286" s="5">
        <v>0</v>
      </c>
      <c r="R286" s="5">
        <v>0</v>
      </c>
      <c r="S286" s="5">
        <v>3000</v>
      </c>
      <c r="T286" s="5">
        <v>2040</v>
      </c>
      <c r="U286" s="23">
        <v>0</v>
      </c>
      <c r="V286" s="23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4">
        <v>0</v>
      </c>
      <c r="AC286" s="5">
        <v>0</v>
      </c>
      <c r="AD286" s="5">
        <v>0</v>
      </c>
      <c r="AE286" s="5">
        <v>0</v>
      </c>
      <c r="AF286" s="5">
        <v>0</v>
      </c>
      <c r="AG286" s="4">
        <v>0</v>
      </c>
      <c r="AH286" s="5">
        <v>0</v>
      </c>
      <c r="AI286" s="5">
        <v>0</v>
      </c>
      <c r="AJ286" s="44">
        <v>0</v>
      </c>
      <c r="AK286" s="44"/>
      <c r="AL286" s="5">
        <v>0</v>
      </c>
      <c r="AM286" s="44">
        <v>0</v>
      </c>
      <c r="AN286" s="45"/>
      <c r="AO286" s="13">
        <v>0</v>
      </c>
    </row>
    <row r="287" spans="2:41" ht="19.5" customHeight="1">
      <c r="B287" s="42"/>
      <c r="C287" s="42"/>
      <c r="D287" s="3"/>
      <c r="E287" s="3">
        <v>4700</v>
      </c>
      <c r="F287" s="43" t="s">
        <v>57</v>
      </c>
      <c r="G287" s="43"/>
      <c r="H287" s="44">
        <v>800</v>
      </c>
      <c r="I287" s="44"/>
      <c r="J287" s="5">
        <v>0</v>
      </c>
      <c r="K287" s="4">
        <f t="shared" si="8"/>
        <v>0</v>
      </c>
      <c r="L287" s="5">
        <v>800</v>
      </c>
      <c r="M287" s="5">
        <v>0</v>
      </c>
      <c r="N287" s="4">
        <f t="shared" si="9"/>
        <v>0</v>
      </c>
      <c r="O287" s="5">
        <v>800</v>
      </c>
      <c r="P287" s="5">
        <v>0</v>
      </c>
      <c r="Q287" s="5">
        <v>0</v>
      </c>
      <c r="R287" s="5">
        <v>0</v>
      </c>
      <c r="S287" s="5">
        <v>800</v>
      </c>
      <c r="T287" s="5">
        <v>0</v>
      </c>
      <c r="U287" s="23">
        <v>0</v>
      </c>
      <c r="V287" s="23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4">
        <v>0</v>
      </c>
      <c r="AC287" s="5">
        <v>0</v>
      </c>
      <c r="AD287" s="5">
        <v>0</v>
      </c>
      <c r="AE287" s="5">
        <v>0</v>
      </c>
      <c r="AF287" s="5">
        <v>0</v>
      </c>
      <c r="AG287" s="4">
        <v>0</v>
      </c>
      <c r="AH287" s="5">
        <v>0</v>
      </c>
      <c r="AI287" s="5">
        <v>0</v>
      </c>
      <c r="AJ287" s="44">
        <v>0</v>
      </c>
      <c r="AK287" s="44"/>
      <c r="AL287" s="5">
        <v>0</v>
      </c>
      <c r="AM287" s="44">
        <v>0</v>
      </c>
      <c r="AN287" s="45"/>
      <c r="AO287" s="13">
        <v>0</v>
      </c>
    </row>
    <row r="288" spans="2:41" ht="15" customHeight="1">
      <c r="B288" s="49">
        <v>852</v>
      </c>
      <c r="C288" s="49"/>
      <c r="D288" s="1"/>
      <c r="E288" s="1"/>
      <c r="F288" s="52" t="s">
        <v>112</v>
      </c>
      <c r="G288" s="52"/>
      <c r="H288" s="50">
        <v>3160319.03</v>
      </c>
      <c r="I288" s="50"/>
      <c r="J288" s="4">
        <f>SUM(J289,J291,J295,J299,J310,J312,J316,J332,J347,J293,J314)</f>
        <v>1589069.83</v>
      </c>
      <c r="K288" s="4">
        <f t="shared" si="8"/>
        <v>50.28</v>
      </c>
      <c r="L288" s="4">
        <v>3160319.03</v>
      </c>
      <c r="M288" s="4">
        <f>SUM(M289,M291,M295,M299,M310,M312,M316,M332,M347,M293,M314)</f>
        <v>1589069.83</v>
      </c>
      <c r="N288" s="4">
        <f t="shared" si="9"/>
        <v>50.28</v>
      </c>
      <c r="O288" s="4">
        <v>750634</v>
      </c>
      <c r="P288" s="4">
        <f>SUM(P289,P291,P295,P299,P310,P312,P316,P332,P347,P293,P314)</f>
        <v>395065.95999999996</v>
      </c>
      <c r="Q288" s="4">
        <v>421356</v>
      </c>
      <c r="R288" s="4">
        <f>SUM(R289,R291,R295,R299,R310,R312,R316,R332,R347,R293,R314)</f>
        <v>228584.27000000002</v>
      </c>
      <c r="S288" s="4">
        <v>329278</v>
      </c>
      <c r="T288" s="4">
        <f>SUM(T289,T291,T295,T299,T310,T312,T316,T332,T347,T293,T314)</f>
        <v>166481.69</v>
      </c>
      <c r="U288" s="22">
        <v>0</v>
      </c>
      <c r="V288" s="22">
        <f>SUM(V289,V291,V295,V299,V310,V312,V316,V332,V347,V293,V314)</f>
        <v>0</v>
      </c>
      <c r="W288" s="4">
        <v>2409685.03</v>
      </c>
      <c r="X288" s="4">
        <f>SUM(X289,X291,X295,X299,X310,X312,X316,X332,X347,X293,X314)</f>
        <v>1194003.8699999999</v>
      </c>
      <c r="Y288" s="4">
        <v>0</v>
      </c>
      <c r="Z288" s="4">
        <f>SUM(Z289,Z291,Z295,Z299,Z310,Z312,Z316,Z332,Z347,Z293,Z314)</f>
        <v>0</v>
      </c>
      <c r="AA288" s="4">
        <v>0</v>
      </c>
      <c r="AB288" s="4">
        <v>0</v>
      </c>
      <c r="AC288" s="4">
        <v>0</v>
      </c>
      <c r="AD288" s="4">
        <f>SUM(AD289,AD291,AD295,AD299,AD310,AD312,AD316,AD332,AD347,AD293,AD314)</f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50">
        <v>0</v>
      </c>
      <c r="AK288" s="50"/>
      <c r="AL288" s="4">
        <v>0</v>
      </c>
      <c r="AM288" s="50">
        <v>0</v>
      </c>
      <c r="AN288" s="51"/>
      <c r="AO288" s="13">
        <v>0</v>
      </c>
    </row>
    <row r="289" spans="2:41" ht="15" customHeight="1">
      <c r="B289" s="49"/>
      <c r="C289" s="49"/>
      <c r="D289" s="1">
        <v>85201</v>
      </c>
      <c r="E289" s="1"/>
      <c r="F289" s="52" t="s">
        <v>113</v>
      </c>
      <c r="G289" s="52"/>
      <c r="H289" s="50">
        <v>50000</v>
      </c>
      <c r="I289" s="50"/>
      <c r="J289" s="4">
        <f>SUM(J290)</f>
        <v>15440.52</v>
      </c>
      <c r="K289" s="4">
        <f t="shared" si="8"/>
        <v>30.88</v>
      </c>
      <c r="L289" s="4">
        <v>50000</v>
      </c>
      <c r="M289" s="4">
        <f>SUM(M290)</f>
        <v>15440.52</v>
      </c>
      <c r="N289" s="4">
        <f t="shared" si="9"/>
        <v>30.88</v>
      </c>
      <c r="O289" s="4">
        <v>50000</v>
      </c>
      <c r="P289" s="4">
        <f>SUM(P290)</f>
        <v>15440.52</v>
      </c>
      <c r="Q289" s="4">
        <v>0</v>
      </c>
      <c r="R289" s="4">
        <f>SUM(R290)</f>
        <v>0</v>
      </c>
      <c r="S289" s="4">
        <v>50000</v>
      </c>
      <c r="T289" s="4">
        <f>SUM(T290)</f>
        <v>15440.52</v>
      </c>
      <c r="U289" s="22">
        <v>0</v>
      </c>
      <c r="V289" s="22">
        <f>SUM(V290)</f>
        <v>0</v>
      </c>
      <c r="W289" s="4">
        <v>0</v>
      </c>
      <c r="X289" s="4">
        <f>SUM(X290)</f>
        <v>0</v>
      </c>
      <c r="Y289" s="4">
        <v>0</v>
      </c>
      <c r="Z289" s="4">
        <f>SUM(Z290)</f>
        <v>0</v>
      </c>
      <c r="AA289" s="4">
        <v>0</v>
      </c>
      <c r="AB289" s="4">
        <v>0</v>
      </c>
      <c r="AC289" s="4">
        <v>0</v>
      </c>
      <c r="AD289" s="4">
        <f>SUM(AD290)</f>
        <v>0</v>
      </c>
      <c r="AE289" s="4">
        <v>0</v>
      </c>
      <c r="AF289" s="4">
        <f>SUM(AF290)</f>
        <v>0</v>
      </c>
      <c r="AG289" s="4">
        <v>0</v>
      </c>
      <c r="AH289" s="4">
        <v>0</v>
      </c>
      <c r="AI289" s="4">
        <f>SUM(AI290)</f>
        <v>0</v>
      </c>
      <c r="AJ289" s="50">
        <v>0</v>
      </c>
      <c r="AK289" s="50"/>
      <c r="AL289" s="4">
        <f>SUM(AL290)</f>
        <v>0</v>
      </c>
      <c r="AM289" s="50">
        <v>0</v>
      </c>
      <c r="AN289" s="51"/>
      <c r="AO289" s="13">
        <v>0</v>
      </c>
    </row>
    <row r="290" spans="2:41" ht="26.25" customHeight="1">
      <c r="B290" s="42"/>
      <c r="C290" s="42"/>
      <c r="D290" s="3"/>
      <c r="E290" s="3">
        <v>4330</v>
      </c>
      <c r="F290" s="43" t="s">
        <v>98</v>
      </c>
      <c r="G290" s="43"/>
      <c r="H290" s="44">
        <v>50000</v>
      </c>
      <c r="I290" s="44"/>
      <c r="J290" s="5">
        <v>15440.52</v>
      </c>
      <c r="K290" s="4">
        <f t="shared" si="8"/>
        <v>30.88</v>
      </c>
      <c r="L290" s="5">
        <v>50000</v>
      </c>
      <c r="M290" s="5">
        <v>15440.52</v>
      </c>
      <c r="N290" s="4">
        <f t="shared" si="9"/>
        <v>30.88</v>
      </c>
      <c r="O290" s="5">
        <v>50000</v>
      </c>
      <c r="P290" s="5">
        <v>15440.52</v>
      </c>
      <c r="Q290" s="5">
        <v>0</v>
      </c>
      <c r="R290" s="5">
        <v>0</v>
      </c>
      <c r="S290" s="5">
        <v>50000</v>
      </c>
      <c r="T290" s="5">
        <v>15440.52</v>
      </c>
      <c r="U290" s="23">
        <v>0</v>
      </c>
      <c r="V290" s="23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4">
        <v>0</v>
      </c>
      <c r="AC290" s="5">
        <v>0</v>
      </c>
      <c r="AD290" s="5">
        <v>0</v>
      </c>
      <c r="AE290" s="5">
        <v>0</v>
      </c>
      <c r="AF290" s="5">
        <v>0</v>
      </c>
      <c r="AG290" s="4">
        <v>0</v>
      </c>
      <c r="AH290" s="5">
        <v>0</v>
      </c>
      <c r="AI290" s="5">
        <v>0</v>
      </c>
      <c r="AJ290" s="44">
        <v>0</v>
      </c>
      <c r="AK290" s="44"/>
      <c r="AL290" s="5">
        <v>0</v>
      </c>
      <c r="AM290" s="44">
        <v>0</v>
      </c>
      <c r="AN290" s="45"/>
      <c r="AO290" s="13">
        <v>0</v>
      </c>
    </row>
    <row r="291" spans="2:41" ht="15" customHeight="1">
      <c r="B291" s="49"/>
      <c r="C291" s="49"/>
      <c r="D291" s="1">
        <v>85202</v>
      </c>
      <c r="E291" s="1"/>
      <c r="F291" s="52" t="s">
        <v>114</v>
      </c>
      <c r="G291" s="52"/>
      <c r="H291" s="50">
        <v>170000</v>
      </c>
      <c r="I291" s="50"/>
      <c r="J291" s="4">
        <f>SUM(J292)</f>
        <v>95983.63</v>
      </c>
      <c r="K291" s="4">
        <f t="shared" si="8"/>
        <v>56.46</v>
      </c>
      <c r="L291" s="4">
        <v>170000</v>
      </c>
      <c r="M291" s="4">
        <f>SUM(M292)</f>
        <v>95983.63</v>
      </c>
      <c r="N291" s="4">
        <f t="shared" si="9"/>
        <v>56.46</v>
      </c>
      <c r="O291" s="4">
        <v>170000</v>
      </c>
      <c r="P291" s="4">
        <f>SUM(P292)</f>
        <v>95983.63</v>
      </c>
      <c r="Q291" s="4">
        <v>0</v>
      </c>
      <c r="R291" s="4">
        <f>SUM(R292)</f>
        <v>0</v>
      </c>
      <c r="S291" s="4">
        <v>170000</v>
      </c>
      <c r="T291" s="4">
        <f>SUM(T292)</f>
        <v>95983.63</v>
      </c>
      <c r="U291" s="22">
        <v>0</v>
      </c>
      <c r="V291" s="22">
        <f>SUM(V292)</f>
        <v>0</v>
      </c>
      <c r="W291" s="4">
        <v>0</v>
      </c>
      <c r="X291" s="4">
        <f>SUM(X292)</f>
        <v>0</v>
      </c>
      <c r="Y291" s="4">
        <v>0</v>
      </c>
      <c r="Z291" s="4">
        <f>SUM(Z292)</f>
        <v>0</v>
      </c>
      <c r="AA291" s="4">
        <v>0</v>
      </c>
      <c r="AB291" s="4">
        <v>0</v>
      </c>
      <c r="AC291" s="4">
        <v>0</v>
      </c>
      <c r="AD291" s="4">
        <f>SUM(AD292)</f>
        <v>0</v>
      </c>
      <c r="AE291" s="4">
        <v>0</v>
      </c>
      <c r="AF291" s="4">
        <f>SUM(AF292)</f>
        <v>0</v>
      </c>
      <c r="AG291" s="4">
        <v>0</v>
      </c>
      <c r="AH291" s="4">
        <v>0</v>
      </c>
      <c r="AI291" s="4">
        <f>SUM(AI292)</f>
        <v>0</v>
      </c>
      <c r="AJ291" s="50">
        <v>0</v>
      </c>
      <c r="AK291" s="50"/>
      <c r="AL291" s="4">
        <f>SUM(AL292)</f>
        <v>0</v>
      </c>
      <c r="AM291" s="50">
        <v>0</v>
      </c>
      <c r="AN291" s="51"/>
      <c r="AO291" s="13">
        <v>0</v>
      </c>
    </row>
    <row r="292" spans="2:41" ht="26.25" customHeight="1">
      <c r="B292" s="42"/>
      <c r="C292" s="42"/>
      <c r="D292" s="3"/>
      <c r="E292" s="3">
        <v>4330</v>
      </c>
      <c r="F292" s="43" t="s">
        <v>98</v>
      </c>
      <c r="G292" s="43"/>
      <c r="H292" s="44">
        <v>170000</v>
      </c>
      <c r="I292" s="44"/>
      <c r="J292" s="5">
        <v>95983.63</v>
      </c>
      <c r="K292" s="4">
        <f t="shared" si="8"/>
        <v>56.46</v>
      </c>
      <c r="L292" s="5">
        <v>170000</v>
      </c>
      <c r="M292" s="5">
        <v>95983.63</v>
      </c>
      <c r="N292" s="4">
        <f t="shared" si="9"/>
        <v>56.46</v>
      </c>
      <c r="O292" s="5">
        <v>170000</v>
      </c>
      <c r="P292" s="5">
        <v>95983.63</v>
      </c>
      <c r="Q292" s="5">
        <v>0</v>
      </c>
      <c r="R292" s="5">
        <v>0</v>
      </c>
      <c r="S292" s="5">
        <v>170000</v>
      </c>
      <c r="T292" s="5">
        <v>95983.63</v>
      </c>
      <c r="U292" s="23">
        <v>0</v>
      </c>
      <c r="V292" s="23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4">
        <v>0</v>
      </c>
      <c r="AC292" s="5">
        <v>0</v>
      </c>
      <c r="AD292" s="5">
        <v>0</v>
      </c>
      <c r="AE292" s="5">
        <v>0</v>
      </c>
      <c r="AF292" s="5">
        <v>0</v>
      </c>
      <c r="AG292" s="4">
        <v>0</v>
      </c>
      <c r="AH292" s="5">
        <v>0</v>
      </c>
      <c r="AI292" s="5">
        <v>0</v>
      </c>
      <c r="AJ292" s="44">
        <v>0</v>
      </c>
      <c r="AK292" s="44"/>
      <c r="AL292" s="5">
        <v>0</v>
      </c>
      <c r="AM292" s="44">
        <v>0</v>
      </c>
      <c r="AN292" s="45"/>
      <c r="AO292" s="13">
        <v>0</v>
      </c>
    </row>
    <row r="293" spans="2:41" ht="15" customHeight="1">
      <c r="B293" s="49"/>
      <c r="C293" s="49"/>
      <c r="D293" s="1">
        <v>85203</v>
      </c>
      <c r="E293" s="1"/>
      <c r="F293" s="52" t="s">
        <v>115</v>
      </c>
      <c r="G293" s="52"/>
      <c r="H293" s="50">
        <v>2000</v>
      </c>
      <c r="I293" s="50"/>
      <c r="J293" s="4">
        <f>SUM(J294)</f>
        <v>0</v>
      </c>
      <c r="K293" s="4">
        <f t="shared" si="8"/>
        <v>0</v>
      </c>
      <c r="L293" s="4">
        <v>2000</v>
      </c>
      <c r="M293" s="4">
        <f>SUM(M294)</f>
        <v>0</v>
      </c>
      <c r="N293" s="4">
        <f t="shared" si="9"/>
        <v>0</v>
      </c>
      <c r="O293" s="4">
        <v>2000</v>
      </c>
      <c r="P293" s="4">
        <f>SUM(P294)</f>
        <v>0</v>
      </c>
      <c r="Q293" s="4">
        <v>0</v>
      </c>
      <c r="R293" s="4">
        <f>SUM(R294)</f>
        <v>0</v>
      </c>
      <c r="S293" s="4">
        <v>2000</v>
      </c>
      <c r="T293" s="4">
        <f>SUM(T294)</f>
        <v>0</v>
      </c>
      <c r="U293" s="22">
        <v>0</v>
      </c>
      <c r="V293" s="22">
        <f>SUM(V294)</f>
        <v>0</v>
      </c>
      <c r="W293" s="4">
        <v>0</v>
      </c>
      <c r="X293" s="4">
        <f>SUM(X294)</f>
        <v>0</v>
      </c>
      <c r="Y293" s="4">
        <v>0</v>
      </c>
      <c r="Z293" s="4">
        <f>SUM(Z294)</f>
        <v>0</v>
      </c>
      <c r="AA293" s="4">
        <v>0</v>
      </c>
      <c r="AB293" s="4">
        <v>0</v>
      </c>
      <c r="AC293" s="4">
        <v>0</v>
      </c>
      <c r="AD293" s="4">
        <f>SUM(AD294)</f>
        <v>0</v>
      </c>
      <c r="AE293" s="4">
        <v>0</v>
      </c>
      <c r="AF293" s="4">
        <f>SUM(AF294)</f>
        <v>0</v>
      </c>
      <c r="AG293" s="4">
        <v>0</v>
      </c>
      <c r="AH293" s="4">
        <v>0</v>
      </c>
      <c r="AI293" s="4">
        <f>SUM(AI294)</f>
        <v>0</v>
      </c>
      <c r="AJ293" s="50">
        <v>0</v>
      </c>
      <c r="AK293" s="50"/>
      <c r="AL293" s="4">
        <f>SUM(AL294)</f>
        <v>0</v>
      </c>
      <c r="AM293" s="50">
        <v>0</v>
      </c>
      <c r="AN293" s="51"/>
      <c r="AO293" s="13">
        <v>0</v>
      </c>
    </row>
    <row r="294" spans="2:41" ht="15" customHeight="1">
      <c r="B294" s="42"/>
      <c r="C294" s="42"/>
      <c r="D294" s="3"/>
      <c r="E294" s="3">
        <v>4300</v>
      </c>
      <c r="F294" s="43" t="s">
        <v>32</v>
      </c>
      <c r="G294" s="43"/>
      <c r="H294" s="44">
        <v>2000</v>
      </c>
      <c r="I294" s="44"/>
      <c r="J294" s="5">
        <v>0</v>
      </c>
      <c r="K294" s="4">
        <f t="shared" si="8"/>
        <v>0</v>
      </c>
      <c r="L294" s="5">
        <v>2000</v>
      </c>
      <c r="M294" s="5">
        <v>0</v>
      </c>
      <c r="N294" s="4">
        <f t="shared" si="9"/>
        <v>0</v>
      </c>
      <c r="O294" s="5">
        <v>2000</v>
      </c>
      <c r="P294" s="5">
        <v>0</v>
      </c>
      <c r="Q294" s="5">
        <v>0</v>
      </c>
      <c r="R294" s="5">
        <v>0</v>
      </c>
      <c r="S294" s="5">
        <v>2000</v>
      </c>
      <c r="T294" s="5">
        <v>0</v>
      </c>
      <c r="U294" s="23">
        <v>0</v>
      </c>
      <c r="V294" s="23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4">
        <v>0</v>
      </c>
      <c r="AC294" s="5">
        <v>0</v>
      </c>
      <c r="AD294" s="5">
        <v>0</v>
      </c>
      <c r="AE294" s="5">
        <v>0</v>
      </c>
      <c r="AF294" s="5">
        <v>0</v>
      </c>
      <c r="AG294" s="4">
        <v>0</v>
      </c>
      <c r="AH294" s="5">
        <v>0</v>
      </c>
      <c r="AI294" s="5">
        <v>0</v>
      </c>
      <c r="AJ294" s="44">
        <v>0</v>
      </c>
      <c r="AK294" s="44"/>
      <c r="AL294" s="5">
        <v>0</v>
      </c>
      <c r="AM294" s="44">
        <v>0</v>
      </c>
      <c r="AN294" s="45"/>
      <c r="AO294" s="13">
        <v>0</v>
      </c>
    </row>
    <row r="295" spans="2:41" ht="15" customHeight="1">
      <c r="B295" s="49"/>
      <c r="C295" s="49"/>
      <c r="D295" s="1">
        <v>85206</v>
      </c>
      <c r="E295" s="1"/>
      <c r="F295" s="52" t="s">
        <v>116</v>
      </c>
      <c r="G295" s="52"/>
      <c r="H295" s="50">
        <v>20279</v>
      </c>
      <c r="I295" s="50"/>
      <c r="J295" s="4">
        <f>SUM(J296:J298)</f>
        <v>5069.22</v>
      </c>
      <c r="K295" s="4">
        <f t="shared" si="8"/>
        <v>25</v>
      </c>
      <c r="L295" s="4">
        <v>20279</v>
      </c>
      <c r="M295" s="4">
        <f>SUM(M296:M298)</f>
        <v>5069.22</v>
      </c>
      <c r="N295" s="4">
        <f t="shared" si="9"/>
        <v>25</v>
      </c>
      <c r="O295" s="4">
        <v>20279</v>
      </c>
      <c r="P295" s="4">
        <f>SUM(P296:P298)</f>
        <v>5069.22</v>
      </c>
      <c r="Q295" s="4">
        <v>20279</v>
      </c>
      <c r="R295" s="4">
        <f>SUM(R296:R298)</f>
        <v>5069.22</v>
      </c>
      <c r="S295" s="4">
        <v>0</v>
      </c>
      <c r="T295" s="4">
        <f>SUM(T296:T298)</f>
        <v>0</v>
      </c>
      <c r="U295" s="22">
        <v>0</v>
      </c>
      <c r="V295" s="22">
        <f>SUM(V296:V298)</f>
        <v>0</v>
      </c>
      <c r="W295" s="4">
        <v>0</v>
      </c>
      <c r="X295" s="4">
        <f>SUM(X296:X298)</f>
        <v>0</v>
      </c>
      <c r="Y295" s="4">
        <v>0</v>
      </c>
      <c r="Z295" s="4">
        <f>SUM(Z296:Z298)</f>
        <v>0</v>
      </c>
      <c r="AA295" s="4">
        <v>0</v>
      </c>
      <c r="AB295" s="4">
        <v>0</v>
      </c>
      <c r="AC295" s="4">
        <v>0</v>
      </c>
      <c r="AD295" s="4">
        <f>SUM(AD296:AD298)</f>
        <v>0</v>
      </c>
      <c r="AE295" s="4">
        <v>0</v>
      </c>
      <c r="AF295" s="4">
        <f>SUM(AF296:AF298)</f>
        <v>0</v>
      </c>
      <c r="AG295" s="4">
        <v>0</v>
      </c>
      <c r="AH295" s="4">
        <v>0</v>
      </c>
      <c r="AI295" s="4">
        <f>SUM(AI296:AI298)</f>
        <v>0</v>
      </c>
      <c r="AJ295" s="50">
        <v>0</v>
      </c>
      <c r="AK295" s="50"/>
      <c r="AL295" s="4">
        <f>SUM(AL296:AL298)</f>
        <v>0</v>
      </c>
      <c r="AM295" s="50">
        <v>0</v>
      </c>
      <c r="AN295" s="51"/>
      <c r="AO295" s="13">
        <v>0</v>
      </c>
    </row>
    <row r="296" spans="2:41" ht="15" customHeight="1">
      <c r="B296" s="42"/>
      <c r="C296" s="42"/>
      <c r="D296" s="3"/>
      <c r="E296" s="3">
        <v>4110</v>
      </c>
      <c r="F296" s="43" t="s">
        <v>51</v>
      </c>
      <c r="G296" s="43"/>
      <c r="H296" s="44">
        <v>2918</v>
      </c>
      <c r="I296" s="44"/>
      <c r="J296" s="5">
        <v>729.44</v>
      </c>
      <c r="K296" s="4">
        <f t="shared" si="8"/>
        <v>25</v>
      </c>
      <c r="L296" s="5">
        <v>2918</v>
      </c>
      <c r="M296" s="5">
        <v>729.44</v>
      </c>
      <c r="N296" s="4">
        <f t="shared" si="9"/>
        <v>25</v>
      </c>
      <c r="O296" s="5">
        <v>2918</v>
      </c>
      <c r="P296" s="5">
        <v>729.44</v>
      </c>
      <c r="Q296" s="5">
        <v>2918</v>
      </c>
      <c r="R296" s="5">
        <v>729.44</v>
      </c>
      <c r="S296" s="5">
        <v>0</v>
      </c>
      <c r="T296" s="5">
        <v>0</v>
      </c>
      <c r="U296" s="23">
        <v>0</v>
      </c>
      <c r="V296" s="23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4">
        <v>0</v>
      </c>
      <c r="AC296" s="5">
        <v>0</v>
      </c>
      <c r="AD296" s="5">
        <v>0</v>
      </c>
      <c r="AE296" s="5">
        <v>0</v>
      </c>
      <c r="AF296" s="5">
        <v>0</v>
      </c>
      <c r="AG296" s="4">
        <v>0</v>
      </c>
      <c r="AH296" s="5">
        <v>0</v>
      </c>
      <c r="AI296" s="5">
        <v>0</v>
      </c>
      <c r="AJ296" s="44">
        <v>0</v>
      </c>
      <c r="AK296" s="44"/>
      <c r="AL296" s="5">
        <v>0</v>
      </c>
      <c r="AM296" s="44">
        <v>0</v>
      </c>
      <c r="AN296" s="45"/>
      <c r="AO296" s="13">
        <v>0</v>
      </c>
    </row>
    <row r="297" spans="2:41" ht="15" customHeight="1">
      <c r="B297" s="42"/>
      <c r="C297" s="42"/>
      <c r="D297" s="3"/>
      <c r="E297" s="3">
        <v>4120</v>
      </c>
      <c r="F297" s="43" t="s">
        <v>52</v>
      </c>
      <c r="G297" s="43"/>
      <c r="H297" s="44">
        <v>416</v>
      </c>
      <c r="I297" s="44"/>
      <c r="J297" s="5">
        <v>103.78</v>
      </c>
      <c r="K297" s="4">
        <f t="shared" si="8"/>
        <v>24.95</v>
      </c>
      <c r="L297" s="5">
        <v>416</v>
      </c>
      <c r="M297" s="5">
        <v>103.78</v>
      </c>
      <c r="N297" s="4">
        <f t="shared" si="9"/>
        <v>24.95</v>
      </c>
      <c r="O297" s="5">
        <v>416</v>
      </c>
      <c r="P297" s="5">
        <v>103.78</v>
      </c>
      <c r="Q297" s="5">
        <v>416</v>
      </c>
      <c r="R297" s="5">
        <v>103.78</v>
      </c>
      <c r="S297" s="5">
        <v>0</v>
      </c>
      <c r="T297" s="5">
        <v>0</v>
      </c>
      <c r="U297" s="23">
        <v>0</v>
      </c>
      <c r="V297" s="23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4">
        <v>0</v>
      </c>
      <c r="AC297" s="5">
        <v>0</v>
      </c>
      <c r="AD297" s="5">
        <v>0</v>
      </c>
      <c r="AE297" s="5">
        <v>0</v>
      </c>
      <c r="AF297" s="5">
        <v>0</v>
      </c>
      <c r="AG297" s="4">
        <v>0</v>
      </c>
      <c r="AH297" s="5">
        <v>0</v>
      </c>
      <c r="AI297" s="5">
        <v>0</v>
      </c>
      <c r="AJ297" s="44">
        <v>0</v>
      </c>
      <c r="AK297" s="44"/>
      <c r="AL297" s="5">
        <v>0</v>
      </c>
      <c r="AM297" s="44">
        <v>0</v>
      </c>
      <c r="AN297" s="45"/>
      <c r="AO297" s="13">
        <v>0</v>
      </c>
    </row>
    <row r="298" spans="2:41" ht="15" customHeight="1">
      <c r="B298" s="42"/>
      <c r="C298" s="42"/>
      <c r="D298" s="3"/>
      <c r="E298" s="3">
        <v>4170</v>
      </c>
      <c r="F298" s="43" t="s">
        <v>45</v>
      </c>
      <c r="G298" s="43"/>
      <c r="H298" s="44">
        <v>16945</v>
      </c>
      <c r="I298" s="44"/>
      <c r="J298" s="5">
        <v>4236</v>
      </c>
      <c r="K298" s="4">
        <f t="shared" si="8"/>
        <v>25</v>
      </c>
      <c r="L298" s="5">
        <v>16945</v>
      </c>
      <c r="M298" s="5">
        <v>4236</v>
      </c>
      <c r="N298" s="4">
        <f t="shared" si="9"/>
        <v>25</v>
      </c>
      <c r="O298" s="5">
        <v>16945</v>
      </c>
      <c r="P298" s="5">
        <v>4236</v>
      </c>
      <c r="Q298" s="5">
        <v>16945</v>
      </c>
      <c r="R298" s="5">
        <v>4236</v>
      </c>
      <c r="S298" s="5">
        <v>0</v>
      </c>
      <c r="T298" s="5">
        <v>0</v>
      </c>
      <c r="U298" s="23">
        <v>0</v>
      </c>
      <c r="V298" s="23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4">
        <v>0</v>
      </c>
      <c r="AC298" s="5">
        <v>0</v>
      </c>
      <c r="AD298" s="5">
        <v>0</v>
      </c>
      <c r="AE298" s="5">
        <v>0</v>
      </c>
      <c r="AF298" s="5">
        <v>0</v>
      </c>
      <c r="AG298" s="4">
        <v>0</v>
      </c>
      <c r="AH298" s="5">
        <v>0</v>
      </c>
      <c r="AI298" s="5">
        <v>0</v>
      </c>
      <c r="AJ298" s="44">
        <v>0</v>
      </c>
      <c r="AK298" s="44"/>
      <c r="AL298" s="5">
        <v>0</v>
      </c>
      <c r="AM298" s="44">
        <v>0</v>
      </c>
      <c r="AN298" s="45"/>
      <c r="AO298" s="13">
        <v>0</v>
      </c>
    </row>
    <row r="299" spans="2:41" ht="26.25" customHeight="1">
      <c r="B299" s="49"/>
      <c r="C299" s="49"/>
      <c r="D299" s="1">
        <v>85212</v>
      </c>
      <c r="E299" s="1"/>
      <c r="F299" s="52" t="s">
        <v>117</v>
      </c>
      <c r="G299" s="52"/>
      <c r="H299" s="50">
        <v>2017165</v>
      </c>
      <c r="I299" s="50"/>
      <c r="J299" s="4">
        <f>SUM(J300:J309)</f>
        <v>897026.18</v>
      </c>
      <c r="K299" s="4">
        <f t="shared" si="8"/>
        <v>44.47</v>
      </c>
      <c r="L299" s="4">
        <v>2017165</v>
      </c>
      <c r="M299" s="4">
        <f>SUM(M300:M309)</f>
        <v>897026.18</v>
      </c>
      <c r="N299" s="4">
        <f t="shared" si="9"/>
        <v>44.47</v>
      </c>
      <c r="O299" s="4">
        <v>80711</v>
      </c>
      <c r="P299" s="4">
        <f>SUM(P300:P309)</f>
        <v>44194.78</v>
      </c>
      <c r="Q299" s="4">
        <v>71103</v>
      </c>
      <c r="R299" s="4">
        <f>SUM(R300:R309)</f>
        <v>37519.979999999996</v>
      </c>
      <c r="S299" s="4">
        <v>9608</v>
      </c>
      <c r="T299" s="4">
        <f>SUM(T300:T309)</f>
        <v>6674.8</v>
      </c>
      <c r="U299" s="22">
        <v>0</v>
      </c>
      <c r="V299" s="22">
        <f>SUM(V300:V309)</f>
        <v>0</v>
      </c>
      <c r="W299" s="4">
        <v>1936454</v>
      </c>
      <c r="X299" s="4">
        <f>SUM(X300:X309)</f>
        <v>852831.4</v>
      </c>
      <c r="Y299" s="4">
        <v>0</v>
      </c>
      <c r="Z299" s="4">
        <f>SUM(Z300:Z309)</f>
        <v>0</v>
      </c>
      <c r="AA299" s="4">
        <v>0</v>
      </c>
      <c r="AB299" s="4">
        <v>0</v>
      </c>
      <c r="AC299" s="4">
        <v>0</v>
      </c>
      <c r="AD299" s="4">
        <f>SUM(AD300:AD309)</f>
        <v>0</v>
      </c>
      <c r="AE299" s="4">
        <v>0</v>
      </c>
      <c r="AF299" s="4">
        <f>SUM(AF300:AF309)</f>
        <v>0</v>
      </c>
      <c r="AG299" s="4">
        <v>0</v>
      </c>
      <c r="AH299" s="4">
        <v>0</v>
      </c>
      <c r="AI299" s="4">
        <f>SUM(AI300:AI309)</f>
        <v>0</v>
      </c>
      <c r="AJ299" s="50">
        <v>0</v>
      </c>
      <c r="AK299" s="50"/>
      <c r="AL299" s="4">
        <f>SUM(AL300:AL309)</f>
        <v>0</v>
      </c>
      <c r="AM299" s="50">
        <v>0</v>
      </c>
      <c r="AN299" s="51"/>
      <c r="AO299" s="13">
        <v>0</v>
      </c>
    </row>
    <row r="300" spans="2:41" ht="44.25" customHeight="1">
      <c r="B300" s="42"/>
      <c r="C300" s="42"/>
      <c r="D300" s="3"/>
      <c r="E300" s="3">
        <v>2910</v>
      </c>
      <c r="F300" s="43" t="s">
        <v>118</v>
      </c>
      <c r="G300" s="43"/>
      <c r="H300" s="44">
        <v>5000</v>
      </c>
      <c r="I300" s="44"/>
      <c r="J300" s="5">
        <v>4050.8</v>
      </c>
      <c r="K300" s="4">
        <f t="shared" si="8"/>
        <v>81.02</v>
      </c>
      <c r="L300" s="5">
        <v>5000</v>
      </c>
      <c r="M300" s="5">
        <v>4050.8</v>
      </c>
      <c r="N300" s="4">
        <f t="shared" si="9"/>
        <v>81.02</v>
      </c>
      <c r="O300" s="5">
        <v>5000</v>
      </c>
      <c r="P300" s="5">
        <v>4050.8</v>
      </c>
      <c r="Q300" s="5">
        <v>0</v>
      </c>
      <c r="R300" s="5">
        <v>0</v>
      </c>
      <c r="S300" s="5">
        <v>5000</v>
      </c>
      <c r="T300" s="5">
        <v>4050.8</v>
      </c>
      <c r="U300" s="23">
        <v>0</v>
      </c>
      <c r="V300" s="23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4">
        <v>0</v>
      </c>
      <c r="AC300" s="5">
        <v>0</v>
      </c>
      <c r="AD300" s="5">
        <v>0</v>
      </c>
      <c r="AE300" s="5">
        <v>0</v>
      </c>
      <c r="AF300" s="5">
        <v>0</v>
      </c>
      <c r="AG300" s="4">
        <v>0</v>
      </c>
      <c r="AH300" s="5">
        <v>0</v>
      </c>
      <c r="AI300" s="5">
        <v>0</v>
      </c>
      <c r="AJ300" s="44">
        <v>0</v>
      </c>
      <c r="AK300" s="44"/>
      <c r="AL300" s="5">
        <v>0</v>
      </c>
      <c r="AM300" s="44">
        <v>0</v>
      </c>
      <c r="AN300" s="45"/>
      <c r="AO300" s="13">
        <v>0</v>
      </c>
    </row>
    <row r="301" spans="2:41" ht="15" customHeight="1">
      <c r="B301" s="42"/>
      <c r="C301" s="42"/>
      <c r="D301" s="3"/>
      <c r="E301" s="3">
        <v>3110</v>
      </c>
      <c r="F301" s="43" t="s">
        <v>119</v>
      </c>
      <c r="G301" s="43"/>
      <c r="H301" s="44">
        <v>1936454</v>
      </c>
      <c r="I301" s="44"/>
      <c r="J301" s="5">
        <v>852831.4</v>
      </c>
      <c r="K301" s="4">
        <f t="shared" si="8"/>
        <v>44.04</v>
      </c>
      <c r="L301" s="5">
        <v>1936454</v>
      </c>
      <c r="M301" s="5">
        <v>852831.4</v>
      </c>
      <c r="N301" s="4">
        <f t="shared" si="9"/>
        <v>44.04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23">
        <v>0</v>
      </c>
      <c r="V301" s="23">
        <v>0</v>
      </c>
      <c r="W301" s="5">
        <v>1936454</v>
      </c>
      <c r="X301" s="5">
        <v>852831.4</v>
      </c>
      <c r="Y301" s="5">
        <v>0</v>
      </c>
      <c r="Z301" s="5">
        <v>0</v>
      </c>
      <c r="AA301" s="5">
        <v>0</v>
      </c>
      <c r="AB301" s="4">
        <v>0</v>
      </c>
      <c r="AC301" s="5">
        <v>0</v>
      </c>
      <c r="AD301" s="5">
        <v>0</v>
      </c>
      <c r="AE301" s="5">
        <v>0</v>
      </c>
      <c r="AF301" s="5">
        <v>0</v>
      </c>
      <c r="AG301" s="4">
        <v>0</v>
      </c>
      <c r="AH301" s="5">
        <v>0</v>
      </c>
      <c r="AI301" s="5">
        <v>0</v>
      </c>
      <c r="AJ301" s="44">
        <v>0</v>
      </c>
      <c r="AK301" s="44"/>
      <c r="AL301" s="5">
        <v>0</v>
      </c>
      <c r="AM301" s="44">
        <v>0</v>
      </c>
      <c r="AN301" s="45"/>
      <c r="AO301" s="13">
        <v>0</v>
      </c>
    </row>
    <row r="302" spans="2:41" ht="15" customHeight="1">
      <c r="B302" s="42"/>
      <c r="C302" s="42"/>
      <c r="D302" s="3"/>
      <c r="E302" s="3">
        <v>4010</v>
      </c>
      <c r="F302" s="43" t="s">
        <v>49</v>
      </c>
      <c r="G302" s="43"/>
      <c r="H302" s="44">
        <v>54100</v>
      </c>
      <c r="I302" s="44"/>
      <c r="J302" s="5">
        <v>26457</v>
      </c>
      <c r="K302" s="4">
        <f t="shared" si="8"/>
        <v>48.9</v>
      </c>
      <c r="L302" s="5">
        <v>54100</v>
      </c>
      <c r="M302" s="5">
        <v>26457</v>
      </c>
      <c r="N302" s="4">
        <f t="shared" si="9"/>
        <v>48.9</v>
      </c>
      <c r="O302" s="5">
        <v>54100</v>
      </c>
      <c r="P302" s="5">
        <v>26457</v>
      </c>
      <c r="Q302" s="5">
        <v>54100</v>
      </c>
      <c r="R302" s="5">
        <v>26457</v>
      </c>
      <c r="S302" s="5">
        <v>0</v>
      </c>
      <c r="T302" s="5">
        <v>0</v>
      </c>
      <c r="U302" s="23">
        <v>0</v>
      </c>
      <c r="V302" s="23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4">
        <v>0</v>
      </c>
      <c r="AC302" s="5">
        <v>0</v>
      </c>
      <c r="AD302" s="5">
        <v>0</v>
      </c>
      <c r="AE302" s="5">
        <v>0</v>
      </c>
      <c r="AF302" s="5">
        <v>0</v>
      </c>
      <c r="AG302" s="4">
        <v>0</v>
      </c>
      <c r="AH302" s="5">
        <v>0</v>
      </c>
      <c r="AI302" s="5">
        <v>0</v>
      </c>
      <c r="AJ302" s="44">
        <v>0</v>
      </c>
      <c r="AK302" s="44"/>
      <c r="AL302" s="5">
        <v>0</v>
      </c>
      <c r="AM302" s="44">
        <v>0</v>
      </c>
      <c r="AN302" s="45"/>
      <c r="AO302" s="13">
        <v>0</v>
      </c>
    </row>
    <row r="303" spans="2:41" ht="15" customHeight="1">
      <c r="B303" s="42"/>
      <c r="C303" s="42"/>
      <c r="D303" s="3"/>
      <c r="E303" s="3">
        <v>4040</v>
      </c>
      <c r="F303" s="43" t="s">
        <v>50</v>
      </c>
      <c r="G303" s="43"/>
      <c r="H303" s="44">
        <v>4478</v>
      </c>
      <c r="I303" s="44"/>
      <c r="J303" s="5">
        <v>4478</v>
      </c>
      <c r="K303" s="4">
        <f t="shared" si="8"/>
        <v>100</v>
      </c>
      <c r="L303" s="5">
        <v>4478</v>
      </c>
      <c r="M303" s="5">
        <v>4478</v>
      </c>
      <c r="N303" s="4">
        <f t="shared" si="9"/>
        <v>100</v>
      </c>
      <c r="O303" s="5">
        <v>4478</v>
      </c>
      <c r="P303" s="5">
        <v>4478</v>
      </c>
      <c r="Q303" s="5">
        <v>4478</v>
      </c>
      <c r="R303" s="5">
        <v>4478</v>
      </c>
      <c r="S303" s="5">
        <v>0</v>
      </c>
      <c r="T303" s="5">
        <v>0</v>
      </c>
      <c r="U303" s="23">
        <v>0</v>
      </c>
      <c r="V303" s="23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4">
        <v>0</v>
      </c>
      <c r="AC303" s="5">
        <v>0</v>
      </c>
      <c r="AD303" s="5">
        <v>0</v>
      </c>
      <c r="AE303" s="5">
        <v>0</v>
      </c>
      <c r="AF303" s="5">
        <v>0</v>
      </c>
      <c r="AG303" s="4">
        <v>0</v>
      </c>
      <c r="AH303" s="5">
        <v>0</v>
      </c>
      <c r="AI303" s="5">
        <v>0</v>
      </c>
      <c r="AJ303" s="44">
        <v>0</v>
      </c>
      <c r="AK303" s="44"/>
      <c r="AL303" s="5">
        <v>0</v>
      </c>
      <c r="AM303" s="44">
        <v>0</v>
      </c>
      <c r="AN303" s="45"/>
      <c r="AO303" s="13">
        <v>0</v>
      </c>
    </row>
    <row r="304" spans="2:41" ht="15" customHeight="1">
      <c r="B304" s="42"/>
      <c r="C304" s="42"/>
      <c r="D304" s="3"/>
      <c r="E304" s="3">
        <v>4110</v>
      </c>
      <c r="F304" s="43" t="s">
        <v>51</v>
      </c>
      <c r="G304" s="43"/>
      <c r="H304" s="44">
        <v>10090</v>
      </c>
      <c r="I304" s="44"/>
      <c r="J304" s="5">
        <v>5327.03</v>
      </c>
      <c r="K304" s="4">
        <f t="shared" si="8"/>
        <v>52.8</v>
      </c>
      <c r="L304" s="5">
        <v>10090</v>
      </c>
      <c r="M304" s="5">
        <v>5327.03</v>
      </c>
      <c r="N304" s="4">
        <f t="shared" si="9"/>
        <v>52.8</v>
      </c>
      <c r="O304" s="5">
        <v>10090</v>
      </c>
      <c r="P304" s="5">
        <v>5327.03</v>
      </c>
      <c r="Q304" s="5">
        <v>10090</v>
      </c>
      <c r="R304" s="5">
        <v>5327.03</v>
      </c>
      <c r="S304" s="5">
        <v>0</v>
      </c>
      <c r="T304" s="5">
        <v>0</v>
      </c>
      <c r="U304" s="23">
        <v>0</v>
      </c>
      <c r="V304" s="23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4">
        <v>0</v>
      </c>
      <c r="AC304" s="5">
        <v>0</v>
      </c>
      <c r="AD304" s="5">
        <v>0</v>
      </c>
      <c r="AE304" s="5">
        <v>0</v>
      </c>
      <c r="AF304" s="5">
        <v>0</v>
      </c>
      <c r="AG304" s="4">
        <v>0</v>
      </c>
      <c r="AH304" s="5">
        <v>0</v>
      </c>
      <c r="AI304" s="5">
        <v>0</v>
      </c>
      <c r="AJ304" s="44">
        <v>0</v>
      </c>
      <c r="AK304" s="44"/>
      <c r="AL304" s="5">
        <v>0</v>
      </c>
      <c r="AM304" s="44">
        <v>0</v>
      </c>
      <c r="AN304" s="45"/>
      <c r="AO304" s="13">
        <v>0</v>
      </c>
    </row>
    <row r="305" spans="2:41" ht="15" customHeight="1">
      <c r="B305" s="42"/>
      <c r="C305" s="42"/>
      <c r="D305" s="3"/>
      <c r="E305" s="3">
        <v>4120</v>
      </c>
      <c r="F305" s="43" t="s">
        <v>52</v>
      </c>
      <c r="G305" s="43"/>
      <c r="H305" s="44">
        <v>1435</v>
      </c>
      <c r="I305" s="44"/>
      <c r="J305" s="5">
        <v>757.95</v>
      </c>
      <c r="K305" s="4">
        <f t="shared" si="8"/>
        <v>52.82</v>
      </c>
      <c r="L305" s="5">
        <v>1435</v>
      </c>
      <c r="M305" s="5">
        <v>757.95</v>
      </c>
      <c r="N305" s="4">
        <f t="shared" si="9"/>
        <v>52.82</v>
      </c>
      <c r="O305" s="5">
        <v>1435</v>
      </c>
      <c r="P305" s="5">
        <v>757.95</v>
      </c>
      <c r="Q305" s="5">
        <v>1435</v>
      </c>
      <c r="R305" s="5">
        <v>757.95</v>
      </c>
      <c r="S305" s="5">
        <v>0</v>
      </c>
      <c r="T305" s="5">
        <v>0</v>
      </c>
      <c r="U305" s="23">
        <v>0</v>
      </c>
      <c r="V305" s="23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4">
        <v>0</v>
      </c>
      <c r="AC305" s="5">
        <v>0</v>
      </c>
      <c r="AD305" s="5">
        <v>0</v>
      </c>
      <c r="AE305" s="5">
        <v>0</v>
      </c>
      <c r="AF305" s="5">
        <v>0</v>
      </c>
      <c r="AG305" s="4">
        <v>0</v>
      </c>
      <c r="AH305" s="5">
        <v>0</v>
      </c>
      <c r="AI305" s="5">
        <v>0</v>
      </c>
      <c r="AJ305" s="44">
        <v>0</v>
      </c>
      <c r="AK305" s="44"/>
      <c r="AL305" s="5">
        <v>0</v>
      </c>
      <c r="AM305" s="44">
        <v>0</v>
      </c>
      <c r="AN305" s="45"/>
      <c r="AO305" s="13">
        <v>0</v>
      </c>
    </row>
    <row r="306" spans="2:41" ht="15" customHeight="1">
      <c r="B306" s="42"/>
      <c r="C306" s="42"/>
      <c r="D306" s="3"/>
      <c r="E306" s="3">
        <v>4170</v>
      </c>
      <c r="F306" s="43" t="s">
        <v>45</v>
      </c>
      <c r="G306" s="43"/>
      <c r="H306" s="44">
        <v>1000</v>
      </c>
      <c r="I306" s="44"/>
      <c r="J306" s="5">
        <v>500</v>
      </c>
      <c r="K306" s="4">
        <f t="shared" si="8"/>
        <v>50</v>
      </c>
      <c r="L306" s="5">
        <v>1000</v>
      </c>
      <c r="M306" s="5">
        <v>500</v>
      </c>
      <c r="N306" s="4">
        <f t="shared" si="9"/>
        <v>50</v>
      </c>
      <c r="O306" s="5">
        <v>1000</v>
      </c>
      <c r="P306" s="5">
        <v>500</v>
      </c>
      <c r="Q306" s="5">
        <v>1000</v>
      </c>
      <c r="R306" s="5">
        <v>500</v>
      </c>
      <c r="S306" s="5">
        <v>0</v>
      </c>
      <c r="T306" s="5">
        <v>0</v>
      </c>
      <c r="U306" s="23">
        <v>0</v>
      </c>
      <c r="V306" s="23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4">
        <v>0</v>
      </c>
      <c r="AC306" s="5">
        <v>0</v>
      </c>
      <c r="AD306" s="5">
        <v>0</v>
      </c>
      <c r="AE306" s="5">
        <v>0</v>
      </c>
      <c r="AF306" s="5">
        <v>0</v>
      </c>
      <c r="AG306" s="4">
        <v>0</v>
      </c>
      <c r="AH306" s="5">
        <v>0</v>
      </c>
      <c r="AI306" s="5">
        <v>0</v>
      </c>
      <c r="AJ306" s="44">
        <v>0</v>
      </c>
      <c r="AK306" s="44"/>
      <c r="AL306" s="5">
        <v>0</v>
      </c>
      <c r="AM306" s="44">
        <v>0</v>
      </c>
      <c r="AN306" s="45"/>
      <c r="AO306" s="13">
        <v>0</v>
      </c>
    </row>
    <row r="307" spans="2:41" ht="15" customHeight="1">
      <c r="B307" s="42"/>
      <c r="C307" s="42"/>
      <c r="D307" s="3"/>
      <c r="E307" s="3">
        <v>4300</v>
      </c>
      <c r="F307" s="43" t="s">
        <v>32</v>
      </c>
      <c r="G307" s="43"/>
      <c r="H307" s="44">
        <v>600</v>
      </c>
      <c r="I307" s="44"/>
      <c r="J307" s="5">
        <v>300</v>
      </c>
      <c r="K307" s="4">
        <f t="shared" si="8"/>
        <v>50</v>
      </c>
      <c r="L307" s="5">
        <v>600</v>
      </c>
      <c r="M307" s="5">
        <v>300</v>
      </c>
      <c r="N307" s="4">
        <f t="shared" si="9"/>
        <v>50</v>
      </c>
      <c r="O307" s="5">
        <v>600</v>
      </c>
      <c r="P307" s="5">
        <v>300</v>
      </c>
      <c r="Q307" s="5">
        <v>0</v>
      </c>
      <c r="R307" s="5">
        <v>0</v>
      </c>
      <c r="S307" s="5">
        <v>600</v>
      </c>
      <c r="T307" s="5">
        <v>300</v>
      </c>
      <c r="U307" s="23">
        <v>0</v>
      </c>
      <c r="V307" s="23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4">
        <v>0</v>
      </c>
      <c r="AC307" s="5">
        <v>0</v>
      </c>
      <c r="AD307" s="5">
        <v>0</v>
      </c>
      <c r="AE307" s="5">
        <v>0</v>
      </c>
      <c r="AF307" s="5">
        <v>0</v>
      </c>
      <c r="AG307" s="4">
        <v>0</v>
      </c>
      <c r="AH307" s="5">
        <v>0</v>
      </c>
      <c r="AI307" s="5">
        <v>0</v>
      </c>
      <c r="AJ307" s="44">
        <v>0</v>
      </c>
      <c r="AK307" s="44"/>
      <c r="AL307" s="5">
        <v>0</v>
      </c>
      <c r="AM307" s="44">
        <v>0</v>
      </c>
      <c r="AN307" s="45"/>
      <c r="AO307" s="13">
        <v>0</v>
      </c>
    </row>
    <row r="308" spans="2:41" ht="19.5" customHeight="1">
      <c r="B308" s="42"/>
      <c r="C308" s="42"/>
      <c r="D308" s="3"/>
      <c r="E308" s="3">
        <v>4440</v>
      </c>
      <c r="F308" s="43" t="s">
        <v>56</v>
      </c>
      <c r="G308" s="43"/>
      <c r="H308" s="44">
        <v>3008</v>
      </c>
      <c r="I308" s="44"/>
      <c r="J308" s="5">
        <v>2256</v>
      </c>
      <c r="K308" s="4">
        <f t="shared" si="8"/>
        <v>75</v>
      </c>
      <c r="L308" s="5">
        <v>3008</v>
      </c>
      <c r="M308" s="5">
        <v>2256</v>
      </c>
      <c r="N308" s="4">
        <f t="shared" si="9"/>
        <v>75</v>
      </c>
      <c r="O308" s="5">
        <v>3008</v>
      </c>
      <c r="P308" s="5">
        <v>2256</v>
      </c>
      <c r="Q308" s="5">
        <v>0</v>
      </c>
      <c r="R308" s="5">
        <v>0</v>
      </c>
      <c r="S308" s="5">
        <v>3008</v>
      </c>
      <c r="T308" s="5">
        <v>2256</v>
      </c>
      <c r="U308" s="23">
        <v>0</v>
      </c>
      <c r="V308" s="23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4">
        <v>0</v>
      </c>
      <c r="AC308" s="5">
        <v>0</v>
      </c>
      <c r="AD308" s="5">
        <v>0</v>
      </c>
      <c r="AE308" s="5">
        <v>0</v>
      </c>
      <c r="AF308" s="5">
        <v>0</v>
      </c>
      <c r="AG308" s="4">
        <v>0</v>
      </c>
      <c r="AH308" s="5">
        <v>0</v>
      </c>
      <c r="AI308" s="5">
        <v>0</v>
      </c>
      <c r="AJ308" s="44">
        <v>0</v>
      </c>
      <c r="AK308" s="44"/>
      <c r="AL308" s="5">
        <v>0</v>
      </c>
      <c r="AM308" s="44">
        <v>0</v>
      </c>
      <c r="AN308" s="45"/>
      <c r="AO308" s="13">
        <v>0</v>
      </c>
    </row>
    <row r="309" spans="2:41" ht="15" customHeight="1">
      <c r="B309" s="42"/>
      <c r="C309" s="42"/>
      <c r="D309" s="3"/>
      <c r="E309" s="3">
        <v>4580</v>
      </c>
      <c r="F309" s="43" t="s">
        <v>120</v>
      </c>
      <c r="G309" s="43"/>
      <c r="H309" s="44">
        <v>1000</v>
      </c>
      <c r="I309" s="44"/>
      <c r="J309" s="5">
        <v>68</v>
      </c>
      <c r="K309" s="4">
        <f t="shared" si="8"/>
        <v>6.8</v>
      </c>
      <c r="L309" s="5">
        <v>1000</v>
      </c>
      <c r="M309" s="5">
        <v>68</v>
      </c>
      <c r="N309" s="4">
        <f t="shared" si="9"/>
        <v>6.8</v>
      </c>
      <c r="O309" s="5">
        <v>1000</v>
      </c>
      <c r="P309" s="5">
        <v>68</v>
      </c>
      <c r="Q309" s="5">
        <v>0</v>
      </c>
      <c r="R309" s="5">
        <v>0</v>
      </c>
      <c r="S309" s="5">
        <v>1000</v>
      </c>
      <c r="T309" s="5">
        <v>68</v>
      </c>
      <c r="U309" s="23">
        <v>0</v>
      </c>
      <c r="V309" s="23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4">
        <v>0</v>
      </c>
      <c r="AC309" s="5">
        <v>0</v>
      </c>
      <c r="AD309" s="5">
        <v>0</v>
      </c>
      <c r="AE309" s="5">
        <v>0</v>
      </c>
      <c r="AF309" s="5">
        <v>0</v>
      </c>
      <c r="AG309" s="4">
        <v>0</v>
      </c>
      <c r="AH309" s="5">
        <v>0</v>
      </c>
      <c r="AI309" s="5">
        <v>0</v>
      </c>
      <c r="AJ309" s="44">
        <v>0</v>
      </c>
      <c r="AK309" s="44"/>
      <c r="AL309" s="5">
        <v>0</v>
      </c>
      <c r="AM309" s="44">
        <v>0</v>
      </c>
      <c r="AN309" s="45"/>
      <c r="AO309" s="13">
        <v>0</v>
      </c>
    </row>
    <row r="310" spans="2:41" ht="46.5" customHeight="1">
      <c r="B310" s="49"/>
      <c r="C310" s="49"/>
      <c r="D310" s="1">
        <v>85213</v>
      </c>
      <c r="E310" s="1"/>
      <c r="F310" s="52" t="s">
        <v>121</v>
      </c>
      <c r="G310" s="52"/>
      <c r="H310" s="50">
        <v>22679</v>
      </c>
      <c r="I310" s="50"/>
      <c r="J310" s="4">
        <f>SUM(J311)</f>
        <v>12236.36</v>
      </c>
      <c r="K310" s="4">
        <f t="shared" si="8"/>
        <v>53.95</v>
      </c>
      <c r="L310" s="4">
        <v>22679</v>
      </c>
      <c r="M310" s="4">
        <f>SUM(M311)</f>
        <v>12236.36</v>
      </c>
      <c r="N310" s="4">
        <f t="shared" si="9"/>
        <v>53.95</v>
      </c>
      <c r="O310" s="4">
        <v>22679</v>
      </c>
      <c r="P310" s="4">
        <f>SUM(P311)</f>
        <v>12236.36</v>
      </c>
      <c r="Q310" s="4">
        <v>0</v>
      </c>
      <c r="R310" s="4">
        <f>SUM(R311)</f>
        <v>0</v>
      </c>
      <c r="S310" s="4">
        <v>22679</v>
      </c>
      <c r="T310" s="4">
        <f>SUM(T311)</f>
        <v>12236.36</v>
      </c>
      <c r="U310" s="22">
        <v>0</v>
      </c>
      <c r="V310" s="22">
        <f>SUM(V311)</f>
        <v>0</v>
      </c>
      <c r="W310" s="4">
        <v>0</v>
      </c>
      <c r="X310" s="4">
        <f>SUM(X311)</f>
        <v>0</v>
      </c>
      <c r="Y310" s="4">
        <v>0</v>
      </c>
      <c r="Z310" s="4">
        <f>SUM(Z311)</f>
        <v>0</v>
      </c>
      <c r="AA310" s="4">
        <v>0</v>
      </c>
      <c r="AB310" s="4">
        <v>0</v>
      </c>
      <c r="AC310" s="4">
        <v>0</v>
      </c>
      <c r="AD310" s="4">
        <f>SUM(AD311)</f>
        <v>0</v>
      </c>
      <c r="AE310" s="4">
        <v>0</v>
      </c>
      <c r="AF310" s="4">
        <f>SUM(AF311)</f>
        <v>0</v>
      </c>
      <c r="AG310" s="4">
        <v>0</v>
      </c>
      <c r="AH310" s="4">
        <v>0</v>
      </c>
      <c r="AI310" s="4">
        <f>SUM(AI311)</f>
        <v>0</v>
      </c>
      <c r="AJ310" s="50">
        <v>0</v>
      </c>
      <c r="AK310" s="50"/>
      <c r="AL310" s="4">
        <f>SUM(AL311)</f>
        <v>0</v>
      </c>
      <c r="AM310" s="50">
        <v>0</v>
      </c>
      <c r="AN310" s="51"/>
      <c r="AO310" s="13">
        <v>0</v>
      </c>
    </row>
    <row r="311" spans="2:41" ht="15" customHeight="1">
      <c r="B311" s="42"/>
      <c r="C311" s="42"/>
      <c r="D311" s="3"/>
      <c r="E311" s="3">
        <v>4130</v>
      </c>
      <c r="F311" s="43" t="s">
        <v>122</v>
      </c>
      <c r="G311" s="43"/>
      <c r="H311" s="44">
        <v>22679</v>
      </c>
      <c r="I311" s="44"/>
      <c r="J311" s="5">
        <v>12236.36</v>
      </c>
      <c r="K311" s="4">
        <f t="shared" si="8"/>
        <v>53.95</v>
      </c>
      <c r="L311" s="5">
        <v>22679</v>
      </c>
      <c r="M311" s="5">
        <v>12236.36</v>
      </c>
      <c r="N311" s="4">
        <f t="shared" si="9"/>
        <v>53.95</v>
      </c>
      <c r="O311" s="5">
        <v>22679</v>
      </c>
      <c r="P311" s="5">
        <v>12236.36</v>
      </c>
      <c r="Q311" s="5">
        <v>0</v>
      </c>
      <c r="R311" s="5">
        <v>0</v>
      </c>
      <c r="S311" s="5">
        <v>22679</v>
      </c>
      <c r="T311" s="5">
        <v>12236.36</v>
      </c>
      <c r="U311" s="23">
        <v>0</v>
      </c>
      <c r="V311" s="23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4">
        <v>0</v>
      </c>
      <c r="AC311" s="5">
        <v>0</v>
      </c>
      <c r="AD311" s="5">
        <v>0</v>
      </c>
      <c r="AE311" s="5">
        <v>0</v>
      </c>
      <c r="AF311" s="5">
        <v>0</v>
      </c>
      <c r="AG311" s="4">
        <v>0</v>
      </c>
      <c r="AH311" s="5">
        <v>0</v>
      </c>
      <c r="AI311" s="5">
        <v>0</v>
      </c>
      <c r="AJ311" s="44">
        <v>0</v>
      </c>
      <c r="AK311" s="44"/>
      <c r="AL311" s="5">
        <v>0</v>
      </c>
      <c r="AM311" s="44">
        <v>0</v>
      </c>
      <c r="AN311" s="45"/>
      <c r="AO311" s="13">
        <v>0</v>
      </c>
    </row>
    <row r="312" spans="2:41" ht="19.5" customHeight="1">
      <c r="B312" s="49"/>
      <c r="C312" s="49"/>
      <c r="D312" s="1">
        <v>85214</v>
      </c>
      <c r="E312" s="1"/>
      <c r="F312" s="52" t="s">
        <v>123</v>
      </c>
      <c r="G312" s="52"/>
      <c r="H312" s="50">
        <v>157544</v>
      </c>
      <c r="I312" s="50"/>
      <c r="J312" s="4">
        <f>SUM(J313)</f>
        <v>132012</v>
      </c>
      <c r="K312" s="4">
        <f t="shared" si="8"/>
        <v>83.79</v>
      </c>
      <c r="L312" s="4">
        <v>157544</v>
      </c>
      <c r="M312" s="4">
        <f>SUM(M313)</f>
        <v>132012</v>
      </c>
      <c r="N312" s="4">
        <f t="shared" si="9"/>
        <v>83.79</v>
      </c>
      <c r="O312" s="4">
        <v>0</v>
      </c>
      <c r="P312" s="4">
        <f>SUM(P313)</f>
        <v>0</v>
      </c>
      <c r="Q312" s="4">
        <v>0</v>
      </c>
      <c r="R312" s="4">
        <f>SUM(R313)</f>
        <v>0</v>
      </c>
      <c r="S312" s="4">
        <v>0</v>
      </c>
      <c r="T312" s="4">
        <f>SUM(T313)</f>
        <v>0</v>
      </c>
      <c r="U312" s="22">
        <v>0</v>
      </c>
      <c r="V312" s="22">
        <f>SUM(V313)</f>
        <v>0</v>
      </c>
      <c r="W312" s="4">
        <v>157544</v>
      </c>
      <c r="X312" s="4">
        <f>SUM(X313)</f>
        <v>132012</v>
      </c>
      <c r="Y312" s="4">
        <v>0</v>
      </c>
      <c r="Z312" s="4">
        <f>SUM(Z313)</f>
        <v>0</v>
      </c>
      <c r="AA312" s="4">
        <v>0</v>
      </c>
      <c r="AB312" s="4">
        <v>0</v>
      </c>
      <c r="AC312" s="4">
        <v>0</v>
      </c>
      <c r="AD312" s="4">
        <f>SUM(AD313)</f>
        <v>0</v>
      </c>
      <c r="AE312" s="4">
        <v>0</v>
      </c>
      <c r="AF312" s="4">
        <f>SUM(AF313)</f>
        <v>0</v>
      </c>
      <c r="AG312" s="4">
        <v>0</v>
      </c>
      <c r="AH312" s="4">
        <v>0</v>
      </c>
      <c r="AI312" s="4">
        <f>SUM(AI313)</f>
        <v>0</v>
      </c>
      <c r="AJ312" s="50">
        <v>0</v>
      </c>
      <c r="AK312" s="50"/>
      <c r="AL312" s="4">
        <f>SUM(AL313)</f>
        <v>0</v>
      </c>
      <c r="AM312" s="50">
        <v>0</v>
      </c>
      <c r="AN312" s="51"/>
      <c r="AO312" s="13">
        <v>0</v>
      </c>
    </row>
    <row r="313" spans="2:41" ht="15" customHeight="1">
      <c r="B313" s="42"/>
      <c r="C313" s="42"/>
      <c r="D313" s="3"/>
      <c r="E313" s="3">
        <v>3110</v>
      </c>
      <c r="F313" s="43" t="s">
        <v>119</v>
      </c>
      <c r="G313" s="43"/>
      <c r="H313" s="44">
        <v>157544</v>
      </c>
      <c r="I313" s="44"/>
      <c r="J313" s="5">
        <v>132012</v>
      </c>
      <c r="K313" s="4">
        <f t="shared" si="8"/>
        <v>83.79</v>
      </c>
      <c r="L313" s="5">
        <v>157544</v>
      </c>
      <c r="M313" s="5">
        <v>132012</v>
      </c>
      <c r="N313" s="4">
        <f t="shared" si="9"/>
        <v>83.79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23">
        <v>0</v>
      </c>
      <c r="V313" s="23">
        <v>0</v>
      </c>
      <c r="W313" s="5">
        <v>157544</v>
      </c>
      <c r="X313" s="5">
        <v>132012</v>
      </c>
      <c r="Y313" s="5">
        <v>0</v>
      </c>
      <c r="Z313" s="5">
        <v>0</v>
      </c>
      <c r="AA313" s="5">
        <v>0</v>
      </c>
      <c r="AB313" s="4">
        <v>0</v>
      </c>
      <c r="AC313" s="5">
        <v>0</v>
      </c>
      <c r="AD313" s="5">
        <v>0</v>
      </c>
      <c r="AE313" s="5">
        <v>0</v>
      </c>
      <c r="AF313" s="5">
        <v>0</v>
      </c>
      <c r="AG313" s="4">
        <v>0</v>
      </c>
      <c r="AH313" s="5">
        <v>0</v>
      </c>
      <c r="AI313" s="5">
        <v>0</v>
      </c>
      <c r="AJ313" s="44">
        <v>0</v>
      </c>
      <c r="AK313" s="44"/>
      <c r="AL313" s="5">
        <v>0</v>
      </c>
      <c r="AM313" s="44">
        <v>0</v>
      </c>
      <c r="AN313" s="45"/>
      <c r="AO313" s="13">
        <v>0</v>
      </c>
    </row>
    <row r="314" spans="2:41" ht="15" customHeight="1">
      <c r="B314" s="49"/>
      <c r="C314" s="49"/>
      <c r="D314" s="1">
        <v>85216</v>
      </c>
      <c r="E314" s="1"/>
      <c r="F314" s="52" t="s">
        <v>124</v>
      </c>
      <c r="G314" s="52"/>
      <c r="H314" s="50">
        <v>122057</v>
      </c>
      <c r="I314" s="50"/>
      <c r="J314" s="4">
        <f>SUM(J315)</f>
        <v>99070.97</v>
      </c>
      <c r="K314" s="4">
        <f t="shared" si="8"/>
        <v>81.17</v>
      </c>
      <c r="L314" s="4">
        <v>122057</v>
      </c>
      <c r="M314" s="4">
        <f>SUM(M315)</f>
        <v>99070.97</v>
      </c>
      <c r="N314" s="4">
        <f t="shared" si="9"/>
        <v>81.17</v>
      </c>
      <c r="O314" s="4">
        <v>0</v>
      </c>
      <c r="P314" s="4">
        <f>SUM(P315)</f>
        <v>0</v>
      </c>
      <c r="Q314" s="4">
        <v>0</v>
      </c>
      <c r="R314" s="4">
        <f>SUM(R315)</f>
        <v>0</v>
      </c>
      <c r="S314" s="4">
        <v>0</v>
      </c>
      <c r="T314" s="4">
        <f>SUM(T315)</f>
        <v>0</v>
      </c>
      <c r="U314" s="22">
        <v>0</v>
      </c>
      <c r="V314" s="22">
        <f>SUM(V315)</f>
        <v>0</v>
      </c>
      <c r="W314" s="4">
        <v>122057</v>
      </c>
      <c r="X314" s="4">
        <f>SUM(X315)</f>
        <v>99070.97</v>
      </c>
      <c r="Y314" s="4">
        <v>0</v>
      </c>
      <c r="Z314" s="4">
        <f>SUM(Z315)</f>
        <v>0</v>
      </c>
      <c r="AA314" s="4">
        <v>0</v>
      </c>
      <c r="AB314" s="4">
        <v>0</v>
      </c>
      <c r="AC314" s="4">
        <v>0</v>
      </c>
      <c r="AD314" s="4">
        <f>SUM(AD315)</f>
        <v>0</v>
      </c>
      <c r="AE314" s="4">
        <v>0</v>
      </c>
      <c r="AF314" s="4">
        <f>SUM(AF315)</f>
        <v>0</v>
      </c>
      <c r="AG314" s="4">
        <v>0</v>
      </c>
      <c r="AH314" s="4">
        <v>0</v>
      </c>
      <c r="AI314" s="4">
        <f>SUM(AI315)</f>
        <v>0</v>
      </c>
      <c r="AJ314" s="50">
        <v>0</v>
      </c>
      <c r="AK314" s="50"/>
      <c r="AL314" s="4">
        <f>SUM(AL315)</f>
        <v>0</v>
      </c>
      <c r="AM314" s="50">
        <v>0</v>
      </c>
      <c r="AN314" s="51"/>
      <c r="AO314" s="13">
        <v>0</v>
      </c>
    </row>
    <row r="315" spans="2:41" ht="15" customHeight="1">
      <c r="B315" s="42"/>
      <c r="C315" s="42"/>
      <c r="D315" s="3"/>
      <c r="E315" s="3">
        <v>3110</v>
      </c>
      <c r="F315" s="43" t="s">
        <v>119</v>
      </c>
      <c r="G315" s="43"/>
      <c r="H315" s="44">
        <v>122057</v>
      </c>
      <c r="I315" s="44"/>
      <c r="J315" s="5">
        <v>99070.97</v>
      </c>
      <c r="K315" s="4">
        <f t="shared" si="8"/>
        <v>81.17</v>
      </c>
      <c r="L315" s="5">
        <v>122057</v>
      </c>
      <c r="M315" s="5">
        <v>99070.97</v>
      </c>
      <c r="N315" s="4">
        <f t="shared" si="9"/>
        <v>81.17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23">
        <v>0</v>
      </c>
      <c r="V315" s="23">
        <v>0</v>
      </c>
      <c r="W315" s="5">
        <v>122057</v>
      </c>
      <c r="X315" s="5">
        <v>99070.97</v>
      </c>
      <c r="Y315" s="5">
        <v>0</v>
      </c>
      <c r="Z315" s="5">
        <v>0</v>
      </c>
      <c r="AA315" s="5">
        <v>0</v>
      </c>
      <c r="AB315" s="4">
        <v>0</v>
      </c>
      <c r="AC315" s="5">
        <v>0</v>
      </c>
      <c r="AD315" s="5">
        <v>0</v>
      </c>
      <c r="AE315" s="5">
        <v>0</v>
      </c>
      <c r="AF315" s="5">
        <v>0</v>
      </c>
      <c r="AG315" s="4">
        <v>0</v>
      </c>
      <c r="AH315" s="5">
        <v>0</v>
      </c>
      <c r="AI315" s="5">
        <v>0</v>
      </c>
      <c r="AJ315" s="44">
        <v>0</v>
      </c>
      <c r="AK315" s="44"/>
      <c r="AL315" s="5">
        <v>0</v>
      </c>
      <c r="AM315" s="44">
        <v>0</v>
      </c>
      <c r="AN315" s="45"/>
      <c r="AO315" s="13">
        <v>0</v>
      </c>
    </row>
    <row r="316" spans="2:41" ht="15" customHeight="1">
      <c r="B316" s="49"/>
      <c r="C316" s="49"/>
      <c r="D316" s="1">
        <v>85219</v>
      </c>
      <c r="E316" s="1"/>
      <c r="F316" s="52" t="s">
        <v>125</v>
      </c>
      <c r="G316" s="52"/>
      <c r="H316" s="50">
        <v>247190</v>
      </c>
      <c r="I316" s="50"/>
      <c r="J316" s="4">
        <f>SUM(J317:J331)</f>
        <v>144951.99</v>
      </c>
      <c r="K316" s="4">
        <f t="shared" si="8"/>
        <v>58.64</v>
      </c>
      <c r="L316" s="4">
        <v>247190</v>
      </c>
      <c r="M316" s="4">
        <f>SUM(M317:M331)</f>
        <v>144951.99</v>
      </c>
      <c r="N316" s="4">
        <f t="shared" si="9"/>
        <v>58.64</v>
      </c>
      <c r="O316" s="4">
        <v>245890</v>
      </c>
      <c r="P316" s="4">
        <f>SUM(P317:P331)</f>
        <v>144351.99</v>
      </c>
      <c r="Q316" s="4">
        <v>205851</v>
      </c>
      <c r="R316" s="4">
        <f>SUM(R317:R331)</f>
        <v>125689.68000000001</v>
      </c>
      <c r="S316" s="4">
        <v>40039</v>
      </c>
      <c r="T316" s="4">
        <f>SUM(T317:T331)</f>
        <v>18662.309999999998</v>
      </c>
      <c r="U316" s="22">
        <v>0</v>
      </c>
      <c r="V316" s="22">
        <f>SUM(V317:V331)</f>
        <v>0</v>
      </c>
      <c r="W316" s="4">
        <v>1300</v>
      </c>
      <c r="X316" s="4">
        <f>SUM(X317:X331)</f>
        <v>600</v>
      </c>
      <c r="Y316" s="4">
        <v>0</v>
      </c>
      <c r="Z316" s="4">
        <f>SUM(Z317:Z331)</f>
        <v>0</v>
      </c>
      <c r="AA316" s="4">
        <v>0</v>
      </c>
      <c r="AB316" s="4">
        <v>0</v>
      </c>
      <c r="AC316" s="4">
        <v>0</v>
      </c>
      <c r="AD316" s="4">
        <f>SUM(AD317:AD331)</f>
        <v>0</v>
      </c>
      <c r="AE316" s="4">
        <v>0</v>
      </c>
      <c r="AF316" s="4">
        <f>SUM(AF317:AF331)</f>
        <v>0</v>
      </c>
      <c r="AG316" s="4">
        <v>0</v>
      </c>
      <c r="AH316" s="4">
        <v>0</v>
      </c>
      <c r="AI316" s="4">
        <f>SUM(AI317:AI331)</f>
        <v>0</v>
      </c>
      <c r="AJ316" s="50">
        <v>0</v>
      </c>
      <c r="AK316" s="50"/>
      <c r="AL316" s="4">
        <f>SUM(AL317:AL331)</f>
        <v>0</v>
      </c>
      <c r="AM316" s="50">
        <v>0</v>
      </c>
      <c r="AN316" s="51"/>
      <c r="AO316" s="13">
        <v>0</v>
      </c>
    </row>
    <row r="317" spans="2:41" ht="15" customHeight="1">
      <c r="B317" s="42"/>
      <c r="C317" s="42"/>
      <c r="D317" s="3"/>
      <c r="E317" s="3">
        <v>3020</v>
      </c>
      <c r="F317" s="43" t="s">
        <v>64</v>
      </c>
      <c r="G317" s="43"/>
      <c r="H317" s="44">
        <v>700</v>
      </c>
      <c r="I317" s="44"/>
      <c r="J317" s="5">
        <v>0</v>
      </c>
      <c r="K317" s="4">
        <f t="shared" si="8"/>
        <v>0</v>
      </c>
      <c r="L317" s="5">
        <v>700</v>
      </c>
      <c r="M317" s="5">
        <v>0</v>
      </c>
      <c r="N317" s="4">
        <f t="shared" si="9"/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23">
        <v>0</v>
      </c>
      <c r="V317" s="23">
        <v>0</v>
      </c>
      <c r="W317" s="5">
        <v>700</v>
      </c>
      <c r="X317" s="5">
        <v>0</v>
      </c>
      <c r="Y317" s="5">
        <v>0</v>
      </c>
      <c r="Z317" s="5">
        <v>0</v>
      </c>
      <c r="AA317" s="5">
        <v>0</v>
      </c>
      <c r="AB317" s="4">
        <v>0</v>
      </c>
      <c r="AC317" s="5">
        <v>0</v>
      </c>
      <c r="AD317" s="5">
        <v>0</v>
      </c>
      <c r="AE317" s="5">
        <v>0</v>
      </c>
      <c r="AF317" s="5">
        <v>0</v>
      </c>
      <c r="AG317" s="4">
        <v>0</v>
      </c>
      <c r="AH317" s="5">
        <v>0</v>
      </c>
      <c r="AI317" s="5">
        <v>0</v>
      </c>
      <c r="AJ317" s="44">
        <v>0</v>
      </c>
      <c r="AK317" s="44"/>
      <c r="AL317" s="5">
        <v>0</v>
      </c>
      <c r="AM317" s="44">
        <v>0</v>
      </c>
      <c r="AN317" s="45"/>
      <c r="AO317" s="13">
        <v>0</v>
      </c>
    </row>
    <row r="318" spans="2:41" ht="15" customHeight="1">
      <c r="B318" s="42"/>
      <c r="C318" s="42"/>
      <c r="D318" s="3"/>
      <c r="E318" s="3">
        <v>3030</v>
      </c>
      <c r="F318" s="43" t="s">
        <v>61</v>
      </c>
      <c r="G318" s="43"/>
      <c r="H318" s="44">
        <v>600</v>
      </c>
      <c r="I318" s="44"/>
      <c r="J318" s="5">
        <v>600</v>
      </c>
      <c r="K318" s="4">
        <f t="shared" si="8"/>
        <v>100</v>
      </c>
      <c r="L318" s="5">
        <v>600</v>
      </c>
      <c r="M318" s="5">
        <v>600</v>
      </c>
      <c r="N318" s="4">
        <f t="shared" si="9"/>
        <v>100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23">
        <v>0</v>
      </c>
      <c r="V318" s="23">
        <v>0</v>
      </c>
      <c r="W318" s="5">
        <v>600</v>
      </c>
      <c r="X318" s="5">
        <v>600</v>
      </c>
      <c r="Y318" s="5">
        <v>0</v>
      </c>
      <c r="Z318" s="5">
        <v>0</v>
      </c>
      <c r="AA318" s="5">
        <v>0</v>
      </c>
      <c r="AB318" s="4">
        <v>0</v>
      </c>
      <c r="AC318" s="5">
        <v>0</v>
      </c>
      <c r="AD318" s="5">
        <v>0</v>
      </c>
      <c r="AE318" s="5">
        <v>0</v>
      </c>
      <c r="AF318" s="5">
        <v>0</v>
      </c>
      <c r="AG318" s="4">
        <v>0</v>
      </c>
      <c r="AH318" s="5">
        <v>0</v>
      </c>
      <c r="AI318" s="5">
        <v>0</v>
      </c>
      <c r="AJ318" s="44">
        <v>0</v>
      </c>
      <c r="AK318" s="44"/>
      <c r="AL318" s="5">
        <v>0</v>
      </c>
      <c r="AM318" s="44">
        <v>0</v>
      </c>
      <c r="AN318" s="45"/>
      <c r="AO318" s="13">
        <v>0</v>
      </c>
    </row>
    <row r="319" spans="2:41" ht="15" customHeight="1">
      <c r="B319" s="42"/>
      <c r="C319" s="42"/>
      <c r="D319" s="3"/>
      <c r="E319" s="3">
        <v>4010</v>
      </c>
      <c r="F319" s="43" t="s">
        <v>49</v>
      </c>
      <c r="G319" s="43"/>
      <c r="H319" s="44">
        <v>158035</v>
      </c>
      <c r="I319" s="44"/>
      <c r="J319" s="5">
        <v>94223.86</v>
      </c>
      <c r="K319" s="4">
        <f t="shared" si="8"/>
        <v>59.62</v>
      </c>
      <c r="L319" s="5">
        <v>158035</v>
      </c>
      <c r="M319" s="5">
        <v>94223.86</v>
      </c>
      <c r="N319" s="4">
        <f t="shared" si="9"/>
        <v>59.62</v>
      </c>
      <c r="O319" s="5">
        <v>158035</v>
      </c>
      <c r="P319" s="5">
        <v>94223.86</v>
      </c>
      <c r="Q319" s="5">
        <v>158035</v>
      </c>
      <c r="R319" s="5">
        <v>94223.86</v>
      </c>
      <c r="S319" s="5">
        <v>0</v>
      </c>
      <c r="T319" s="5">
        <v>0</v>
      </c>
      <c r="U319" s="23">
        <v>0</v>
      </c>
      <c r="V319" s="23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4">
        <v>0</v>
      </c>
      <c r="AC319" s="5">
        <v>0</v>
      </c>
      <c r="AD319" s="5">
        <v>0</v>
      </c>
      <c r="AE319" s="5">
        <v>0</v>
      </c>
      <c r="AF319" s="5">
        <v>0</v>
      </c>
      <c r="AG319" s="4">
        <v>0</v>
      </c>
      <c r="AH319" s="5">
        <v>0</v>
      </c>
      <c r="AI319" s="5">
        <v>0</v>
      </c>
      <c r="AJ319" s="44">
        <v>0</v>
      </c>
      <c r="AK319" s="44"/>
      <c r="AL319" s="5">
        <v>0</v>
      </c>
      <c r="AM319" s="44">
        <v>0</v>
      </c>
      <c r="AN319" s="45"/>
      <c r="AO319" s="13">
        <v>0</v>
      </c>
    </row>
    <row r="320" spans="2:41" ht="15" customHeight="1">
      <c r="B320" s="42"/>
      <c r="C320" s="42"/>
      <c r="D320" s="3"/>
      <c r="E320" s="3">
        <v>4040</v>
      </c>
      <c r="F320" s="43" t="s">
        <v>50</v>
      </c>
      <c r="G320" s="43"/>
      <c r="H320" s="44">
        <v>12166</v>
      </c>
      <c r="I320" s="44"/>
      <c r="J320" s="5">
        <v>12166</v>
      </c>
      <c r="K320" s="4">
        <f t="shared" si="8"/>
        <v>100</v>
      </c>
      <c r="L320" s="5">
        <v>12166</v>
      </c>
      <c r="M320" s="5">
        <v>12166</v>
      </c>
      <c r="N320" s="4">
        <f t="shared" si="9"/>
        <v>100</v>
      </c>
      <c r="O320" s="5">
        <v>12166</v>
      </c>
      <c r="P320" s="5">
        <v>12166</v>
      </c>
      <c r="Q320" s="5">
        <v>12166</v>
      </c>
      <c r="R320" s="5">
        <v>12166</v>
      </c>
      <c r="S320" s="5">
        <v>0</v>
      </c>
      <c r="T320" s="5">
        <v>0</v>
      </c>
      <c r="U320" s="23">
        <v>0</v>
      </c>
      <c r="V320" s="23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4">
        <v>0</v>
      </c>
      <c r="AC320" s="5">
        <v>0</v>
      </c>
      <c r="AD320" s="5">
        <v>0</v>
      </c>
      <c r="AE320" s="5">
        <v>0</v>
      </c>
      <c r="AF320" s="5">
        <v>0</v>
      </c>
      <c r="AG320" s="4">
        <v>0</v>
      </c>
      <c r="AH320" s="5">
        <v>0</v>
      </c>
      <c r="AI320" s="5">
        <v>0</v>
      </c>
      <c r="AJ320" s="44">
        <v>0</v>
      </c>
      <c r="AK320" s="44"/>
      <c r="AL320" s="5">
        <v>0</v>
      </c>
      <c r="AM320" s="44">
        <v>0</v>
      </c>
      <c r="AN320" s="45"/>
      <c r="AO320" s="13">
        <v>0</v>
      </c>
    </row>
    <row r="321" spans="2:41" ht="15" customHeight="1">
      <c r="B321" s="42"/>
      <c r="C321" s="42"/>
      <c r="D321" s="3"/>
      <c r="E321" s="3">
        <v>4110</v>
      </c>
      <c r="F321" s="43" t="s">
        <v>51</v>
      </c>
      <c r="G321" s="43"/>
      <c r="H321" s="44">
        <v>31200</v>
      </c>
      <c r="I321" s="44"/>
      <c r="J321" s="5">
        <v>17724.15</v>
      </c>
      <c r="K321" s="4">
        <f t="shared" si="8"/>
        <v>56.81</v>
      </c>
      <c r="L321" s="5">
        <v>31200</v>
      </c>
      <c r="M321" s="5">
        <v>17724.15</v>
      </c>
      <c r="N321" s="4">
        <f t="shared" si="9"/>
        <v>56.81</v>
      </c>
      <c r="O321" s="5">
        <v>31200</v>
      </c>
      <c r="P321" s="5">
        <v>17724.15</v>
      </c>
      <c r="Q321" s="5">
        <v>31200</v>
      </c>
      <c r="R321" s="5">
        <v>17724.15</v>
      </c>
      <c r="S321" s="5">
        <v>0</v>
      </c>
      <c r="T321" s="5">
        <v>0</v>
      </c>
      <c r="U321" s="23">
        <v>0</v>
      </c>
      <c r="V321" s="23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4">
        <v>0</v>
      </c>
      <c r="AC321" s="5">
        <v>0</v>
      </c>
      <c r="AD321" s="5">
        <v>0</v>
      </c>
      <c r="AE321" s="5">
        <v>0</v>
      </c>
      <c r="AF321" s="5">
        <v>0</v>
      </c>
      <c r="AG321" s="4">
        <v>0</v>
      </c>
      <c r="AH321" s="5">
        <v>0</v>
      </c>
      <c r="AI321" s="5">
        <v>0</v>
      </c>
      <c r="AJ321" s="44">
        <v>0</v>
      </c>
      <c r="AK321" s="44"/>
      <c r="AL321" s="5">
        <v>0</v>
      </c>
      <c r="AM321" s="44">
        <v>0</v>
      </c>
      <c r="AN321" s="45"/>
      <c r="AO321" s="13">
        <v>0</v>
      </c>
    </row>
    <row r="322" spans="2:41" ht="15" customHeight="1">
      <c r="B322" s="42"/>
      <c r="C322" s="42"/>
      <c r="D322" s="3"/>
      <c r="E322" s="3">
        <v>4120</v>
      </c>
      <c r="F322" s="43" t="s">
        <v>52</v>
      </c>
      <c r="G322" s="43"/>
      <c r="H322" s="44">
        <v>4450</v>
      </c>
      <c r="I322" s="44"/>
      <c r="J322" s="5">
        <v>1575.67</v>
      </c>
      <c r="K322" s="4">
        <f t="shared" si="8"/>
        <v>35.41</v>
      </c>
      <c r="L322" s="5">
        <v>4450</v>
      </c>
      <c r="M322" s="5">
        <v>1575.67</v>
      </c>
      <c r="N322" s="4">
        <f t="shared" si="9"/>
        <v>35.41</v>
      </c>
      <c r="O322" s="5">
        <v>4450</v>
      </c>
      <c r="P322" s="5">
        <v>1575.67</v>
      </c>
      <c r="Q322" s="5">
        <v>4450</v>
      </c>
      <c r="R322" s="5">
        <v>1575.67</v>
      </c>
      <c r="S322" s="5">
        <v>0</v>
      </c>
      <c r="T322" s="5">
        <v>0</v>
      </c>
      <c r="U322" s="23">
        <v>0</v>
      </c>
      <c r="V322" s="23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4">
        <v>0</v>
      </c>
      <c r="AC322" s="5">
        <v>0</v>
      </c>
      <c r="AD322" s="5">
        <v>0</v>
      </c>
      <c r="AE322" s="5">
        <v>0</v>
      </c>
      <c r="AF322" s="5">
        <v>0</v>
      </c>
      <c r="AG322" s="4">
        <v>0</v>
      </c>
      <c r="AH322" s="5">
        <v>0</v>
      </c>
      <c r="AI322" s="5">
        <v>0</v>
      </c>
      <c r="AJ322" s="44">
        <v>0</v>
      </c>
      <c r="AK322" s="44"/>
      <c r="AL322" s="5">
        <v>0</v>
      </c>
      <c r="AM322" s="44">
        <v>0</v>
      </c>
      <c r="AN322" s="45"/>
      <c r="AO322" s="13">
        <v>0</v>
      </c>
    </row>
    <row r="323" spans="2:41" ht="15" customHeight="1">
      <c r="B323" s="42"/>
      <c r="C323" s="42"/>
      <c r="D323" s="3"/>
      <c r="E323" s="3">
        <v>4210</v>
      </c>
      <c r="F323" s="43" t="s">
        <v>28</v>
      </c>
      <c r="G323" s="43"/>
      <c r="H323" s="44">
        <v>8706</v>
      </c>
      <c r="I323" s="44"/>
      <c r="J323" s="5">
        <v>2185.68</v>
      </c>
      <c r="K323" s="4">
        <f t="shared" si="8"/>
        <v>25.11</v>
      </c>
      <c r="L323" s="5">
        <v>8706</v>
      </c>
      <c r="M323" s="5">
        <v>2185.68</v>
      </c>
      <c r="N323" s="4">
        <f t="shared" si="9"/>
        <v>25.11</v>
      </c>
      <c r="O323" s="5">
        <v>8706</v>
      </c>
      <c r="P323" s="5">
        <v>2185.68</v>
      </c>
      <c r="Q323" s="5">
        <v>0</v>
      </c>
      <c r="R323" s="5">
        <v>0</v>
      </c>
      <c r="S323" s="5">
        <v>8706</v>
      </c>
      <c r="T323" s="5">
        <v>2185.68</v>
      </c>
      <c r="U323" s="23">
        <v>0</v>
      </c>
      <c r="V323" s="23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4">
        <v>0</v>
      </c>
      <c r="AC323" s="5">
        <v>0</v>
      </c>
      <c r="AD323" s="5">
        <v>0</v>
      </c>
      <c r="AE323" s="5">
        <v>0</v>
      </c>
      <c r="AF323" s="5">
        <v>0</v>
      </c>
      <c r="AG323" s="4">
        <v>0</v>
      </c>
      <c r="AH323" s="5">
        <v>0</v>
      </c>
      <c r="AI323" s="5">
        <v>0</v>
      </c>
      <c r="AJ323" s="44">
        <v>0</v>
      </c>
      <c r="AK323" s="44"/>
      <c r="AL323" s="5">
        <v>0</v>
      </c>
      <c r="AM323" s="44">
        <v>0</v>
      </c>
      <c r="AN323" s="45"/>
      <c r="AO323" s="13">
        <v>0</v>
      </c>
    </row>
    <row r="324" spans="2:41" ht="15" customHeight="1">
      <c r="B324" s="42"/>
      <c r="C324" s="42"/>
      <c r="D324" s="3"/>
      <c r="E324" s="3">
        <v>4280</v>
      </c>
      <c r="F324" s="43" t="s">
        <v>67</v>
      </c>
      <c r="G324" s="43"/>
      <c r="H324" s="44">
        <v>200</v>
      </c>
      <c r="I324" s="44"/>
      <c r="J324" s="5">
        <v>200</v>
      </c>
      <c r="K324" s="4">
        <f t="shared" si="8"/>
        <v>100</v>
      </c>
      <c r="L324" s="5">
        <v>200</v>
      </c>
      <c r="M324" s="5">
        <v>200</v>
      </c>
      <c r="N324" s="4">
        <f t="shared" si="9"/>
        <v>100</v>
      </c>
      <c r="O324" s="5">
        <v>200</v>
      </c>
      <c r="P324" s="5">
        <v>200</v>
      </c>
      <c r="Q324" s="5">
        <v>0</v>
      </c>
      <c r="R324" s="5">
        <v>0</v>
      </c>
      <c r="S324" s="5">
        <v>200</v>
      </c>
      <c r="T324" s="5">
        <v>200</v>
      </c>
      <c r="U324" s="23">
        <v>0</v>
      </c>
      <c r="V324" s="23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4">
        <v>0</v>
      </c>
      <c r="AC324" s="5">
        <v>0</v>
      </c>
      <c r="AD324" s="5">
        <v>0</v>
      </c>
      <c r="AE324" s="5">
        <v>0</v>
      </c>
      <c r="AF324" s="5">
        <v>0</v>
      </c>
      <c r="AG324" s="4">
        <v>0</v>
      </c>
      <c r="AH324" s="5">
        <v>0</v>
      </c>
      <c r="AI324" s="5">
        <v>0</v>
      </c>
      <c r="AJ324" s="44">
        <v>0</v>
      </c>
      <c r="AK324" s="44"/>
      <c r="AL324" s="5">
        <v>0</v>
      </c>
      <c r="AM324" s="44">
        <v>0</v>
      </c>
      <c r="AN324" s="45"/>
      <c r="AO324" s="13">
        <v>0</v>
      </c>
    </row>
    <row r="325" spans="2:41" ht="15" customHeight="1">
      <c r="B325" s="42"/>
      <c r="C325" s="42"/>
      <c r="D325" s="3"/>
      <c r="E325" s="3">
        <v>4300</v>
      </c>
      <c r="F325" s="43" t="s">
        <v>32</v>
      </c>
      <c r="G325" s="43"/>
      <c r="H325" s="44">
        <v>17510</v>
      </c>
      <c r="I325" s="44"/>
      <c r="J325" s="5">
        <v>10379.21</v>
      </c>
      <c r="K325" s="4">
        <f t="shared" si="8"/>
        <v>59.28</v>
      </c>
      <c r="L325" s="5">
        <v>17510</v>
      </c>
      <c r="M325" s="5">
        <v>10379.21</v>
      </c>
      <c r="N325" s="4">
        <f t="shared" si="9"/>
        <v>59.28</v>
      </c>
      <c r="O325" s="5">
        <v>17510</v>
      </c>
      <c r="P325" s="5">
        <v>10379.21</v>
      </c>
      <c r="Q325" s="5">
        <v>0</v>
      </c>
      <c r="R325" s="5">
        <v>0</v>
      </c>
      <c r="S325" s="5">
        <v>17510</v>
      </c>
      <c r="T325" s="5">
        <v>10379.21</v>
      </c>
      <c r="U325" s="23">
        <v>0</v>
      </c>
      <c r="V325" s="23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4">
        <v>0</v>
      </c>
      <c r="AC325" s="5">
        <v>0</v>
      </c>
      <c r="AD325" s="5">
        <v>0</v>
      </c>
      <c r="AE325" s="5">
        <v>0</v>
      </c>
      <c r="AF325" s="5">
        <v>0</v>
      </c>
      <c r="AG325" s="4">
        <v>0</v>
      </c>
      <c r="AH325" s="5">
        <v>0</v>
      </c>
      <c r="AI325" s="5">
        <v>0</v>
      </c>
      <c r="AJ325" s="44">
        <v>0</v>
      </c>
      <c r="AK325" s="44"/>
      <c r="AL325" s="5">
        <v>0</v>
      </c>
      <c r="AM325" s="44">
        <v>0</v>
      </c>
      <c r="AN325" s="45"/>
      <c r="AO325" s="13">
        <v>0</v>
      </c>
    </row>
    <row r="326" spans="2:41" ht="15" customHeight="1">
      <c r="B326" s="42"/>
      <c r="C326" s="42"/>
      <c r="D326" s="3"/>
      <c r="E326" s="3">
        <v>4350</v>
      </c>
      <c r="F326" s="43" t="s">
        <v>68</v>
      </c>
      <c r="G326" s="43"/>
      <c r="H326" s="44">
        <v>2500</v>
      </c>
      <c r="I326" s="44"/>
      <c r="J326" s="5">
        <v>596.4</v>
      </c>
      <c r="K326" s="4">
        <f t="shared" si="8"/>
        <v>23.86</v>
      </c>
      <c r="L326" s="5">
        <v>2500</v>
      </c>
      <c r="M326" s="5">
        <v>596.4</v>
      </c>
      <c r="N326" s="4">
        <f t="shared" si="9"/>
        <v>23.86</v>
      </c>
      <c r="O326" s="5">
        <v>2500</v>
      </c>
      <c r="P326" s="5">
        <v>596.4</v>
      </c>
      <c r="Q326" s="5">
        <v>0</v>
      </c>
      <c r="R326" s="5">
        <v>0</v>
      </c>
      <c r="S326" s="5">
        <v>2500</v>
      </c>
      <c r="T326" s="5">
        <v>596.4</v>
      </c>
      <c r="U326" s="23">
        <v>0</v>
      </c>
      <c r="V326" s="23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4">
        <v>0</v>
      </c>
      <c r="AC326" s="5">
        <v>0</v>
      </c>
      <c r="AD326" s="5">
        <v>0</v>
      </c>
      <c r="AE326" s="5">
        <v>0</v>
      </c>
      <c r="AF326" s="5">
        <v>0</v>
      </c>
      <c r="AG326" s="4">
        <v>0</v>
      </c>
      <c r="AH326" s="5">
        <v>0</v>
      </c>
      <c r="AI326" s="5">
        <v>0</v>
      </c>
      <c r="AJ326" s="44">
        <v>0</v>
      </c>
      <c r="AK326" s="44"/>
      <c r="AL326" s="5">
        <v>0</v>
      </c>
      <c r="AM326" s="44">
        <v>0</v>
      </c>
      <c r="AN326" s="45"/>
      <c r="AO326" s="13">
        <v>0</v>
      </c>
    </row>
    <row r="327" spans="2:41" ht="26.25" customHeight="1">
      <c r="B327" s="42"/>
      <c r="C327" s="42"/>
      <c r="D327" s="3"/>
      <c r="E327" s="3">
        <v>4370</v>
      </c>
      <c r="F327" s="43" t="s">
        <v>54</v>
      </c>
      <c r="G327" s="43"/>
      <c r="H327" s="44">
        <v>3500</v>
      </c>
      <c r="I327" s="44"/>
      <c r="J327" s="5">
        <v>1240.72</v>
      </c>
      <c r="K327" s="4">
        <f t="shared" si="8"/>
        <v>35.45</v>
      </c>
      <c r="L327" s="5">
        <v>3500</v>
      </c>
      <c r="M327" s="5">
        <v>1240.72</v>
      </c>
      <c r="N327" s="4">
        <f t="shared" si="9"/>
        <v>35.45</v>
      </c>
      <c r="O327" s="5">
        <v>3500</v>
      </c>
      <c r="P327" s="5">
        <v>1240.72</v>
      </c>
      <c r="Q327" s="5">
        <v>0</v>
      </c>
      <c r="R327" s="5">
        <v>0</v>
      </c>
      <c r="S327" s="5">
        <v>3500</v>
      </c>
      <c r="T327" s="5">
        <v>1240.72</v>
      </c>
      <c r="U327" s="23">
        <v>0</v>
      </c>
      <c r="V327" s="23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4">
        <v>0</v>
      </c>
      <c r="AC327" s="5">
        <v>0</v>
      </c>
      <c r="AD327" s="5">
        <v>0</v>
      </c>
      <c r="AE327" s="5">
        <v>0</v>
      </c>
      <c r="AF327" s="5">
        <v>0</v>
      </c>
      <c r="AG327" s="4">
        <v>0</v>
      </c>
      <c r="AH327" s="5">
        <v>0</v>
      </c>
      <c r="AI327" s="5">
        <v>0</v>
      </c>
      <c r="AJ327" s="44">
        <v>0</v>
      </c>
      <c r="AK327" s="44"/>
      <c r="AL327" s="5">
        <v>0</v>
      </c>
      <c r="AM327" s="44">
        <v>0</v>
      </c>
      <c r="AN327" s="45"/>
      <c r="AO327" s="13">
        <v>0</v>
      </c>
    </row>
    <row r="328" spans="2:41" ht="15" customHeight="1">
      <c r="B328" s="42"/>
      <c r="C328" s="42"/>
      <c r="D328" s="3"/>
      <c r="E328" s="3">
        <v>4410</v>
      </c>
      <c r="F328" s="43" t="s">
        <v>55</v>
      </c>
      <c r="G328" s="43"/>
      <c r="H328" s="44">
        <v>1500</v>
      </c>
      <c r="I328" s="44"/>
      <c r="J328" s="5">
        <v>186.3</v>
      </c>
      <c r="K328" s="4">
        <f aca="true" t="shared" si="10" ref="K328:K391">ROUND(((J328/H328)*100),2)</f>
        <v>12.42</v>
      </c>
      <c r="L328" s="5">
        <v>1500</v>
      </c>
      <c r="M328" s="5">
        <v>186.3</v>
      </c>
      <c r="N328" s="4">
        <f t="shared" si="9"/>
        <v>12.42</v>
      </c>
      <c r="O328" s="5">
        <v>1500</v>
      </c>
      <c r="P328" s="5">
        <v>186.3</v>
      </c>
      <c r="Q328" s="5">
        <v>0</v>
      </c>
      <c r="R328" s="5">
        <v>0</v>
      </c>
      <c r="S328" s="5">
        <v>1500</v>
      </c>
      <c r="T328" s="5">
        <v>186.3</v>
      </c>
      <c r="U328" s="23">
        <v>0</v>
      </c>
      <c r="V328" s="23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4">
        <v>0</v>
      </c>
      <c r="AC328" s="5">
        <v>0</v>
      </c>
      <c r="AD328" s="5">
        <v>0</v>
      </c>
      <c r="AE328" s="5">
        <v>0</v>
      </c>
      <c r="AF328" s="5">
        <v>0</v>
      </c>
      <c r="AG328" s="4">
        <v>0</v>
      </c>
      <c r="AH328" s="5">
        <v>0</v>
      </c>
      <c r="AI328" s="5">
        <v>0</v>
      </c>
      <c r="AJ328" s="44">
        <v>0</v>
      </c>
      <c r="AK328" s="44"/>
      <c r="AL328" s="5">
        <v>0</v>
      </c>
      <c r="AM328" s="44">
        <v>0</v>
      </c>
      <c r="AN328" s="45"/>
      <c r="AO328" s="13">
        <v>0</v>
      </c>
    </row>
    <row r="329" spans="2:41" ht="19.5" customHeight="1">
      <c r="B329" s="42"/>
      <c r="C329" s="42"/>
      <c r="D329" s="3"/>
      <c r="E329" s="3">
        <v>4440</v>
      </c>
      <c r="F329" s="43" t="s">
        <v>56</v>
      </c>
      <c r="G329" s="43"/>
      <c r="H329" s="44">
        <v>3829</v>
      </c>
      <c r="I329" s="44"/>
      <c r="J329" s="5">
        <v>2872</v>
      </c>
      <c r="K329" s="4">
        <f t="shared" si="10"/>
        <v>75.01</v>
      </c>
      <c r="L329" s="5">
        <v>3829</v>
      </c>
      <c r="M329" s="5">
        <v>2872</v>
      </c>
      <c r="N329" s="4">
        <f t="shared" si="9"/>
        <v>75.01</v>
      </c>
      <c r="O329" s="5">
        <v>3829</v>
      </c>
      <c r="P329" s="5">
        <v>2872</v>
      </c>
      <c r="Q329" s="5">
        <v>0</v>
      </c>
      <c r="R329" s="5">
        <v>0</v>
      </c>
      <c r="S329" s="5">
        <v>3829</v>
      </c>
      <c r="T329" s="5">
        <v>2872</v>
      </c>
      <c r="U329" s="23">
        <v>0</v>
      </c>
      <c r="V329" s="23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4">
        <v>0</v>
      </c>
      <c r="AC329" s="5">
        <v>0</v>
      </c>
      <c r="AD329" s="5">
        <v>0</v>
      </c>
      <c r="AE329" s="5">
        <v>0</v>
      </c>
      <c r="AF329" s="5">
        <v>0</v>
      </c>
      <c r="AG329" s="4">
        <v>0</v>
      </c>
      <c r="AH329" s="5">
        <v>0</v>
      </c>
      <c r="AI329" s="5">
        <v>0</v>
      </c>
      <c r="AJ329" s="44">
        <v>0</v>
      </c>
      <c r="AK329" s="44"/>
      <c r="AL329" s="5">
        <v>0</v>
      </c>
      <c r="AM329" s="44">
        <v>0</v>
      </c>
      <c r="AN329" s="45"/>
      <c r="AO329" s="13">
        <v>0</v>
      </c>
    </row>
    <row r="330" spans="2:41" ht="15" customHeight="1">
      <c r="B330" s="42"/>
      <c r="C330" s="42"/>
      <c r="D330" s="3"/>
      <c r="E330" s="3">
        <v>4480</v>
      </c>
      <c r="F330" s="43" t="s">
        <v>73</v>
      </c>
      <c r="G330" s="43"/>
      <c r="H330" s="44">
        <v>294</v>
      </c>
      <c r="I330" s="44"/>
      <c r="J330" s="5">
        <v>294</v>
      </c>
      <c r="K330" s="4">
        <f t="shared" si="10"/>
        <v>100</v>
      </c>
      <c r="L330" s="5">
        <v>294</v>
      </c>
      <c r="M330" s="5">
        <v>294</v>
      </c>
      <c r="N330" s="4">
        <f t="shared" si="9"/>
        <v>100</v>
      </c>
      <c r="O330" s="5">
        <v>294</v>
      </c>
      <c r="P330" s="5">
        <v>294</v>
      </c>
      <c r="Q330" s="5">
        <v>0</v>
      </c>
      <c r="R330" s="5">
        <v>0</v>
      </c>
      <c r="S330" s="5">
        <v>294</v>
      </c>
      <c r="T330" s="5">
        <v>294</v>
      </c>
      <c r="U330" s="23">
        <v>0</v>
      </c>
      <c r="V330" s="23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4">
        <v>0</v>
      </c>
      <c r="AC330" s="5">
        <v>0</v>
      </c>
      <c r="AD330" s="5">
        <v>0</v>
      </c>
      <c r="AE330" s="5">
        <v>0</v>
      </c>
      <c r="AF330" s="5">
        <v>0</v>
      </c>
      <c r="AG330" s="4">
        <v>0</v>
      </c>
      <c r="AH330" s="5">
        <v>0</v>
      </c>
      <c r="AI330" s="5">
        <v>0</v>
      </c>
      <c r="AJ330" s="44">
        <v>0</v>
      </c>
      <c r="AK330" s="44"/>
      <c r="AL330" s="5">
        <v>0</v>
      </c>
      <c r="AM330" s="44">
        <v>0</v>
      </c>
      <c r="AN330" s="45"/>
      <c r="AO330" s="13">
        <v>0</v>
      </c>
    </row>
    <row r="331" spans="2:41" ht="19.5" customHeight="1">
      <c r="B331" s="42"/>
      <c r="C331" s="42"/>
      <c r="D331" s="3"/>
      <c r="E331" s="3">
        <v>4700</v>
      </c>
      <c r="F331" s="43" t="s">
        <v>57</v>
      </c>
      <c r="G331" s="43"/>
      <c r="H331" s="44">
        <v>2000</v>
      </c>
      <c r="I331" s="44"/>
      <c r="J331" s="5">
        <v>708</v>
      </c>
      <c r="K331" s="4">
        <f t="shared" si="10"/>
        <v>35.4</v>
      </c>
      <c r="L331" s="5">
        <v>2000</v>
      </c>
      <c r="M331" s="5">
        <v>708</v>
      </c>
      <c r="N331" s="4">
        <f t="shared" si="9"/>
        <v>35.4</v>
      </c>
      <c r="O331" s="5">
        <v>2000</v>
      </c>
      <c r="P331" s="5">
        <v>708</v>
      </c>
      <c r="Q331" s="5">
        <v>0</v>
      </c>
      <c r="R331" s="5">
        <v>0</v>
      </c>
      <c r="S331" s="5">
        <v>2000</v>
      </c>
      <c r="T331" s="5">
        <v>708</v>
      </c>
      <c r="U331" s="23">
        <v>0</v>
      </c>
      <c r="V331" s="23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4">
        <v>0</v>
      </c>
      <c r="AC331" s="5">
        <v>0</v>
      </c>
      <c r="AD331" s="5">
        <v>0</v>
      </c>
      <c r="AE331" s="5">
        <v>0</v>
      </c>
      <c r="AF331" s="5">
        <v>0</v>
      </c>
      <c r="AG331" s="4">
        <v>0</v>
      </c>
      <c r="AH331" s="5">
        <v>0</v>
      </c>
      <c r="AI331" s="5">
        <v>0</v>
      </c>
      <c r="AJ331" s="44">
        <v>0</v>
      </c>
      <c r="AK331" s="44"/>
      <c r="AL331" s="5">
        <v>0</v>
      </c>
      <c r="AM331" s="44">
        <v>0</v>
      </c>
      <c r="AN331" s="45"/>
      <c r="AO331" s="13">
        <v>0</v>
      </c>
    </row>
    <row r="332" spans="2:41" ht="19.5" customHeight="1">
      <c r="B332" s="49"/>
      <c r="C332" s="49"/>
      <c r="D332" s="1">
        <v>85228</v>
      </c>
      <c r="E332" s="1"/>
      <c r="F332" s="52" t="s">
        <v>126</v>
      </c>
      <c r="G332" s="52"/>
      <c r="H332" s="50">
        <v>137177</v>
      </c>
      <c r="I332" s="50"/>
      <c r="J332" s="4">
        <f>SUM(J333:J346)</f>
        <v>65647.98999999999</v>
      </c>
      <c r="K332" s="4">
        <f t="shared" si="10"/>
        <v>47.86</v>
      </c>
      <c r="L332" s="4">
        <v>137177</v>
      </c>
      <c r="M332" s="4">
        <f>SUM(M333:M346)</f>
        <v>65647.98999999999</v>
      </c>
      <c r="N332" s="4">
        <f t="shared" si="9"/>
        <v>47.86</v>
      </c>
      <c r="O332" s="4">
        <v>136477</v>
      </c>
      <c r="P332" s="4">
        <f>SUM(P333:P346)</f>
        <v>65647.98999999999</v>
      </c>
      <c r="Q332" s="4">
        <v>122695</v>
      </c>
      <c r="R332" s="4">
        <f>SUM(R333:R346)</f>
        <v>60305.39</v>
      </c>
      <c r="S332" s="4">
        <v>13782</v>
      </c>
      <c r="T332" s="4">
        <f>SUM(T333:T346)</f>
        <v>5342.6</v>
      </c>
      <c r="U332" s="22">
        <v>0</v>
      </c>
      <c r="V332" s="22">
        <f>SUM(V333:V346)</f>
        <v>0</v>
      </c>
      <c r="W332" s="4">
        <v>700</v>
      </c>
      <c r="X332" s="4">
        <f>SUM(X333:X346)</f>
        <v>0</v>
      </c>
      <c r="Y332" s="4">
        <v>0</v>
      </c>
      <c r="Z332" s="4">
        <f>SUM(Z333:Z346)</f>
        <v>0</v>
      </c>
      <c r="AA332" s="4">
        <v>0</v>
      </c>
      <c r="AB332" s="4">
        <v>0</v>
      </c>
      <c r="AC332" s="4">
        <v>0</v>
      </c>
      <c r="AD332" s="4">
        <f>SUM(AD333:AD346)</f>
        <v>0</v>
      </c>
      <c r="AE332" s="4">
        <v>0</v>
      </c>
      <c r="AF332" s="4">
        <f>SUM(AF333:AF346)</f>
        <v>0</v>
      </c>
      <c r="AG332" s="4">
        <v>0</v>
      </c>
      <c r="AH332" s="4">
        <v>0</v>
      </c>
      <c r="AI332" s="4">
        <f>SUM(AI333:AI346)</f>
        <v>0</v>
      </c>
      <c r="AJ332" s="50">
        <v>0</v>
      </c>
      <c r="AK332" s="50"/>
      <c r="AL332" s="4">
        <f>SUM(AL333:AL346)</f>
        <v>0</v>
      </c>
      <c r="AM332" s="50">
        <v>0</v>
      </c>
      <c r="AN332" s="51"/>
      <c r="AO332" s="13">
        <v>0</v>
      </c>
    </row>
    <row r="333" spans="2:41" ht="15" customHeight="1">
      <c r="B333" s="42"/>
      <c r="C333" s="42"/>
      <c r="D333" s="3"/>
      <c r="E333" s="3">
        <v>3020</v>
      </c>
      <c r="F333" s="43" t="s">
        <v>64</v>
      </c>
      <c r="G333" s="43"/>
      <c r="H333" s="44">
        <v>700</v>
      </c>
      <c r="I333" s="44"/>
      <c r="J333" s="5">
        <v>0</v>
      </c>
      <c r="K333" s="4">
        <f t="shared" si="10"/>
        <v>0</v>
      </c>
      <c r="L333" s="5">
        <v>700</v>
      </c>
      <c r="M333" s="5">
        <v>0</v>
      </c>
      <c r="N333" s="4">
        <f aca="true" t="shared" si="11" ref="N333:N396">ROUND(((M333/L333)*100),2)</f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23">
        <v>0</v>
      </c>
      <c r="V333" s="23">
        <v>0</v>
      </c>
      <c r="W333" s="5">
        <v>700</v>
      </c>
      <c r="X333" s="5">
        <v>0</v>
      </c>
      <c r="Y333" s="5">
        <v>0</v>
      </c>
      <c r="Z333" s="5">
        <v>0</v>
      </c>
      <c r="AA333" s="5">
        <v>0</v>
      </c>
      <c r="AB333" s="4">
        <v>0</v>
      </c>
      <c r="AC333" s="5">
        <v>0</v>
      </c>
      <c r="AD333" s="5">
        <v>0</v>
      </c>
      <c r="AE333" s="5">
        <v>0</v>
      </c>
      <c r="AF333" s="5">
        <v>0</v>
      </c>
      <c r="AG333" s="4">
        <v>0</v>
      </c>
      <c r="AH333" s="5">
        <v>0</v>
      </c>
      <c r="AI333" s="5">
        <v>0</v>
      </c>
      <c r="AJ333" s="44">
        <v>0</v>
      </c>
      <c r="AK333" s="44"/>
      <c r="AL333" s="5">
        <v>0</v>
      </c>
      <c r="AM333" s="44">
        <v>0</v>
      </c>
      <c r="AN333" s="45"/>
      <c r="AO333" s="13">
        <v>0</v>
      </c>
    </row>
    <row r="334" spans="2:41" ht="15" customHeight="1">
      <c r="B334" s="42"/>
      <c r="C334" s="42"/>
      <c r="D334" s="3"/>
      <c r="E334" s="3">
        <v>4010</v>
      </c>
      <c r="F334" s="43" t="s">
        <v>49</v>
      </c>
      <c r="G334" s="43"/>
      <c r="H334" s="44">
        <v>75968</v>
      </c>
      <c r="I334" s="44"/>
      <c r="J334" s="5">
        <v>34626</v>
      </c>
      <c r="K334" s="4">
        <f t="shared" si="10"/>
        <v>45.58</v>
      </c>
      <c r="L334" s="5">
        <v>75968</v>
      </c>
      <c r="M334" s="5">
        <v>34626</v>
      </c>
      <c r="N334" s="4">
        <f t="shared" si="11"/>
        <v>45.58</v>
      </c>
      <c r="O334" s="5">
        <v>75968</v>
      </c>
      <c r="P334" s="5">
        <v>34626</v>
      </c>
      <c r="Q334" s="5">
        <v>75968</v>
      </c>
      <c r="R334" s="5">
        <v>34626</v>
      </c>
      <c r="S334" s="5">
        <v>0</v>
      </c>
      <c r="T334" s="5">
        <v>0</v>
      </c>
      <c r="U334" s="23">
        <v>0</v>
      </c>
      <c r="V334" s="23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4">
        <v>0</v>
      </c>
      <c r="AC334" s="5">
        <v>0</v>
      </c>
      <c r="AD334" s="5">
        <v>0</v>
      </c>
      <c r="AE334" s="5">
        <v>0</v>
      </c>
      <c r="AF334" s="5">
        <v>0</v>
      </c>
      <c r="AG334" s="4">
        <v>0</v>
      </c>
      <c r="AH334" s="5">
        <v>0</v>
      </c>
      <c r="AI334" s="5">
        <v>0</v>
      </c>
      <c r="AJ334" s="44">
        <v>0</v>
      </c>
      <c r="AK334" s="44"/>
      <c r="AL334" s="5">
        <v>0</v>
      </c>
      <c r="AM334" s="44">
        <v>0</v>
      </c>
      <c r="AN334" s="45"/>
      <c r="AO334" s="13">
        <v>0</v>
      </c>
    </row>
    <row r="335" spans="2:41" ht="15" customHeight="1">
      <c r="B335" s="42"/>
      <c r="C335" s="42"/>
      <c r="D335" s="3"/>
      <c r="E335" s="3">
        <v>4040</v>
      </c>
      <c r="F335" s="43" t="s">
        <v>50</v>
      </c>
      <c r="G335" s="43"/>
      <c r="H335" s="44">
        <v>5687</v>
      </c>
      <c r="I335" s="44"/>
      <c r="J335" s="5">
        <v>5687</v>
      </c>
      <c r="K335" s="4">
        <f t="shared" si="10"/>
        <v>100</v>
      </c>
      <c r="L335" s="5">
        <v>5687</v>
      </c>
      <c r="M335" s="5">
        <v>5687</v>
      </c>
      <c r="N335" s="4">
        <f t="shared" si="11"/>
        <v>100</v>
      </c>
      <c r="O335" s="5">
        <v>5687</v>
      </c>
      <c r="P335" s="5">
        <v>5687</v>
      </c>
      <c r="Q335" s="5">
        <v>5687</v>
      </c>
      <c r="R335" s="5">
        <v>5687</v>
      </c>
      <c r="S335" s="5">
        <v>0</v>
      </c>
      <c r="T335" s="5">
        <v>0</v>
      </c>
      <c r="U335" s="23">
        <v>0</v>
      </c>
      <c r="V335" s="23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4">
        <v>0</v>
      </c>
      <c r="AC335" s="5">
        <v>0</v>
      </c>
      <c r="AD335" s="5">
        <v>0</v>
      </c>
      <c r="AE335" s="5">
        <v>0</v>
      </c>
      <c r="AF335" s="5">
        <v>0</v>
      </c>
      <c r="AG335" s="4">
        <v>0</v>
      </c>
      <c r="AH335" s="5">
        <v>0</v>
      </c>
      <c r="AI335" s="5">
        <v>0</v>
      </c>
      <c r="AJ335" s="44">
        <v>0</v>
      </c>
      <c r="AK335" s="44"/>
      <c r="AL335" s="5">
        <v>0</v>
      </c>
      <c r="AM335" s="44">
        <v>0</v>
      </c>
      <c r="AN335" s="45"/>
      <c r="AO335" s="13">
        <v>0</v>
      </c>
    </row>
    <row r="336" spans="2:41" ht="15" customHeight="1">
      <c r="B336" s="42"/>
      <c r="C336" s="42"/>
      <c r="D336" s="3"/>
      <c r="E336" s="3">
        <v>4110</v>
      </c>
      <c r="F336" s="43" t="s">
        <v>51</v>
      </c>
      <c r="G336" s="43"/>
      <c r="H336" s="44">
        <v>19090</v>
      </c>
      <c r="I336" s="44"/>
      <c r="J336" s="5">
        <v>8677.75</v>
      </c>
      <c r="K336" s="4">
        <f t="shared" si="10"/>
        <v>45.46</v>
      </c>
      <c r="L336" s="5">
        <v>19090</v>
      </c>
      <c r="M336" s="5">
        <v>8677.75</v>
      </c>
      <c r="N336" s="4">
        <f t="shared" si="11"/>
        <v>45.46</v>
      </c>
      <c r="O336" s="5">
        <v>19090</v>
      </c>
      <c r="P336" s="5">
        <v>8677.75</v>
      </c>
      <c r="Q336" s="5">
        <v>19090</v>
      </c>
      <c r="R336" s="5">
        <v>8677.75</v>
      </c>
      <c r="S336" s="5">
        <v>0</v>
      </c>
      <c r="T336" s="5">
        <v>0</v>
      </c>
      <c r="U336" s="23">
        <v>0</v>
      </c>
      <c r="V336" s="23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4">
        <v>0</v>
      </c>
      <c r="AC336" s="5">
        <v>0</v>
      </c>
      <c r="AD336" s="5">
        <v>0</v>
      </c>
      <c r="AE336" s="5">
        <v>0</v>
      </c>
      <c r="AF336" s="5">
        <v>0</v>
      </c>
      <c r="AG336" s="4">
        <v>0</v>
      </c>
      <c r="AH336" s="5">
        <v>0</v>
      </c>
      <c r="AI336" s="5">
        <v>0</v>
      </c>
      <c r="AJ336" s="44">
        <v>0</v>
      </c>
      <c r="AK336" s="44"/>
      <c r="AL336" s="5">
        <v>0</v>
      </c>
      <c r="AM336" s="44">
        <v>0</v>
      </c>
      <c r="AN336" s="45"/>
      <c r="AO336" s="13">
        <v>0</v>
      </c>
    </row>
    <row r="337" spans="2:41" ht="15" customHeight="1">
      <c r="B337" s="42"/>
      <c r="C337" s="42"/>
      <c r="D337" s="3"/>
      <c r="E337" s="3">
        <v>4120</v>
      </c>
      <c r="F337" s="43" t="s">
        <v>52</v>
      </c>
      <c r="G337" s="43"/>
      <c r="H337" s="44">
        <v>2750</v>
      </c>
      <c r="I337" s="44"/>
      <c r="J337" s="5">
        <v>1234.64</v>
      </c>
      <c r="K337" s="4">
        <f t="shared" si="10"/>
        <v>44.9</v>
      </c>
      <c r="L337" s="5">
        <v>2750</v>
      </c>
      <c r="M337" s="5">
        <v>1234.64</v>
      </c>
      <c r="N337" s="4">
        <f t="shared" si="11"/>
        <v>44.9</v>
      </c>
      <c r="O337" s="5">
        <v>2750</v>
      </c>
      <c r="P337" s="5">
        <v>1234.64</v>
      </c>
      <c r="Q337" s="5">
        <v>2750</v>
      </c>
      <c r="R337" s="5">
        <v>1234.64</v>
      </c>
      <c r="S337" s="5">
        <v>0</v>
      </c>
      <c r="T337" s="5">
        <v>0</v>
      </c>
      <c r="U337" s="23">
        <v>0</v>
      </c>
      <c r="V337" s="23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4">
        <v>0</v>
      </c>
      <c r="AC337" s="5">
        <v>0</v>
      </c>
      <c r="AD337" s="5">
        <v>0</v>
      </c>
      <c r="AE337" s="5">
        <v>0</v>
      </c>
      <c r="AF337" s="5">
        <v>0</v>
      </c>
      <c r="AG337" s="4">
        <v>0</v>
      </c>
      <c r="AH337" s="5">
        <v>0</v>
      </c>
      <c r="AI337" s="5">
        <v>0</v>
      </c>
      <c r="AJ337" s="44">
        <v>0</v>
      </c>
      <c r="AK337" s="44"/>
      <c r="AL337" s="5">
        <v>0</v>
      </c>
      <c r="AM337" s="44">
        <v>0</v>
      </c>
      <c r="AN337" s="45"/>
      <c r="AO337" s="13">
        <v>0</v>
      </c>
    </row>
    <row r="338" spans="2:41" ht="15" customHeight="1">
      <c r="B338" s="42"/>
      <c r="C338" s="42"/>
      <c r="D338" s="3"/>
      <c r="E338" s="3">
        <v>4170</v>
      </c>
      <c r="F338" s="43" t="s">
        <v>45</v>
      </c>
      <c r="G338" s="43"/>
      <c r="H338" s="44">
        <v>19200</v>
      </c>
      <c r="I338" s="44"/>
      <c r="J338" s="5">
        <v>10080</v>
      </c>
      <c r="K338" s="4">
        <f t="shared" si="10"/>
        <v>52.5</v>
      </c>
      <c r="L338" s="5">
        <v>19200</v>
      </c>
      <c r="M338" s="5">
        <v>10080</v>
      </c>
      <c r="N338" s="4">
        <f t="shared" si="11"/>
        <v>52.5</v>
      </c>
      <c r="O338" s="5">
        <v>19200</v>
      </c>
      <c r="P338" s="5">
        <v>10080</v>
      </c>
      <c r="Q338" s="5">
        <v>19200</v>
      </c>
      <c r="R338" s="5">
        <v>10080</v>
      </c>
      <c r="S338" s="5">
        <v>0</v>
      </c>
      <c r="T338" s="5">
        <v>0</v>
      </c>
      <c r="U338" s="23">
        <v>0</v>
      </c>
      <c r="V338" s="23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4">
        <v>0</v>
      </c>
      <c r="AC338" s="5">
        <v>0</v>
      </c>
      <c r="AD338" s="5">
        <v>0</v>
      </c>
      <c r="AE338" s="5">
        <v>0</v>
      </c>
      <c r="AF338" s="5">
        <v>0</v>
      </c>
      <c r="AG338" s="4">
        <v>0</v>
      </c>
      <c r="AH338" s="5">
        <v>0</v>
      </c>
      <c r="AI338" s="5">
        <v>0</v>
      </c>
      <c r="AJ338" s="44">
        <v>0</v>
      </c>
      <c r="AK338" s="44"/>
      <c r="AL338" s="5">
        <v>0</v>
      </c>
      <c r="AM338" s="44">
        <v>0</v>
      </c>
      <c r="AN338" s="45"/>
      <c r="AO338" s="13">
        <v>0</v>
      </c>
    </row>
    <row r="339" spans="2:41" ht="15" customHeight="1">
      <c r="B339" s="42"/>
      <c r="C339" s="42"/>
      <c r="D339" s="3"/>
      <c r="E339" s="3">
        <v>4210</v>
      </c>
      <c r="F339" s="43" t="s">
        <v>28</v>
      </c>
      <c r="G339" s="43"/>
      <c r="H339" s="44">
        <v>1500</v>
      </c>
      <c r="I339" s="44"/>
      <c r="J339" s="5">
        <v>794.61</v>
      </c>
      <c r="K339" s="4">
        <f t="shared" si="10"/>
        <v>52.97</v>
      </c>
      <c r="L339" s="5">
        <v>1500</v>
      </c>
      <c r="M339" s="5">
        <v>794.61</v>
      </c>
      <c r="N339" s="4">
        <f t="shared" si="11"/>
        <v>52.97</v>
      </c>
      <c r="O339" s="5">
        <v>1500</v>
      </c>
      <c r="P339" s="5">
        <v>794.61</v>
      </c>
      <c r="Q339" s="5">
        <v>0</v>
      </c>
      <c r="R339" s="5">
        <v>0</v>
      </c>
      <c r="S339" s="5">
        <v>1500</v>
      </c>
      <c r="T339" s="5">
        <v>794.61</v>
      </c>
      <c r="U339" s="23">
        <v>0</v>
      </c>
      <c r="V339" s="23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4">
        <v>0</v>
      </c>
      <c r="AC339" s="5">
        <v>0</v>
      </c>
      <c r="AD339" s="5">
        <v>0</v>
      </c>
      <c r="AE339" s="5">
        <v>0</v>
      </c>
      <c r="AF339" s="5">
        <v>0</v>
      </c>
      <c r="AG339" s="4">
        <v>0</v>
      </c>
      <c r="AH339" s="5">
        <v>0</v>
      </c>
      <c r="AI339" s="5">
        <v>0</v>
      </c>
      <c r="AJ339" s="44">
        <v>0</v>
      </c>
      <c r="AK339" s="44"/>
      <c r="AL339" s="5">
        <v>0</v>
      </c>
      <c r="AM339" s="44">
        <v>0</v>
      </c>
      <c r="AN339" s="45"/>
      <c r="AO339" s="13">
        <v>0</v>
      </c>
    </row>
    <row r="340" spans="2:41" ht="15" customHeight="1">
      <c r="B340" s="42"/>
      <c r="C340" s="42"/>
      <c r="D340" s="3"/>
      <c r="E340" s="3">
        <v>4280</v>
      </c>
      <c r="F340" s="43" t="s">
        <v>67</v>
      </c>
      <c r="G340" s="43"/>
      <c r="H340" s="44">
        <v>400</v>
      </c>
      <c r="I340" s="44"/>
      <c r="J340" s="5">
        <v>195</v>
      </c>
      <c r="K340" s="4">
        <f t="shared" si="10"/>
        <v>48.75</v>
      </c>
      <c r="L340" s="5">
        <v>400</v>
      </c>
      <c r="M340" s="5">
        <v>195</v>
      </c>
      <c r="N340" s="4">
        <f t="shared" si="11"/>
        <v>48.75</v>
      </c>
      <c r="O340" s="5">
        <v>400</v>
      </c>
      <c r="P340" s="5">
        <v>195</v>
      </c>
      <c r="Q340" s="5">
        <v>0</v>
      </c>
      <c r="R340" s="5">
        <v>0</v>
      </c>
      <c r="S340" s="5">
        <v>400</v>
      </c>
      <c r="T340" s="5">
        <v>195</v>
      </c>
      <c r="U340" s="23">
        <v>0</v>
      </c>
      <c r="V340" s="23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4">
        <v>0</v>
      </c>
      <c r="AC340" s="5">
        <v>0</v>
      </c>
      <c r="AD340" s="5">
        <v>0</v>
      </c>
      <c r="AE340" s="5">
        <v>0</v>
      </c>
      <c r="AF340" s="5">
        <v>0</v>
      </c>
      <c r="AG340" s="4">
        <v>0</v>
      </c>
      <c r="AH340" s="5">
        <v>0</v>
      </c>
      <c r="AI340" s="5">
        <v>0</v>
      </c>
      <c r="AJ340" s="44">
        <v>0</v>
      </c>
      <c r="AK340" s="44"/>
      <c r="AL340" s="5">
        <v>0</v>
      </c>
      <c r="AM340" s="44">
        <v>0</v>
      </c>
      <c r="AN340" s="45"/>
      <c r="AO340" s="13">
        <v>0</v>
      </c>
    </row>
    <row r="341" spans="2:41" ht="15" customHeight="1">
      <c r="B341" s="42"/>
      <c r="C341" s="42"/>
      <c r="D341" s="3"/>
      <c r="E341" s="3">
        <v>4300</v>
      </c>
      <c r="F341" s="43" t="s">
        <v>32</v>
      </c>
      <c r="G341" s="43"/>
      <c r="H341" s="44">
        <v>3000</v>
      </c>
      <c r="I341" s="44"/>
      <c r="J341" s="5">
        <v>576</v>
      </c>
      <c r="K341" s="4">
        <f t="shared" si="10"/>
        <v>19.2</v>
      </c>
      <c r="L341" s="5">
        <v>3000</v>
      </c>
      <c r="M341" s="5">
        <v>576</v>
      </c>
      <c r="N341" s="4">
        <f t="shared" si="11"/>
        <v>19.2</v>
      </c>
      <c r="O341" s="5">
        <v>3000</v>
      </c>
      <c r="P341" s="5">
        <v>576</v>
      </c>
      <c r="Q341" s="5">
        <v>0</v>
      </c>
      <c r="R341" s="5">
        <v>0</v>
      </c>
      <c r="S341" s="5">
        <v>3000</v>
      </c>
      <c r="T341" s="5">
        <v>576</v>
      </c>
      <c r="U341" s="23">
        <v>0</v>
      </c>
      <c r="V341" s="23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4">
        <v>0</v>
      </c>
      <c r="AC341" s="5">
        <v>0</v>
      </c>
      <c r="AD341" s="5">
        <v>0</v>
      </c>
      <c r="AE341" s="5">
        <v>0</v>
      </c>
      <c r="AF341" s="5">
        <v>0</v>
      </c>
      <c r="AG341" s="4">
        <v>0</v>
      </c>
      <c r="AH341" s="5">
        <v>0</v>
      </c>
      <c r="AI341" s="5">
        <v>0</v>
      </c>
      <c r="AJ341" s="44">
        <v>0</v>
      </c>
      <c r="AK341" s="44"/>
      <c r="AL341" s="5">
        <v>0</v>
      </c>
      <c r="AM341" s="44">
        <v>0</v>
      </c>
      <c r="AN341" s="45"/>
      <c r="AO341" s="13">
        <v>0</v>
      </c>
    </row>
    <row r="342" spans="2:41" ht="15" customHeight="1">
      <c r="B342" s="42"/>
      <c r="C342" s="42"/>
      <c r="D342" s="3"/>
      <c r="E342" s="3">
        <v>4350</v>
      </c>
      <c r="F342" s="43" t="s">
        <v>68</v>
      </c>
      <c r="G342" s="43"/>
      <c r="H342" s="44">
        <v>200</v>
      </c>
      <c r="I342" s="44"/>
      <c r="J342" s="5">
        <v>145.67</v>
      </c>
      <c r="K342" s="4">
        <f t="shared" si="10"/>
        <v>72.84</v>
      </c>
      <c r="L342" s="5">
        <v>200</v>
      </c>
      <c r="M342" s="5">
        <v>145.67</v>
      </c>
      <c r="N342" s="4">
        <f t="shared" si="11"/>
        <v>72.84</v>
      </c>
      <c r="O342" s="5">
        <v>200</v>
      </c>
      <c r="P342" s="5">
        <v>145.67</v>
      </c>
      <c r="Q342" s="5">
        <v>0</v>
      </c>
      <c r="R342" s="5">
        <v>0</v>
      </c>
      <c r="S342" s="5">
        <v>200</v>
      </c>
      <c r="T342" s="5">
        <v>145.67</v>
      </c>
      <c r="U342" s="23">
        <v>0</v>
      </c>
      <c r="V342" s="23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4">
        <v>0</v>
      </c>
      <c r="AC342" s="5">
        <v>0</v>
      </c>
      <c r="AD342" s="5">
        <v>0</v>
      </c>
      <c r="AE342" s="5">
        <v>0</v>
      </c>
      <c r="AF342" s="5">
        <v>0</v>
      </c>
      <c r="AG342" s="4">
        <v>0</v>
      </c>
      <c r="AH342" s="5">
        <v>0</v>
      </c>
      <c r="AI342" s="5">
        <v>0</v>
      </c>
      <c r="AJ342" s="44">
        <v>0</v>
      </c>
      <c r="AK342" s="44"/>
      <c r="AL342" s="5">
        <v>0</v>
      </c>
      <c r="AM342" s="44">
        <v>0</v>
      </c>
      <c r="AN342" s="45"/>
      <c r="AO342" s="13">
        <v>0</v>
      </c>
    </row>
    <row r="343" spans="2:41" ht="26.25" customHeight="1">
      <c r="B343" s="42"/>
      <c r="C343" s="42"/>
      <c r="D343" s="3"/>
      <c r="E343" s="3">
        <v>4370</v>
      </c>
      <c r="F343" s="43" t="s">
        <v>54</v>
      </c>
      <c r="G343" s="43"/>
      <c r="H343" s="44">
        <v>1000</v>
      </c>
      <c r="I343" s="44"/>
      <c r="J343" s="5">
        <v>417.1</v>
      </c>
      <c r="K343" s="4">
        <f t="shared" si="10"/>
        <v>41.71</v>
      </c>
      <c r="L343" s="5">
        <v>1000</v>
      </c>
      <c r="M343" s="5">
        <v>417.1</v>
      </c>
      <c r="N343" s="4">
        <f t="shared" si="11"/>
        <v>41.71</v>
      </c>
      <c r="O343" s="5">
        <v>1000</v>
      </c>
      <c r="P343" s="5">
        <v>417.1</v>
      </c>
      <c r="Q343" s="5">
        <v>0</v>
      </c>
      <c r="R343" s="5">
        <v>0</v>
      </c>
      <c r="S343" s="5">
        <v>1000</v>
      </c>
      <c r="T343" s="5">
        <v>417.1</v>
      </c>
      <c r="U343" s="23">
        <v>0</v>
      </c>
      <c r="V343" s="23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4">
        <v>0</v>
      </c>
      <c r="AC343" s="5">
        <v>0</v>
      </c>
      <c r="AD343" s="5">
        <v>0</v>
      </c>
      <c r="AE343" s="5">
        <v>0</v>
      </c>
      <c r="AF343" s="5">
        <v>0</v>
      </c>
      <c r="AG343" s="4">
        <v>0</v>
      </c>
      <c r="AH343" s="5">
        <v>0</v>
      </c>
      <c r="AI343" s="5">
        <v>0</v>
      </c>
      <c r="AJ343" s="44">
        <v>0</v>
      </c>
      <c r="AK343" s="44"/>
      <c r="AL343" s="5">
        <v>0</v>
      </c>
      <c r="AM343" s="44">
        <v>0</v>
      </c>
      <c r="AN343" s="45"/>
      <c r="AO343" s="13">
        <v>0</v>
      </c>
    </row>
    <row r="344" spans="2:41" ht="15" customHeight="1">
      <c r="B344" s="42"/>
      <c r="C344" s="42"/>
      <c r="D344" s="3"/>
      <c r="E344" s="3">
        <v>4410</v>
      </c>
      <c r="F344" s="43" t="s">
        <v>55</v>
      </c>
      <c r="G344" s="43"/>
      <c r="H344" s="44">
        <v>3800</v>
      </c>
      <c r="I344" s="44"/>
      <c r="J344" s="5">
        <v>752.22</v>
      </c>
      <c r="K344" s="4">
        <f t="shared" si="10"/>
        <v>19.8</v>
      </c>
      <c r="L344" s="5">
        <v>3800</v>
      </c>
      <c r="M344" s="5">
        <v>752.22</v>
      </c>
      <c r="N344" s="4">
        <f t="shared" si="11"/>
        <v>19.8</v>
      </c>
      <c r="O344" s="5">
        <v>3800</v>
      </c>
      <c r="P344" s="5">
        <v>752.22</v>
      </c>
      <c r="Q344" s="5">
        <v>0</v>
      </c>
      <c r="R344" s="5">
        <v>0</v>
      </c>
      <c r="S344" s="5">
        <v>3800</v>
      </c>
      <c r="T344" s="5">
        <v>752.22</v>
      </c>
      <c r="U344" s="23">
        <v>0</v>
      </c>
      <c r="V344" s="23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4">
        <v>0</v>
      </c>
      <c r="AC344" s="5">
        <v>0</v>
      </c>
      <c r="AD344" s="5">
        <v>0</v>
      </c>
      <c r="AE344" s="5">
        <v>0</v>
      </c>
      <c r="AF344" s="5">
        <v>0</v>
      </c>
      <c r="AG344" s="4">
        <v>0</v>
      </c>
      <c r="AH344" s="5">
        <v>0</v>
      </c>
      <c r="AI344" s="5">
        <v>0</v>
      </c>
      <c r="AJ344" s="44">
        <v>0</v>
      </c>
      <c r="AK344" s="44"/>
      <c r="AL344" s="5">
        <v>0</v>
      </c>
      <c r="AM344" s="44">
        <v>0</v>
      </c>
      <c r="AN344" s="45"/>
      <c r="AO344" s="13">
        <v>0</v>
      </c>
    </row>
    <row r="345" spans="2:41" ht="19.5" customHeight="1">
      <c r="B345" s="42"/>
      <c r="C345" s="42"/>
      <c r="D345" s="3"/>
      <c r="E345" s="3">
        <v>4440</v>
      </c>
      <c r="F345" s="43" t="s">
        <v>56</v>
      </c>
      <c r="G345" s="43"/>
      <c r="H345" s="44">
        <v>3282</v>
      </c>
      <c r="I345" s="44"/>
      <c r="J345" s="5">
        <v>2462</v>
      </c>
      <c r="K345" s="4">
        <f t="shared" si="10"/>
        <v>75.02</v>
      </c>
      <c r="L345" s="5">
        <v>3282</v>
      </c>
      <c r="M345" s="5">
        <v>2462</v>
      </c>
      <c r="N345" s="4">
        <f t="shared" si="11"/>
        <v>75.02</v>
      </c>
      <c r="O345" s="5">
        <v>3282</v>
      </c>
      <c r="P345" s="5">
        <v>2462</v>
      </c>
      <c r="Q345" s="5">
        <v>0</v>
      </c>
      <c r="R345" s="5">
        <v>0</v>
      </c>
      <c r="S345" s="5">
        <v>3282</v>
      </c>
      <c r="T345" s="5">
        <v>2462</v>
      </c>
      <c r="U345" s="23">
        <v>0</v>
      </c>
      <c r="V345" s="23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4">
        <v>0</v>
      </c>
      <c r="AC345" s="5">
        <v>0</v>
      </c>
      <c r="AD345" s="5">
        <v>0</v>
      </c>
      <c r="AE345" s="5">
        <v>0</v>
      </c>
      <c r="AF345" s="5">
        <v>0</v>
      </c>
      <c r="AG345" s="4">
        <v>0</v>
      </c>
      <c r="AH345" s="5">
        <v>0</v>
      </c>
      <c r="AI345" s="5">
        <v>0</v>
      </c>
      <c r="AJ345" s="44">
        <v>0</v>
      </c>
      <c r="AK345" s="44"/>
      <c r="AL345" s="5">
        <v>0</v>
      </c>
      <c r="AM345" s="44">
        <v>0</v>
      </c>
      <c r="AN345" s="45"/>
      <c r="AO345" s="13">
        <v>0</v>
      </c>
    </row>
    <row r="346" spans="2:41" ht="19.5" customHeight="1">
      <c r="B346" s="42"/>
      <c r="C346" s="42"/>
      <c r="D346" s="3"/>
      <c r="E346" s="3">
        <v>4700</v>
      </c>
      <c r="F346" s="43" t="s">
        <v>57</v>
      </c>
      <c r="G346" s="43"/>
      <c r="H346" s="44">
        <v>600</v>
      </c>
      <c r="I346" s="44"/>
      <c r="J346" s="5">
        <v>0</v>
      </c>
      <c r="K346" s="4">
        <f t="shared" si="10"/>
        <v>0</v>
      </c>
      <c r="L346" s="5">
        <v>600</v>
      </c>
      <c r="M346" s="5">
        <v>0</v>
      </c>
      <c r="N346" s="4">
        <f t="shared" si="11"/>
        <v>0</v>
      </c>
      <c r="O346" s="5">
        <v>600</v>
      </c>
      <c r="P346" s="5">
        <v>0</v>
      </c>
      <c r="Q346" s="5">
        <v>0</v>
      </c>
      <c r="R346" s="5">
        <v>0</v>
      </c>
      <c r="S346" s="5">
        <v>600</v>
      </c>
      <c r="T346" s="5">
        <v>0</v>
      </c>
      <c r="U346" s="23">
        <v>0</v>
      </c>
      <c r="V346" s="23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4">
        <v>0</v>
      </c>
      <c r="AC346" s="5">
        <v>0</v>
      </c>
      <c r="AD346" s="5">
        <v>0</v>
      </c>
      <c r="AE346" s="5">
        <v>0</v>
      </c>
      <c r="AF346" s="5">
        <v>0</v>
      </c>
      <c r="AG346" s="4">
        <v>0</v>
      </c>
      <c r="AH346" s="5">
        <v>0</v>
      </c>
      <c r="AI346" s="5">
        <v>0</v>
      </c>
      <c r="AJ346" s="44">
        <v>0</v>
      </c>
      <c r="AK346" s="44"/>
      <c r="AL346" s="5">
        <v>0</v>
      </c>
      <c r="AM346" s="44">
        <v>0</v>
      </c>
      <c r="AN346" s="45"/>
      <c r="AO346" s="13">
        <v>0</v>
      </c>
    </row>
    <row r="347" spans="2:41" ht="15" customHeight="1">
      <c r="B347" s="49"/>
      <c r="C347" s="49"/>
      <c r="D347" s="1">
        <v>85295</v>
      </c>
      <c r="E347" s="1"/>
      <c r="F347" s="52" t="s">
        <v>27</v>
      </c>
      <c r="G347" s="52"/>
      <c r="H347" s="50">
        <v>214228.03</v>
      </c>
      <c r="I347" s="50"/>
      <c r="J347" s="4">
        <f>SUM(J348:J353)</f>
        <v>121630.97</v>
      </c>
      <c r="K347" s="4">
        <f t="shared" si="10"/>
        <v>56.78</v>
      </c>
      <c r="L347" s="4">
        <v>214228.03</v>
      </c>
      <c r="M347" s="4">
        <f>SUM(M348:M353)</f>
        <v>121630.97</v>
      </c>
      <c r="N347" s="4">
        <f t="shared" si="11"/>
        <v>56.78</v>
      </c>
      <c r="O347" s="4">
        <v>22598</v>
      </c>
      <c r="P347" s="4">
        <f>SUM(P348:P353)</f>
        <v>12141.47</v>
      </c>
      <c r="Q347" s="4">
        <v>1428</v>
      </c>
      <c r="R347" s="4">
        <f>SUM(R348:R353)</f>
        <v>0</v>
      </c>
      <c r="S347" s="4">
        <v>21170</v>
      </c>
      <c r="T347" s="4">
        <f>SUM(T348:T353)</f>
        <v>12141.47</v>
      </c>
      <c r="U347" s="22">
        <v>0</v>
      </c>
      <c r="V347" s="22">
        <f>SUM(V348:V353)</f>
        <v>0</v>
      </c>
      <c r="W347" s="4">
        <v>191630.03</v>
      </c>
      <c r="X347" s="4">
        <f>SUM(X348:X353)</f>
        <v>109489.5</v>
      </c>
      <c r="Y347" s="4">
        <v>0</v>
      </c>
      <c r="Z347" s="4">
        <f>SUM(Z348:Z353)</f>
        <v>0</v>
      </c>
      <c r="AA347" s="4">
        <v>0</v>
      </c>
      <c r="AB347" s="4">
        <v>0</v>
      </c>
      <c r="AC347" s="4">
        <v>0</v>
      </c>
      <c r="AD347" s="4">
        <f>SUM(AD348:AD353)</f>
        <v>0</v>
      </c>
      <c r="AE347" s="4">
        <v>0</v>
      </c>
      <c r="AF347" s="4">
        <f>SUM(AF348:AF353)</f>
        <v>0</v>
      </c>
      <c r="AG347" s="4">
        <v>0</v>
      </c>
      <c r="AH347" s="4">
        <v>0</v>
      </c>
      <c r="AI347" s="4">
        <f>SUM(AI348:AI353)</f>
        <v>0</v>
      </c>
      <c r="AJ347" s="50">
        <v>0</v>
      </c>
      <c r="AK347" s="50"/>
      <c r="AL347" s="4">
        <f>SUM(AL348:AL353)</f>
        <v>0</v>
      </c>
      <c r="AM347" s="50">
        <v>0</v>
      </c>
      <c r="AN347" s="51"/>
      <c r="AO347" s="13">
        <v>0</v>
      </c>
    </row>
    <row r="348" spans="2:41" ht="15" customHeight="1">
      <c r="B348" s="42"/>
      <c r="C348" s="42"/>
      <c r="D348" s="3"/>
      <c r="E348" s="3">
        <v>3110</v>
      </c>
      <c r="F348" s="43" t="s">
        <v>119</v>
      </c>
      <c r="G348" s="43"/>
      <c r="H348" s="44">
        <v>191630.03</v>
      </c>
      <c r="I348" s="44"/>
      <c r="J348" s="5">
        <v>109489.5</v>
      </c>
      <c r="K348" s="4">
        <f t="shared" si="10"/>
        <v>57.14</v>
      </c>
      <c r="L348" s="5">
        <v>191630.03</v>
      </c>
      <c r="M348" s="5">
        <v>109489.5</v>
      </c>
      <c r="N348" s="4">
        <f t="shared" si="11"/>
        <v>57.14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23">
        <v>0</v>
      </c>
      <c r="V348" s="23">
        <v>0</v>
      </c>
      <c r="W348" s="5">
        <v>191630.03</v>
      </c>
      <c r="X348" s="5">
        <v>109489.5</v>
      </c>
      <c r="Y348" s="5">
        <v>0</v>
      </c>
      <c r="Z348" s="5">
        <v>0</v>
      </c>
      <c r="AA348" s="5">
        <v>0</v>
      </c>
      <c r="AB348" s="4">
        <v>0</v>
      </c>
      <c r="AC348" s="5">
        <v>0</v>
      </c>
      <c r="AD348" s="5">
        <v>0</v>
      </c>
      <c r="AE348" s="5">
        <v>0</v>
      </c>
      <c r="AF348" s="5">
        <v>0</v>
      </c>
      <c r="AG348" s="4">
        <v>0</v>
      </c>
      <c r="AH348" s="5">
        <v>0</v>
      </c>
      <c r="AI348" s="5">
        <v>0</v>
      </c>
      <c r="AJ348" s="44">
        <v>0</v>
      </c>
      <c r="AK348" s="44"/>
      <c r="AL348" s="5">
        <v>0</v>
      </c>
      <c r="AM348" s="44">
        <v>0</v>
      </c>
      <c r="AN348" s="45"/>
      <c r="AO348" s="13">
        <v>0</v>
      </c>
    </row>
    <row r="349" spans="2:41" ht="15" customHeight="1">
      <c r="B349" s="42"/>
      <c r="C349" s="42"/>
      <c r="D349" s="3"/>
      <c r="E349" s="3">
        <v>4010</v>
      </c>
      <c r="F349" s="43" t="s">
        <v>49</v>
      </c>
      <c r="G349" s="43"/>
      <c r="H349" s="44">
        <v>1192</v>
      </c>
      <c r="I349" s="44"/>
      <c r="J349" s="5">
        <v>0</v>
      </c>
      <c r="K349" s="4">
        <f t="shared" si="10"/>
        <v>0</v>
      </c>
      <c r="L349" s="5">
        <v>1192</v>
      </c>
      <c r="M349" s="5">
        <v>0</v>
      </c>
      <c r="N349" s="4">
        <f t="shared" si="11"/>
        <v>0</v>
      </c>
      <c r="O349" s="5">
        <v>1192</v>
      </c>
      <c r="P349" s="5">
        <v>0</v>
      </c>
      <c r="Q349" s="5">
        <v>1192</v>
      </c>
      <c r="R349" s="5">
        <v>0</v>
      </c>
      <c r="S349" s="5">
        <v>0</v>
      </c>
      <c r="T349" s="5">
        <v>0</v>
      </c>
      <c r="U349" s="23">
        <v>0</v>
      </c>
      <c r="V349" s="23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4">
        <v>0</v>
      </c>
      <c r="AC349" s="5">
        <v>0</v>
      </c>
      <c r="AD349" s="5">
        <v>0</v>
      </c>
      <c r="AE349" s="5">
        <v>0</v>
      </c>
      <c r="AF349" s="5">
        <v>0</v>
      </c>
      <c r="AG349" s="4">
        <v>0</v>
      </c>
      <c r="AH349" s="5">
        <v>0</v>
      </c>
      <c r="AI349" s="5">
        <v>0</v>
      </c>
      <c r="AJ349" s="44">
        <v>0</v>
      </c>
      <c r="AK349" s="44"/>
      <c r="AL349" s="5">
        <v>0</v>
      </c>
      <c r="AM349" s="44">
        <v>0</v>
      </c>
      <c r="AN349" s="45"/>
      <c r="AO349" s="13">
        <v>0</v>
      </c>
    </row>
    <row r="350" spans="2:41" ht="15" customHeight="1">
      <c r="B350" s="42"/>
      <c r="C350" s="42"/>
      <c r="D350" s="3"/>
      <c r="E350" s="3">
        <v>4110</v>
      </c>
      <c r="F350" s="43" t="s">
        <v>51</v>
      </c>
      <c r="G350" s="43"/>
      <c r="H350" s="44">
        <v>206</v>
      </c>
      <c r="I350" s="44"/>
      <c r="J350" s="5">
        <v>0</v>
      </c>
      <c r="K350" s="4">
        <f t="shared" si="10"/>
        <v>0</v>
      </c>
      <c r="L350" s="5">
        <v>206</v>
      </c>
      <c r="M350" s="5">
        <v>0</v>
      </c>
      <c r="N350" s="4">
        <f t="shared" si="11"/>
        <v>0</v>
      </c>
      <c r="O350" s="5">
        <v>206</v>
      </c>
      <c r="P350" s="5">
        <v>0</v>
      </c>
      <c r="Q350" s="5">
        <v>206</v>
      </c>
      <c r="R350" s="5">
        <v>0</v>
      </c>
      <c r="S350" s="5">
        <v>0</v>
      </c>
      <c r="T350" s="5">
        <v>0</v>
      </c>
      <c r="U350" s="23">
        <v>0</v>
      </c>
      <c r="V350" s="23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4">
        <v>0</v>
      </c>
      <c r="AC350" s="5">
        <v>0</v>
      </c>
      <c r="AD350" s="5">
        <v>0</v>
      </c>
      <c r="AE350" s="5">
        <v>0</v>
      </c>
      <c r="AF350" s="5">
        <v>0</v>
      </c>
      <c r="AG350" s="4">
        <v>0</v>
      </c>
      <c r="AH350" s="5">
        <v>0</v>
      </c>
      <c r="AI350" s="5">
        <v>0</v>
      </c>
      <c r="AJ350" s="44">
        <v>0</v>
      </c>
      <c r="AK350" s="44"/>
      <c r="AL350" s="5">
        <v>0</v>
      </c>
      <c r="AM350" s="44">
        <v>0</v>
      </c>
      <c r="AN350" s="45"/>
      <c r="AO350" s="13">
        <v>0</v>
      </c>
    </row>
    <row r="351" spans="2:41" ht="15" customHeight="1">
      <c r="B351" s="42"/>
      <c r="C351" s="42"/>
      <c r="D351" s="3"/>
      <c r="E351" s="3">
        <v>4120</v>
      </c>
      <c r="F351" s="43" t="s">
        <v>52</v>
      </c>
      <c r="G351" s="43"/>
      <c r="H351" s="44">
        <v>30</v>
      </c>
      <c r="I351" s="44"/>
      <c r="J351" s="5">
        <v>0</v>
      </c>
      <c r="K351" s="4">
        <f t="shared" si="10"/>
        <v>0</v>
      </c>
      <c r="L351" s="5">
        <v>30</v>
      </c>
      <c r="M351" s="5">
        <v>0</v>
      </c>
      <c r="N351" s="4">
        <f t="shared" si="11"/>
        <v>0</v>
      </c>
      <c r="O351" s="5">
        <v>30</v>
      </c>
      <c r="P351" s="5">
        <v>0</v>
      </c>
      <c r="Q351" s="5">
        <v>30</v>
      </c>
      <c r="R351" s="5">
        <v>0</v>
      </c>
      <c r="S351" s="5">
        <v>0</v>
      </c>
      <c r="T351" s="5">
        <v>0</v>
      </c>
      <c r="U351" s="23">
        <v>0</v>
      </c>
      <c r="V351" s="23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4">
        <v>0</v>
      </c>
      <c r="AC351" s="5">
        <v>0</v>
      </c>
      <c r="AD351" s="5">
        <v>0</v>
      </c>
      <c r="AE351" s="5">
        <v>0</v>
      </c>
      <c r="AF351" s="5">
        <v>0</v>
      </c>
      <c r="AG351" s="4">
        <v>0</v>
      </c>
      <c r="AH351" s="5">
        <v>0</v>
      </c>
      <c r="AI351" s="5">
        <v>0</v>
      </c>
      <c r="AJ351" s="44">
        <v>0</v>
      </c>
      <c r="AK351" s="44"/>
      <c r="AL351" s="5">
        <v>0</v>
      </c>
      <c r="AM351" s="44">
        <v>0</v>
      </c>
      <c r="AN351" s="45"/>
      <c r="AO351" s="13">
        <v>0</v>
      </c>
    </row>
    <row r="352" spans="2:41" ht="15" customHeight="1">
      <c r="B352" s="42"/>
      <c r="C352" s="42"/>
      <c r="D352" s="3"/>
      <c r="E352" s="3">
        <v>4280</v>
      </c>
      <c r="F352" s="43" t="s">
        <v>67</v>
      </c>
      <c r="G352" s="43"/>
      <c r="H352" s="44">
        <v>1170</v>
      </c>
      <c r="I352" s="44"/>
      <c r="J352" s="5">
        <v>1170</v>
      </c>
      <c r="K352" s="4">
        <f t="shared" si="10"/>
        <v>100</v>
      </c>
      <c r="L352" s="5">
        <v>1170</v>
      </c>
      <c r="M352" s="5">
        <v>1170</v>
      </c>
      <c r="N352" s="4">
        <f t="shared" si="11"/>
        <v>100</v>
      </c>
      <c r="O352" s="5">
        <v>1170</v>
      </c>
      <c r="P352" s="5">
        <v>1170</v>
      </c>
      <c r="Q352" s="5">
        <v>0</v>
      </c>
      <c r="R352" s="5">
        <v>0</v>
      </c>
      <c r="S352" s="5">
        <v>1170</v>
      </c>
      <c r="T352" s="5">
        <v>1170</v>
      </c>
      <c r="U352" s="23">
        <v>0</v>
      </c>
      <c r="V352" s="23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4">
        <v>0</v>
      </c>
      <c r="AC352" s="5">
        <v>0</v>
      </c>
      <c r="AD352" s="5">
        <v>0</v>
      </c>
      <c r="AE352" s="5">
        <v>0</v>
      </c>
      <c r="AF352" s="5">
        <v>0</v>
      </c>
      <c r="AG352" s="4">
        <v>0</v>
      </c>
      <c r="AH352" s="5">
        <v>0</v>
      </c>
      <c r="AI352" s="5">
        <v>0</v>
      </c>
      <c r="AJ352" s="44">
        <v>0</v>
      </c>
      <c r="AK352" s="44"/>
      <c r="AL352" s="5">
        <v>0</v>
      </c>
      <c r="AM352" s="44">
        <v>0</v>
      </c>
      <c r="AN352" s="45"/>
      <c r="AO352" s="13">
        <v>0</v>
      </c>
    </row>
    <row r="353" spans="2:41" ht="15" customHeight="1">
      <c r="B353" s="42"/>
      <c r="C353" s="42"/>
      <c r="D353" s="3"/>
      <c r="E353" s="3">
        <v>4300</v>
      </c>
      <c r="F353" s="43" t="s">
        <v>32</v>
      </c>
      <c r="G353" s="43"/>
      <c r="H353" s="44">
        <v>20000</v>
      </c>
      <c r="I353" s="44"/>
      <c r="J353" s="5">
        <v>10971.47</v>
      </c>
      <c r="K353" s="4">
        <f t="shared" si="10"/>
        <v>54.86</v>
      </c>
      <c r="L353" s="5">
        <v>20000</v>
      </c>
      <c r="M353" s="5">
        <v>10971.47</v>
      </c>
      <c r="N353" s="4">
        <f t="shared" si="11"/>
        <v>54.86</v>
      </c>
      <c r="O353" s="5">
        <v>20000</v>
      </c>
      <c r="P353" s="5">
        <v>10971.47</v>
      </c>
      <c r="Q353" s="5">
        <v>0</v>
      </c>
      <c r="R353" s="5">
        <v>0</v>
      </c>
      <c r="S353" s="5">
        <v>20000</v>
      </c>
      <c r="T353" s="5">
        <v>10971.47</v>
      </c>
      <c r="U353" s="23">
        <v>0</v>
      </c>
      <c r="V353" s="23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4">
        <v>0</v>
      </c>
      <c r="AC353" s="5">
        <v>0</v>
      </c>
      <c r="AD353" s="5">
        <v>0</v>
      </c>
      <c r="AE353" s="5">
        <v>0</v>
      </c>
      <c r="AF353" s="5">
        <v>0</v>
      </c>
      <c r="AG353" s="4">
        <v>0</v>
      </c>
      <c r="AH353" s="5">
        <v>0</v>
      </c>
      <c r="AI353" s="5">
        <v>0</v>
      </c>
      <c r="AJ353" s="44">
        <v>0</v>
      </c>
      <c r="AK353" s="44"/>
      <c r="AL353" s="5">
        <v>0</v>
      </c>
      <c r="AM353" s="44">
        <v>0</v>
      </c>
      <c r="AN353" s="45"/>
      <c r="AO353" s="13">
        <v>0</v>
      </c>
    </row>
    <row r="354" spans="2:41" ht="15" customHeight="1">
      <c r="B354" s="49">
        <v>853</v>
      </c>
      <c r="C354" s="49"/>
      <c r="D354" s="1"/>
      <c r="E354" s="1"/>
      <c r="F354" s="52" t="s">
        <v>127</v>
      </c>
      <c r="G354" s="52"/>
      <c r="H354" s="50">
        <v>177297.41</v>
      </c>
      <c r="I354" s="50"/>
      <c r="J354" s="4">
        <f>SUM(J355)</f>
        <v>7199.990000000001</v>
      </c>
      <c r="K354" s="4">
        <f t="shared" si="10"/>
        <v>4.06</v>
      </c>
      <c r="L354" s="4">
        <v>177297.41</v>
      </c>
      <c r="M354" s="4">
        <f>SUM(M355)</f>
        <v>7199.990000000001</v>
      </c>
      <c r="N354" s="4">
        <f t="shared" si="11"/>
        <v>4.06</v>
      </c>
      <c r="O354" s="4">
        <v>0</v>
      </c>
      <c r="P354" s="4">
        <f>SUM(P355)</f>
        <v>0</v>
      </c>
      <c r="Q354" s="4">
        <v>0</v>
      </c>
      <c r="R354" s="4">
        <f>SUM(R355)</f>
        <v>0</v>
      </c>
      <c r="S354" s="4">
        <v>0</v>
      </c>
      <c r="T354" s="4">
        <f>SUM(T355)</f>
        <v>0</v>
      </c>
      <c r="U354" s="22">
        <v>0</v>
      </c>
      <c r="V354" s="22">
        <f>SUM(V355)</f>
        <v>0</v>
      </c>
      <c r="W354" s="4">
        <v>0</v>
      </c>
      <c r="X354" s="4">
        <f>SUM(X355)</f>
        <v>0</v>
      </c>
      <c r="Y354" s="4">
        <v>177297.41</v>
      </c>
      <c r="Z354" s="4">
        <f>SUM(Z355)</f>
        <v>7199.990000000001</v>
      </c>
      <c r="AA354" s="4">
        <v>0</v>
      </c>
      <c r="AB354" s="4">
        <v>0</v>
      </c>
      <c r="AC354" s="4">
        <v>0</v>
      </c>
      <c r="AD354" s="4">
        <f>SUM(AD355)</f>
        <v>0</v>
      </c>
      <c r="AE354" s="4">
        <v>0</v>
      </c>
      <c r="AF354" s="5">
        <v>0</v>
      </c>
      <c r="AG354" s="4">
        <v>0</v>
      </c>
      <c r="AH354" s="4">
        <v>0</v>
      </c>
      <c r="AI354" s="5">
        <v>0</v>
      </c>
      <c r="AJ354" s="50">
        <v>0</v>
      </c>
      <c r="AK354" s="50"/>
      <c r="AL354" s="5">
        <v>0</v>
      </c>
      <c r="AM354" s="50">
        <v>0</v>
      </c>
      <c r="AN354" s="51"/>
      <c r="AO354" s="13">
        <v>0</v>
      </c>
    </row>
    <row r="355" spans="2:41" ht="15" customHeight="1">
      <c r="B355" s="49"/>
      <c r="C355" s="49"/>
      <c r="D355" s="1">
        <v>85395</v>
      </c>
      <c r="E355" s="1"/>
      <c r="F355" s="52" t="s">
        <v>27</v>
      </c>
      <c r="G355" s="52"/>
      <c r="H355" s="50">
        <v>177297.41</v>
      </c>
      <c r="I355" s="50"/>
      <c r="J355" s="4">
        <f>SUM(J356:J370)</f>
        <v>7199.990000000001</v>
      </c>
      <c r="K355" s="4">
        <f t="shared" si="10"/>
        <v>4.06</v>
      </c>
      <c r="L355" s="4">
        <v>177297.41</v>
      </c>
      <c r="M355" s="4">
        <f>SUM(M356:M370)</f>
        <v>7199.990000000001</v>
      </c>
      <c r="N355" s="4">
        <f t="shared" si="11"/>
        <v>4.06</v>
      </c>
      <c r="O355" s="4">
        <v>0</v>
      </c>
      <c r="P355" s="4">
        <f>SUM(P356:P370)</f>
        <v>0</v>
      </c>
      <c r="Q355" s="4">
        <v>0</v>
      </c>
      <c r="R355" s="4">
        <f>SUM(R356:R370)</f>
        <v>0</v>
      </c>
      <c r="S355" s="4">
        <v>0</v>
      </c>
      <c r="T355" s="4">
        <f>SUM(T356:T370)</f>
        <v>0</v>
      </c>
      <c r="U355" s="22">
        <v>0</v>
      </c>
      <c r="V355" s="22">
        <f>SUM(V356:V370)</f>
        <v>0</v>
      </c>
      <c r="W355" s="4">
        <v>0</v>
      </c>
      <c r="X355" s="4">
        <f>SUM(X356:X370)</f>
        <v>0</v>
      </c>
      <c r="Y355" s="4">
        <v>177297.41</v>
      </c>
      <c r="Z355" s="4">
        <f>SUM(Z356:Z370)</f>
        <v>7199.990000000001</v>
      </c>
      <c r="AA355" s="4">
        <v>0</v>
      </c>
      <c r="AB355" s="4">
        <v>0</v>
      </c>
      <c r="AC355" s="4">
        <v>0</v>
      </c>
      <c r="AD355" s="4">
        <f>SUM(AD356:AD370)</f>
        <v>0</v>
      </c>
      <c r="AE355" s="4">
        <v>0</v>
      </c>
      <c r="AF355" s="4">
        <f>SUM(AF356:AF370)</f>
        <v>0</v>
      </c>
      <c r="AG355" s="4">
        <v>0</v>
      </c>
      <c r="AH355" s="4">
        <v>0</v>
      </c>
      <c r="AI355" s="4">
        <f>SUM(AI356:AI370)</f>
        <v>0</v>
      </c>
      <c r="AJ355" s="50">
        <v>0</v>
      </c>
      <c r="AK355" s="50"/>
      <c r="AL355" s="4">
        <f>SUM(AL356:AL370)</f>
        <v>0</v>
      </c>
      <c r="AM355" s="50">
        <v>0</v>
      </c>
      <c r="AN355" s="51"/>
      <c r="AO355" s="13">
        <v>0</v>
      </c>
    </row>
    <row r="356" spans="2:41" ht="15" customHeight="1">
      <c r="B356" s="42"/>
      <c r="C356" s="42"/>
      <c r="D356" s="3"/>
      <c r="E356" s="3">
        <v>3119</v>
      </c>
      <c r="F356" s="43" t="s">
        <v>119</v>
      </c>
      <c r="G356" s="43"/>
      <c r="H356" s="44">
        <v>17856</v>
      </c>
      <c r="I356" s="44"/>
      <c r="J356" s="5">
        <v>0</v>
      </c>
      <c r="K356" s="4">
        <f t="shared" si="10"/>
        <v>0</v>
      </c>
      <c r="L356" s="5">
        <v>17856</v>
      </c>
      <c r="M356" s="5">
        <v>0</v>
      </c>
      <c r="N356" s="4">
        <f t="shared" si="11"/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23">
        <v>0</v>
      </c>
      <c r="V356" s="23">
        <v>0</v>
      </c>
      <c r="W356" s="5">
        <v>0</v>
      </c>
      <c r="X356" s="5">
        <v>0</v>
      </c>
      <c r="Y356" s="5">
        <v>17856</v>
      </c>
      <c r="Z356" s="5">
        <v>0</v>
      </c>
      <c r="AA356" s="5">
        <v>0</v>
      </c>
      <c r="AB356" s="4">
        <v>0</v>
      </c>
      <c r="AC356" s="5">
        <v>0</v>
      </c>
      <c r="AD356" s="5">
        <v>0</v>
      </c>
      <c r="AE356" s="5">
        <v>0</v>
      </c>
      <c r="AF356" s="5">
        <v>0</v>
      </c>
      <c r="AG356" s="4">
        <v>0</v>
      </c>
      <c r="AH356" s="5">
        <v>0</v>
      </c>
      <c r="AI356" s="5">
        <v>0</v>
      </c>
      <c r="AJ356" s="44">
        <v>0</v>
      </c>
      <c r="AK356" s="44"/>
      <c r="AL356" s="5">
        <v>0</v>
      </c>
      <c r="AM356" s="44">
        <v>0</v>
      </c>
      <c r="AN356" s="45"/>
      <c r="AO356" s="13">
        <v>0</v>
      </c>
    </row>
    <row r="357" spans="2:41" ht="15" customHeight="1">
      <c r="B357" s="42"/>
      <c r="C357" s="42"/>
      <c r="D357" s="3"/>
      <c r="E357" s="3">
        <v>4017</v>
      </c>
      <c r="F357" s="43" t="s">
        <v>49</v>
      </c>
      <c r="G357" s="43"/>
      <c r="H357" s="44">
        <v>73002</v>
      </c>
      <c r="I357" s="44"/>
      <c r="J357" s="5">
        <v>5119.18</v>
      </c>
      <c r="K357" s="4">
        <f t="shared" si="10"/>
        <v>7.01</v>
      </c>
      <c r="L357" s="5">
        <v>73002</v>
      </c>
      <c r="M357" s="5">
        <v>5119.18</v>
      </c>
      <c r="N357" s="4">
        <f t="shared" si="11"/>
        <v>7.01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23">
        <v>0</v>
      </c>
      <c r="V357" s="23">
        <v>0</v>
      </c>
      <c r="W357" s="5">
        <v>0</v>
      </c>
      <c r="X357" s="5">
        <v>0</v>
      </c>
      <c r="Y357" s="5">
        <v>73002</v>
      </c>
      <c r="Z357" s="5">
        <v>5119.18</v>
      </c>
      <c r="AA357" s="5">
        <v>0</v>
      </c>
      <c r="AB357" s="4">
        <v>0</v>
      </c>
      <c r="AC357" s="5">
        <v>0</v>
      </c>
      <c r="AD357" s="5">
        <v>0</v>
      </c>
      <c r="AE357" s="5">
        <v>0</v>
      </c>
      <c r="AF357" s="5">
        <v>0</v>
      </c>
      <c r="AG357" s="4">
        <v>0</v>
      </c>
      <c r="AH357" s="5">
        <v>0</v>
      </c>
      <c r="AI357" s="5">
        <v>0</v>
      </c>
      <c r="AJ357" s="44">
        <v>0</v>
      </c>
      <c r="AK357" s="44"/>
      <c r="AL357" s="5">
        <v>0</v>
      </c>
      <c r="AM357" s="44">
        <v>0</v>
      </c>
      <c r="AN357" s="45"/>
      <c r="AO357" s="13">
        <v>0</v>
      </c>
    </row>
    <row r="358" spans="2:41" ht="15" customHeight="1">
      <c r="B358" s="42"/>
      <c r="C358" s="42"/>
      <c r="D358" s="3"/>
      <c r="E358" s="3">
        <v>4019</v>
      </c>
      <c r="F358" s="43" t="s">
        <v>49</v>
      </c>
      <c r="G358" s="43"/>
      <c r="H358" s="44">
        <v>4502</v>
      </c>
      <c r="I358" s="44"/>
      <c r="J358" s="5">
        <v>903.38</v>
      </c>
      <c r="K358" s="4">
        <f t="shared" si="10"/>
        <v>20.07</v>
      </c>
      <c r="L358" s="5">
        <v>4502</v>
      </c>
      <c r="M358" s="5">
        <v>903.38</v>
      </c>
      <c r="N358" s="4">
        <f t="shared" si="11"/>
        <v>20.07</v>
      </c>
      <c r="O358" s="5">
        <v>0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23">
        <v>0</v>
      </c>
      <c r="V358" s="23">
        <v>0</v>
      </c>
      <c r="W358" s="5">
        <v>0</v>
      </c>
      <c r="X358" s="5">
        <v>0</v>
      </c>
      <c r="Y358" s="5">
        <v>4502</v>
      </c>
      <c r="Z358" s="5">
        <v>903.38</v>
      </c>
      <c r="AA358" s="5">
        <v>0</v>
      </c>
      <c r="AB358" s="4">
        <v>0</v>
      </c>
      <c r="AC358" s="5">
        <v>0</v>
      </c>
      <c r="AD358" s="5">
        <v>0</v>
      </c>
      <c r="AE358" s="5">
        <v>0</v>
      </c>
      <c r="AF358" s="5">
        <v>0</v>
      </c>
      <c r="AG358" s="4">
        <v>0</v>
      </c>
      <c r="AH358" s="5">
        <v>0</v>
      </c>
      <c r="AI358" s="5">
        <v>0</v>
      </c>
      <c r="AJ358" s="44">
        <v>0</v>
      </c>
      <c r="AK358" s="44"/>
      <c r="AL358" s="5">
        <v>0</v>
      </c>
      <c r="AM358" s="44">
        <v>0</v>
      </c>
      <c r="AN358" s="45"/>
      <c r="AO358" s="13">
        <v>0</v>
      </c>
    </row>
    <row r="359" spans="2:41" ht="15" customHeight="1">
      <c r="B359" s="42"/>
      <c r="C359" s="42"/>
      <c r="D359" s="3"/>
      <c r="E359" s="3">
        <v>4047</v>
      </c>
      <c r="F359" s="43" t="s">
        <v>50</v>
      </c>
      <c r="G359" s="43"/>
      <c r="H359" s="44">
        <v>3997</v>
      </c>
      <c r="I359" s="44"/>
      <c r="J359" s="5">
        <v>0</v>
      </c>
      <c r="K359" s="4">
        <f t="shared" si="10"/>
        <v>0</v>
      </c>
      <c r="L359" s="5">
        <v>3997</v>
      </c>
      <c r="M359" s="5">
        <v>0</v>
      </c>
      <c r="N359" s="4">
        <f t="shared" si="11"/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23">
        <v>0</v>
      </c>
      <c r="V359" s="23">
        <v>0</v>
      </c>
      <c r="W359" s="5">
        <v>0</v>
      </c>
      <c r="X359" s="5">
        <v>0</v>
      </c>
      <c r="Y359" s="5">
        <v>3997</v>
      </c>
      <c r="Z359" s="5">
        <v>0</v>
      </c>
      <c r="AA359" s="5">
        <v>0</v>
      </c>
      <c r="AB359" s="4">
        <v>0</v>
      </c>
      <c r="AC359" s="5">
        <v>0</v>
      </c>
      <c r="AD359" s="5">
        <v>0</v>
      </c>
      <c r="AE359" s="5">
        <v>0</v>
      </c>
      <c r="AF359" s="5">
        <v>0</v>
      </c>
      <c r="AG359" s="4">
        <v>0</v>
      </c>
      <c r="AH359" s="5">
        <v>0</v>
      </c>
      <c r="AI359" s="5">
        <v>0</v>
      </c>
      <c r="AJ359" s="44">
        <v>0</v>
      </c>
      <c r="AK359" s="44"/>
      <c r="AL359" s="5">
        <v>0</v>
      </c>
      <c r="AM359" s="44">
        <v>0</v>
      </c>
      <c r="AN359" s="45"/>
      <c r="AO359" s="13">
        <v>0</v>
      </c>
    </row>
    <row r="360" spans="2:41" ht="15" customHeight="1">
      <c r="B360" s="42"/>
      <c r="C360" s="42"/>
      <c r="D360" s="3"/>
      <c r="E360" s="3">
        <v>4049</v>
      </c>
      <c r="F360" s="43" t="s">
        <v>50</v>
      </c>
      <c r="G360" s="43"/>
      <c r="H360" s="44">
        <v>211</v>
      </c>
      <c r="I360" s="44"/>
      <c r="J360" s="5">
        <v>0</v>
      </c>
      <c r="K360" s="4">
        <f t="shared" si="10"/>
        <v>0</v>
      </c>
      <c r="L360" s="5">
        <v>211</v>
      </c>
      <c r="M360" s="5">
        <v>0</v>
      </c>
      <c r="N360" s="4">
        <f t="shared" si="11"/>
        <v>0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23">
        <v>0</v>
      </c>
      <c r="V360" s="23">
        <v>0</v>
      </c>
      <c r="W360" s="5">
        <v>0</v>
      </c>
      <c r="X360" s="5">
        <v>0</v>
      </c>
      <c r="Y360" s="5">
        <v>211</v>
      </c>
      <c r="Z360" s="5">
        <v>0</v>
      </c>
      <c r="AA360" s="5">
        <v>0</v>
      </c>
      <c r="AB360" s="4">
        <v>0</v>
      </c>
      <c r="AC360" s="5">
        <v>0</v>
      </c>
      <c r="AD360" s="5">
        <v>0</v>
      </c>
      <c r="AE360" s="5">
        <v>0</v>
      </c>
      <c r="AF360" s="5">
        <v>0</v>
      </c>
      <c r="AG360" s="4">
        <v>0</v>
      </c>
      <c r="AH360" s="5">
        <v>0</v>
      </c>
      <c r="AI360" s="5">
        <v>0</v>
      </c>
      <c r="AJ360" s="44">
        <v>0</v>
      </c>
      <c r="AK360" s="44"/>
      <c r="AL360" s="5">
        <v>0</v>
      </c>
      <c r="AM360" s="44">
        <v>0</v>
      </c>
      <c r="AN360" s="45"/>
      <c r="AO360" s="13">
        <v>0</v>
      </c>
    </row>
    <row r="361" spans="2:41" ht="15" customHeight="1">
      <c r="B361" s="42"/>
      <c r="C361" s="42"/>
      <c r="D361" s="3"/>
      <c r="E361" s="3">
        <v>4117</v>
      </c>
      <c r="F361" s="43" t="s">
        <v>51</v>
      </c>
      <c r="G361" s="43"/>
      <c r="H361" s="44">
        <v>13263</v>
      </c>
      <c r="I361" s="44"/>
      <c r="J361" s="5">
        <v>875.39</v>
      </c>
      <c r="K361" s="4">
        <f t="shared" si="10"/>
        <v>6.6</v>
      </c>
      <c r="L361" s="5">
        <v>13263</v>
      </c>
      <c r="M361" s="5">
        <v>875.39</v>
      </c>
      <c r="N361" s="4">
        <f t="shared" si="11"/>
        <v>6.6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23">
        <v>0</v>
      </c>
      <c r="V361" s="23">
        <v>0</v>
      </c>
      <c r="W361" s="5">
        <v>0</v>
      </c>
      <c r="X361" s="5">
        <v>0</v>
      </c>
      <c r="Y361" s="5">
        <v>13263</v>
      </c>
      <c r="Z361" s="5">
        <v>875.39</v>
      </c>
      <c r="AA361" s="5">
        <v>0</v>
      </c>
      <c r="AB361" s="4">
        <v>0</v>
      </c>
      <c r="AC361" s="5">
        <v>0</v>
      </c>
      <c r="AD361" s="5">
        <v>0</v>
      </c>
      <c r="AE361" s="5">
        <v>0</v>
      </c>
      <c r="AF361" s="5">
        <v>0</v>
      </c>
      <c r="AG361" s="4">
        <v>0</v>
      </c>
      <c r="AH361" s="5">
        <v>0</v>
      </c>
      <c r="AI361" s="5">
        <v>0</v>
      </c>
      <c r="AJ361" s="44">
        <v>0</v>
      </c>
      <c r="AK361" s="44"/>
      <c r="AL361" s="5">
        <v>0</v>
      </c>
      <c r="AM361" s="44">
        <v>0</v>
      </c>
      <c r="AN361" s="45"/>
      <c r="AO361" s="13">
        <v>0</v>
      </c>
    </row>
    <row r="362" spans="2:41" ht="15" customHeight="1">
      <c r="B362" s="42"/>
      <c r="C362" s="42"/>
      <c r="D362" s="3"/>
      <c r="E362" s="3">
        <v>4119</v>
      </c>
      <c r="F362" s="43" t="s">
        <v>51</v>
      </c>
      <c r="G362" s="43"/>
      <c r="H362" s="44">
        <v>810</v>
      </c>
      <c r="I362" s="44"/>
      <c r="J362" s="5">
        <v>154.48</v>
      </c>
      <c r="K362" s="4">
        <f t="shared" si="10"/>
        <v>19.07</v>
      </c>
      <c r="L362" s="5">
        <v>810</v>
      </c>
      <c r="M362" s="5">
        <v>154.48</v>
      </c>
      <c r="N362" s="4">
        <f t="shared" si="11"/>
        <v>19.07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23">
        <v>0</v>
      </c>
      <c r="V362" s="23">
        <v>0</v>
      </c>
      <c r="W362" s="5">
        <v>0</v>
      </c>
      <c r="X362" s="5">
        <v>0</v>
      </c>
      <c r="Y362" s="5">
        <v>810</v>
      </c>
      <c r="Z362" s="5">
        <v>154.48</v>
      </c>
      <c r="AA362" s="5">
        <v>0</v>
      </c>
      <c r="AB362" s="4">
        <v>0</v>
      </c>
      <c r="AC362" s="5">
        <v>0</v>
      </c>
      <c r="AD362" s="5">
        <v>0</v>
      </c>
      <c r="AE362" s="5">
        <v>0</v>
      </c>
      <c r="AF362" s="5">
        <v>0</v>
      </c>
      <c r="AG362" s="4">
        <v>0</v>
      </c>
      <c r="AH362" s="5">
        <v>0</v>
      </c>
      <c r="AI362" s="5">
        <v>0</v>
      </c>
      <c r="AJ362" s="44">
        <v>0</v>
      </c>
      <c r="AK362" s="44"/>
      <c r="AL362" s="5">
        <v>0</v>
      </c>
      <c r="AM362" s="44">
        <v>0</v>
      </c>
      <c r="AN362" s="45"/>
      <c r="AO362" s="13">
        <v>0</v>
      </c>
    </row>
    <row r="363" spans="2:41" ht="15" customHeight="1">
      <c r="B363" s="42"/>
      <c r="C363" s="42"/>
      <c r="D363" s="3"/>
      <c r="E363" s="3">
        <v>4127</v>
      </c>
      <c r="F363" s="43" t="s">
        <v>52</v>
      </c>
      <c r="G363" s="43"/>
      <c r="H363" s="44">
        <v>1499.2</v>
      </c>
      <c r="I363" s="44"/>
      <c r="J363" s="5">
        <v>125.42</v>
      </c>
      <c r="K363" s="4">
        <f t="shared" si="10"/>
        <v>8.37</v>
      </c>
      <c r="L363" s="5">
        <v>1499.2</v>
      </c>
      <c r="M363" s="5">
        <v>125.42</v>
      </c>
      <c r="N363" s="4">
        <f t="shared" si="11"/>
        <v>8.37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23">
        <v>0</v>
      </c>
      <c r="V363" s="23">
        <v>0</v>
      </c>
      <c r="W363" s="5">
        <v>0</v>
      </c>
      <c r="X363" s="5">
        <v>0</v>
      </c>
      <c r="Y363" s="5">
        <v>1499.2</v>
      </c>
      <c r="Z363" s="5">
        <v>125.42</v>
      </c>
      <c r="AA363" s="5">
        <v>0</v>
      </c>
      <c r="AB363" s="4">
        <v>0</v>
      </c>
      <c r="AC363" s="5">
        <v>0</v>
      </c>
      <c r="AD363" s="5">
        <v>0</v>
      </c>
      <c r="AE363" s="5">
        <v>0</v>
      </c>
      <c r="AF363" s="5">
        <v>0</v>
      </c>
      <c r="AG363" s="4">
        <v>0</v>
      </c>
      <c r="AH363" s="5">
        <v>0</v>
      </c>
      <c r="AI363" s="5">
        <v>0</v>
      </c>
      <c r="AJ363" s="44">
        <v>0</v>
      </c>
      <c r="AK363" s="44"/>
      <c r="AL363" s="5">
        <v>0</v>
      </c>
      <c r="AM363" s="44">
        <v>0</v>
      </c>
      <c r="AN363" s="45"/>
      <c r="AO363" s="13">
        <v>0</v>
      </c>
    </row>
    <row r="364" spans="2:41" ht="15" customHeight="1">
      <c r="B364" s="42"/>
      <c r="C364" s="42"/>
      <c r="D364" s="3"/>
      <c r="E364" s="3">
        <v>4129</v>
      </c>
      <c r="F364" s="43" t="s">
        <v>52</v>
      </c>
      <c r="G364" s="43"/>
      <c r="H364" s="44">
        <v>95.21</v>
      </c>
      <c r="I364" s="44"/>
      <c r="J364" s="5">
        <v>22.14</v>
      </c>
      <c r="K364" s="4">
        <f t="shared" si="10"/>
        <v>23.25</v>
      </c>
      <c r="L364" s="5">
        <v>95.21</v>
      </c>
      <c r="M364" s="5">
        <v>22.14</v>
      </c>
      <c r="N364" s="4">
        <f t="shared" si="11"/>
        <v>23.25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23">
        <v>0</v>
      </c>
      <c r="V364" s="23">
        <v>0</v>
      </c>
      <c r="W364" s="5">
        <v>0</v>
      </c>
      <c r="X364" s="5">
        <v>0</v>
      </c>
      <c r="Y364" s="5">
        <v>95.21</v>
      </c>
      <c r="Z364" s="5">
        <v>22.14</v>
      </c>
      <c r="AA364" s="5">
        <v>0</v>
      </c>
      <c r="AB364" s="4">
        <v>0</v>
      </c>
      <c r="AC364" s="5">
        <v>0</v>
      </c>
      <c r="AD364" s="5">
        <v>0</v>
      </c>
      <c r="AE364" s="5">
        <v>0</v>
      </c>
      <c r="AF364" s="5">
        <v>0</v>
      </c>
      <c r="AG364" s="4">
        <v>0</v>
      </c>
      <c r="AH364" s="5">
        <v>0</v>
      </c>
      <c r="AI364" s="5">
        <v>0</v>
      </c>
      <c r="AJ364" s="44">
        <v>0</v>
      </c>
      <c r="AK364" s="44"/>
      <c r="AL364" s="5">
        <v>0</v>
      </c>
      <c r="AM364" s="44">
        <v>0</v>
      </c>
      <c r="AN364" s="45"/>
      <c r="AO364" s="13">
        <v>0</v>
      </c>
    </row>
    <row r="365" spans="2:41" ht="15" customHeight="1">
      <c r="B365" s="42"/>
      <c r="C365" s="42"/>
      <c r="D365" s="3"/>
      <c r="E365" s="3">
        <v>4217</v>
      </c>
      <c r="F365" s="43" t="s">
        <v>28</v>
      </c>
      <c r="G365" s="43"/>
      <c r="H365" s="44">
        <v>2707.6</v>
      </c>
      <c r="I365" s="44"/>
      <c r="J365" s="5">
        <v>0</v>
      </c>
      <c r="K365" s="4">
        <f t="shared" si="10"/>
        <v>0</v>
      </c>
      <c r="L365" s="5">
        <v>2707.6</v>
      </c>
      <c r="M365" s="5">
        <v>0</v>
      </c>
      <c r="N365" s="4">
        <f t="shared" si="11"/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23">
        <v>0</v>
      </c>
      <c r="V365" s="23">
        <v>0</v>
      </c>
      <c r="W365" s="5">
        <v>0</v>
      </c>
      <c r="X365" s="5">
        <v>0</v>
      </c>
      <c r="Y365" s="5">
        <v>2707.6</v>
      </c>
      <c r="Z365" s="5">
        <v>0</v>
      </c>
      <c r="AA365" s="5">
        <v>0</v>
      </c>
      <c r="AB365" s="4">
        <v>0</v>
      </c>
      <c r="AC365" s="5">
        <v>0</v>
      </c>
      <c r="AD365" s="5">
        <v>0</v>
      </c>
      <c r="AE365" s="5">
        <v>0</v>
      </c>
      <c r="AF365" s="5">
        <v>0</v>
      </c>
      <c r="AG365" s="4">
        <v>0</v>
      </c>
      <c r="AH365" s="5">
        <v>0</v>
      </c>
      <c r="AI365" s="5">
        <v>0</v>
      </c>
      <c r="AJ365" s="44">
        <v>0</v>
      </c>
      <c r="AK365" s="44"/>
      <c r="AL365" s="5">
        <v>0</v>
      </c>
      <c r="AM365" s="44">
        <v>0</v>
      </c>
      <c r="AN365" s="45"/>
      <c r="AO365" s="13">
        <v>0</v>
      </c>
    </row>
    <row r="366" spans="2:41" ht="15" customHeight="1">
      <c r="B366" s="42"/>
      <c r="C366" s="42"/>
      <c r="D366" s="3"/>
      <c r="E366" s="3">
        <v>4219</v>
      </c>
      <c r="F366" s="43" t="s">
        <v>28</v>
      </c>
      <c r="G366" s="43"/>
      <c r="H366" s="44">
        <v>142.4</v>
      </c>
      <c r="I366" s="44"/>
      <c r="J366" s="5">
        <v>0</v>
      </c>
      <c r="K366" s="4">
        <f t="shared" si="10"/>
        <v>0</v>
      </c>
      <c r="L366" s="5">
        <v>142.4</v>
      </c>
      <c r="M366" s="5">
        <v>0</v>
      </c>
      <c r="N366" s="4">
        <f t="shared" si="11"/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23">
        <v>0</v>
      </c>
      <c r="V366" s="23">
        <v>0</v>
      </c>
      <c r="W366" s="5">
        <v>0</v>
      </c>
      <c r="X366" s="5">
        <v>0</v>
      </c>
      <c r="Y366" s="5">
        <v>142.4</v>
      </c>
      <c r="Z366" s="5">
        <v>0</v>
      </c>
      <c r="AA366" s="5">
        <v>0</v>
      </c>
      <c r="AB366" s="4">
        <v>0</v>
      </c>
      <c r="AC366" s="5">
        <v>0</v>
      </c>
      <c r="AD366" s="5">
        <v>0</v>
      </c>
      <c r="AE366" s="5">
        <v>0</v>
      </c>
      <c r="AF366" s="5">
        <v>0</v>
      </c>
      <c r="AG366" s="4">
        <v>0</v>
      </c>
      <c r="AH366" s="5">
        <v>0</v>
      </c>
      <c r="AI366" s="5">
        <v>0</v>
      </c>
      <c r="AJ366" s="44">
        <v>0</v>
      </c>
      <c r="AK366" s="44"/>
      <c r="AL366" s="5">
        <v>0</v>
      </c>
      <c r="AM366" s="44">
        <v>0</v>
      </c>
      <c r="AN366" s="45"/>
      <c r="AO366" s="13">
        <v>0</v>
      </c>
    </row>
    <row r="367" spans="2:41" ht="15" customHeight="1">
      <c r="B367" s="42"/>
      <c r="C367" s="42"/>
      <c r="D367" s="3"/>
      <c r="E367" s="3">
        <v>4307</v>
      </c>
      <c r="F367" s="43" t="s">
        <v>32</v>
      </c>
      <c r="G367" s="43"/>
      <c r="H367" s="44">
        <v>54144</v>
      </c>
      <c r="I367" s="44"/>
      <c r="J367" s="5">
        <v>0</v>
      </c>
      <c r="K367" s="4">
        <f t="shared" si="10"/>
        <v>0</v>
      </c>
      <c r="L367" s="5">
        <v>54144</v>
      </c>
      <c r="M367" s="5">
        <v>0</v>
      </c>
      <c r="N367" s="4">
        <f t="shared" si="11"/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23">
        <v>0</v>
      </c>
      <c r="V367" s="23">
        <v>0</v>
      </c>
      <c r="W367" s="5">
        <v>0</v>
      </c>
      <c r="X367" s="5">
        <v>0</v>
      </c>
      <c r="Y367" s="5">
        <v>54144</v>
      </c>
      <c r="Z367" s="5">
        <v>0</v>
      </c>
      <c r="AA367" s="5">
        <v>0</v>
      </c>
      <c r="AB367" s="4">
        <v>0</v>
      </c>
      <c r="AC367" s="5">
        <v>0</v>
      </c>
      <c r="AD367" s="5">
        <v>0</v>
      </c>
      <c r="AE367" s="5">
        <v>0</v>
      </c>
      <c r="AF367" s="5">
        <v>0</v>
      </c>
      <c r="AG367" s="4">
        <v>0</v>
      </c>
      <c r="AH367" s="5">
        <v>0</v>
      </c>
      <c r="AI367" s="5">
        <v>0</v>
      </c>
      <c r="AJ367" s="44">
        <v>0</v>
      </c>
      <c r="AK367" s="44"/>
      <c r="AL367" s="5">
        <v>0</v>
      </c>
      <c r="AM367" s="44">
        <v>0</v>
      </c>
      <c r="AN367" s="45"/>
      <c r="AO367" s="13">
        <v>0</v>
      </c>
    </row>
    <row r="368" spans="2:41" ht="15" customHeight="1">
      <c r="B368" s="42"/>
      <c r="C368" s="42"/>
      <c r="D368" s="3"/>
      <c r="E368" s="3">
        <v>4309</v>
      </c>
      <c r="F368" s="43" t="s">
        <v>32</v>
      </c>
      <c r="G368" s="43"/>
      <c r="H368" s="44">
        <v>2868</v>
      </c>
      <c r="I368" s="44"/>
      <c r="J368" s="5">
        <v>0</v>
      </c>
      <c r="K368" s="4">
        <f t="shared" si="10"/>
        <v>0</v>
      </c>
      <c r="L368" s="5">
        <v>2868</v>
      </c>
      <c r="M368" s="5">
        <v>0</v>
      </c>
      <c r="N368" s="4">
        <f t="shared" si="11"/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23">
        <v>0</v>
      </c>
      <c r="V368" s="23">
        <v>0</v>
      </c>
      <c r="W368" s="5">
        <v>0</v>
      </c>
      <c r="X368" s="5">
        <v>0</v>
      </c>
      <c r="Y368" s="5">
        <v>2868</v>
      </c>
      <c r="Z368" s="5">
        <v>0</v>
      </c>
      <c r="AA368" s="5">
        <v>0</v>
      </c>
      <c r="AB368" s="4">
        <v>0</v>
      </c>
      <c r="AC368" s="5">
        <v>0</v>
      </c>
      <c r="AD368" s="5">
        <v>0</v>
      </c>
      <c r="AE368" s="5">
        <v>0</v>
      </c>
      <c r="AF368" s="5">
        <v>0</v>
      </c>
      <c r="AG368" s="4">
        <v>0</v>
      </c>
      <c r="AH368" s="5">
        <v>0</v>
      </c>
      <c r="AI368" s="5">
        <v>0</v>
      </c>
      <c r="AJ368" s="44">
        <v>0</v>
      </c>
      <c r="AK368" s="44"/>
      <c r="AL368" s="5">
        <v>0</v>
      </c>
      <c r="AM368" s="44">
        <v>0</v>
      </c>
      <c r="AN368" s="45"/>
      <c r="AO368" s="13">
        <v>0</v>
      </c>
    </row>
    <row r="369" spans="2:41" ht="19.5" customHeight="1">
      <c r="B369" s="42"/>
      <c r="C369" s="42"/>
      <c r="D369" s="3"/>
      <c r="E369" s="3">
        <v>4447</v>
      </c>
      <c r="F369" s="43" t="s">
        <v>56</v>
      </c>
      <c r="G369" s="43"/>
      <c r="H369" s="44">
        <v>2090</v>
      </c>
      <c r="I369" s="44"/>
      <c r="J369" s="5">
        <v>0</v>
      </c>
      <c r="K369" s="4">
        <f t="shared" si="10"/>
        <v>0</v>
      </c>
      <c r="L369" s="5">
        <v>2090</v>
      </c>
      <c r="M369" s="5">
        <v>0</v>
      </c>
      <c r="N369" s="4">
        <f t="shared" si="11"/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23">
        <v>0</v>
      </c>
      <c r="V369" s="23">
        <v>0</v>
      </c>
      <c r="W369" s="5">
        <v>0</v>
      </c>
      <c r="X369" s="5">
        <v>0</v>
      </c>
      <c r="Y369" s="5">
        <v>2090</v>
      </c>
      <c r="Z369" s="5">
        <v>0</v>
      </c>
      <c r="AA369" s="5">
        <v>0</v>
      </c>
      <c r="AB369" s="4">
        <v>0</v>
      </c>
      <c r="AC369" s="5">
        <v>0</v>
      </c>
      <c r="AD369" s="5">
        <v>0</v>
      </c>
      <c r="AE369" s="5">
        <v>0</v>
      </c>
      <c r="AF369" s="5">
        <v>0</v>
      </c>
      <c r="AG369" s="4">
        <v>0</v>
      </c>
      <c r="AH369" s="5">
        <v>0</v>
      </c>
      <c r="AI369" s="5">
        <v>0</v>
      </c>
      <c r="AJ369" s="44">
        <v>0</v>
      </c>
      <c r="AK369" s="44"/>
      <c r="AL369" s="5">
        <v>0</v>
      </c>
      <c r="AM369" s="44">
        <v>0</v>
      </c>
      <c r="AN369" s="45"/>
      <c r="AO369" s="13">
        <v>0</v>
      </c>
    </row>
    <row r="370" spans="2:41" ht="19.5" customHeight="1">
      <c r="B370" s="42"/>
      <c r="C370" s="42"/>
      <c r="D370" s="3"/>
      <c r="E370" s="3">
        <v>4449</v>
      </c>
      <c r="F370" s="43" t="s">
        <v>56</v>
      </c>
      <c r="G370" s="43"/>
      <c r="H370" s="44">
        <v>110</v>
      </c>
      <c r="I370" s="44"/>
      <c r="J370" s="5">
        <v>0</v>
      </c>
      <c r="K370" s="4">
        <f t="shared" si="10"/>
        <v>0</v>
      </c>
      <c r="L370" s="5">
        <v>110</v>
      </c>
      <c r="M370" s="5">
        <v>0</v>
      </c>
      <c r="N370" s="4">
        <f t="shared" si="11"/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23">
        <v>0</v>
      </c>
      <c r="V370" s="23">
        <v>0</v>
      </c>
      <c r="W370" s="5">
        <v>0</v>
      </c>
      <c r="X370" s="5">
        <v>0</v>
      </c>
      <c r="Y370" s="5">
        <v>110</v>
      </c>
      <c r="Z370" s="5">
        <v>0</v>
      </c>
      <c r="AA370" s="5">
        <v>0</v>
      </c>
      <c r="AB370" s="4">
        <v>0</v>
      </c>
      <c r="AC370" s="5">
        <v>0</v>
      </c>
      <c r="AD370" s="5">
        <v>0</v>
      </c>
      <c r="AE370" s="5">
        <v>0</v>
      </c>
      <c r="AF370" s="5">
        <v>0</v>
      </c>
      <c r="AG370" s="4">
        <v>0</v>
      </c>
      <c r="AH370" s="5">
        <v>0</v>
      </c>
      <c r="AI370" s="5">
        <v>0</v>
      </c>
      <c r="AJ370" s="44">
        <v>0</v>
      </c>
      <c r="AK370" s="44"/>
      <c r="AL370" s="5">
        <v>0</v>
      </c>
      <c r="AM370" s="44">
        <v>0</v>
      </c>
      <c r="AN370" s="45"/>
      <c r="AO370" s="13">
        <v>0</v>
      </c>
    </row>
    <row r="371" spans="2:41" ht="15" customHeight="1">
      <c r="B371" s="49">
        <v>854</v>
      </c>
      <c r="C371" s="49"/>
      <c r="D371" s="1"/>
      <c r="E371" s="1"/>
      <c r="F371" s="52" t="s">
        <v>128</v>
      </c>
      <c r="G371" s="52"/>
      <c r="H371" s="50">
        <v>291887</v>
      </c>
      <c r="I371" s="50"/>
      <c r="J371" s="4">
        <f>SUM(J372,J385,J388)</f>
        <v>188428.96</v>
      </c>
      <c r="K371" s="4">
        <f t="shared" si="10"/>
        <v>64.56</v>
      </c>
      <c r="L371" s="4">
        <v>291887</v>
      </c>
      <c r="M371" s="4">
        <f>SUM(M372,M385,M388)</f>
        <v>188428.96</v>
      </c>
      <c r="N371" s="4">
        <f t="shared" si="11"/>
        <v>64.56</v>
      </c>
      <c r="O371" s="4">
        <v>77803</v>
      </c>
      <c r="P371" s="4">
        <f>SUM(P372,P385,P388)</f>
        <v>28144.09</v>
      </c>
      <c r="Q371" s="4">
        <v>48669</v>
      </c>
      <c r="R371" s="4">
        <f>SUM(R372,R385,R388)</f>
        <v>24094.65</v>
      </c>
      <c r="S371" s="4">
        <v>29134</v>
      </c>
      <c r="T371" s="4">
        <f>SUM(T372,T385,T388)</f>
        <v>4049.44</v>
      </c>
      <c r="U371" s="22">
        <v>0</v>
      </c>
      <c r="V371" s="22">
        <f>SUM(V372,V385,V388)</f>
        <v>0</v>
      </c>
      <c r="W371" s="4">
        <v>214084</v>
      </c>
      <c r="X371" s="4">
        <f>SUM(X372,X385,X388)</f>
        <v>160284.87</v>
      </c>
      <c r="Y371" s="4">
        <v>0</v>
      </c>
      <c r="Z371" s="4">
        <f>SUM(Z372,Z385,Z388)</f>
        <v>0</v>
      </c>
      <c r="AA371" s="4">
        <v>0</v>
      </c>
      <c r="AB371" s="4">
        <v>0</v>
      </c>
      <c r="AC371" s="4">
        <v>0</v>
      </c>
      <c r="AD371" s="4">
        <f>SUM(AD372,AD385,AD388)</f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50">
        <v>0</v>
      </c>
      <c r="AK371" s="50"/>
      <c r="AL371" s="4">
        <v>0</v>
      </c>
      <c r="AM371" s="50">
        <v>0</v>
      </c>
      <c r="AN371" s="51"/>
      <c r="AO371" s="13">
        <v>0</v>
      </c>
    </row>
    <row r="372" spans="2:41" ht="15" customHeight="1">
      <c r="B372" s="49"/>
      <c r="C372" s="49"/>
      <c r="D372" s="1">
        <v>85401</v>
      </c>
      <c r="E372" s="1"/>
      <c r="F372" s="52" t="s">
        <v>129</v>
      </c>
      <c r="G372" s="52"/>
      <c r="H372" s="50">
        <v>80899</v>
      </c>
      <c r="I372" s="50"/>
      <c r="J372" s="4">
        <f>SUM(J373:J384)</f>
        <v>29772.25</v>
      </c>
      <c r="K372" s="4">
        <f t="shared" si="10"/>
        <v>36.8</v>
      </c>
      <c r="L372" s="4">
        <v>80899</v>
      </c>
      <c r="M372" s="4">
        <f>SUM(M373:M384)</f>
        <v>29772.25</v>
      </c>
      <c r="N372" s="4">
        <f t="shared" si="11"/>
        <v>36.8</v>
      </c>
      <c r="O372" s="4">
        <v>77399</v>
      </c>
      <c r="P372" s="4">
        <f>SUM(P373:P384)</f>
        <v>28144.09</v>
      </c>
      <c r="Q372" s="4">
        <v>48669</v>
      </c>
      <c r="R372" s="4">
        <f>SUM(R373:R384)</f>
        <v>24094.65</v>
      </c>
      <c r="S372" s="4">
        <v>28730</v>
      </c>
      <c r="T372" s="4">
        <f>SUM(T373:T384)</f>
        <v>4049.44</v>
      </c>
      <c r="U372" s="22">
        <v>0</v>
      </c>
      <c r="V372" s="22">
        <f>SUM(V373:V384)</f>
        <v>0</v>
      </c>
      <c r="W372" s="4">
        <v>3500</v>
      </c>
      <c r="X372" s="4">
        <f>SUM(X373:X384)</f>
        <v>1628.16</v>
      </c>
      <c r="Y372" s="4">
        <v>0</v>
      </c>
      <c r="Z372" s="4">
        <f>SUM(Z373:Z384)</f>
        <v>0</v>
      </c>
      <c r="AA372" s="4">
        <v>0</v>
      </c>
      <c r="AB372" s="4">
        <v>0</v>
      </c>
      <c r="AC372" s="4">
        <v>0</v>
      </c>
      <c r="AD372" s="4">
        <f>SUM(AD373:AD384)</f>
        <v>0</v>
      </c>
      <c r="AE372" s="4">
        <v>0</v>
      </c>
      <c r="AF372" s="4">
        <f>SUM(AF373:AF384)</f>
        <v>0</v>
      </c>
      <c r="AG372" s="4">
        <v>0</v>
      </c>
      <c r="AH372" s="4">
        <v>0</v>
      </c>
      <c r="AI372" s="4">
        <f>SUM(AI373:AI384)</f>
        <v>0</v>
      </c>
      <c r="AJ372" s="50">
        <v>0</v>
      </c>
      <c r="AK372" s="50"/>
      <c r="AL372" s="4">
        <f>SUM(AL373:AL384)</f>
        <v>0</v>
      </c>
      <c r="AM372" s="50">
        <v>0</v>
      </c>
      <c r="AN372" s="51"/>
      <c r="AO372" s="13">
        <v>0</v>
      </c>
    </row>
    <row r="373" spans="2:41" ht="15" customHeight="1">
      <c r="B373" s="42"/>
      <c r="C373" s="42"/>
      <c r="D373" s="3"/>
      <c r="E373" s="3">
        <v>3020</v>
      </c>
      <c r="F373" s="43" t="s">
        <v>64</v>
      </c>
      <c r="G373" s="43"/>
      <c r="H373" s="44">
        <v>3500</v>
      </c>
      <c r="I373" s="44"/>
      <c r="J373" s="5">
        <v>1628.16</v>
      </c>
      <c r="K373" s="4">
        <f t="shared" si="10"/>
        <v>46.52</v>
      </c>
      <c r="L373" s="5">
        <v>3500</v>
      </c>
      <c r="M373" s="5">
        <v>1628.16</v>
      </c>
      <c r="N373" s="4">
        <f t="shared" si="11"/>
        <v>46.52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23">
        <v>0</v>
      </c>
      <c r="V373" s="23">
        <v>0</v>
      </c>
      <c r="W373" s="5">
        <v>3500</v>
      </c>
      <c r="X373" s="5">
        <v>1628.16</v>
      </c>
      <c r="Y373" s="5">
        <v>0</v>
      </c>
      <c r="Z373" s="5">
        <v>0</v>
      </c>
      <c r="AA373" s="5">
        <v>0</v>
      </c>
      <c r="AB373" s="4">
        <v>0</v>
      </c>
      <c r="AC373" s="5">
        <v>0</v>
      </c>
      <c r="AD373" s="5">
        <v>0</v>
      </c>
      <c r="AE373" s="5">
        <v>0</v>
      </c>
      <c r="AF373" s="5">
        <v>0</v>
      </c>
      <c r="AG373" s="4">
        <v>0</v>
      </c>
      <c r="AH373" s="5">
        <v>0</v>
      </c>
      <c r="AI373" s="5">
        <v>0</v>
      </c>
      <c r="AJ373" s="44">
        <v>0</v>
      </c>
      <c r="AK373" s="44"/>
      <c r="AL373" s="5">
        <v>0</v>
      </c>
      <c r="AM373" s="44">
        <v>0</v>
      </c>
      <c r="AN373" s="45"/>
      <c r="AO373" s="13">
        <v>0</v>
      </c>
    </row>
    <row r="374" spans="2:41" ht="15" customHeight="1">
      <c r="B374" s="42"/>
      <c r="C374" s="42"/>
      <c r="D374" s="3"/>
      <c r="E374" s="3">
        <v>4010</v>
      </c>
      <c r="F374" s="43" t="s">
        <v>49</v>
      </c>
      <c r="G374" s="43"/>
      <c r="H374" s="44">
        <v>38000</v>
      </c>
      <c r="I374" s="44"/>
      <c r="J374" s="5">
        <v>17937.29</v>
      </c>
      <c r="K374" s="4">
        <f t="shared" si="10"/>
        <v>47.2</v>
      </c>
      <c r="L374" s="5">
        <v>38000</v>
      </c>
      <c r="M374" s="5">
        <v>17937.29</v>
      </c>
      <c r="N374" s="4">
        <f t="shared" si="11"/>
        <v>47.2</v>
      </c>
      <c r="O374" s="5">
        <v>38000</v>
      </c>
      <c r="P374" s="5">
        <v>17937.29</v>
      </c>
      <c r="Q374" s="5">
        <v>38000</v>
      </c>
      <c r="R374" s="5">
        <v>17937.29</v>
      </c>
      <c r="S374" s="5">
        <v>0</v>
      </c>
      <c r="T374" s="5">
        <v>0</v>
      </c>
      <c r="U374" s="23">
        <v>0</v>
      </c>
      <c r="V374" s="23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4">
        <v>0</v>
      </c>
      <c r="AC374" s="5">
        <v>0</v>
      </c>
      <c r="AD374" s="5">
        <v>0</v>
      </c>
      <c r="AE374" s="5">
        <v>0</v>
      </c>
      <c r="AF374" s="5">
        <v>0</v>
      </c>
      <c r="AG374" s="4">
        <v>0</v>
      </c>
      <c r="AH374" s="5">
        <v>0</v>
      </c>
      <c r="AI374" s="5">
        <v>0</v>
      </c>
      <c r="AJ374" s="44">
        <v>0</v>
      </c>
      <c r="AK374" s="44"/>
      <c r="AL374" s="5">
        <v>0</v>
      </c>
      <c r="AM374" s="44">
        <v>0</v>
      </c>
      <c r="AN374" s="45"/>
      <c r="AO374" s="13">
        <v>0</v>
      </c>
    </row>
    <row r="375" spans="2:41" ht="15" customHeight="1">
      <c r="B375" s="42"/>
      <c r="C375" s="42"/>
      <c r="D375" s="3"/>
      <c r="E375" s="3">
        <v>4040</v>
      </c>
      <c r="F375" s="43" t="s">
        <v>50</v>
      </c>
      <c r="G375" s="43"/>
      <c r="H375" s="44">
        <v>2769</v>
      </c>
      <c r="I375" s="44"/>
      <c r="J375" s="5">
        <v>2735.4</v>
      </c>
      <c r="K375" s="4">
        <f t="shared" si="10"/>
        <v>98.79</v>
      </c>
      <c r="L375" s="5">
        <v>2769</v>
      </c>
      <c r="M375" s="5">
        <v>2735.4</v>
      </c>
      <c r="N375" s="4">
        <f t="shared" si="11"/>
        <v>98.79</v>
      </c>
      <c r="O375" s="5">
        <v>2769</v>
      </c>
      <c r="P375" s="5">
        <v>2735.4</v>
      </c>
      <c r="Q375" s="5">
        <v>2769</v>
      </c>
      <c r="R375" s="5">
        <v>2735.4</v>
      </c>
      <c r="S375" s="5">
        <v>0</v>
      </c>
      <c r="T375" s="5">
        <v>0</v>
      </c>
      <c r="U375" s="23">
        <v>0</v>
      </c>
      <c r="V375" s="23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4">
        <v>0</v>
      </c>
      <c r="AC375" s="5">
        <v>0</v>
      </c>
      <c r="AD375" s="5">
        <v>0</v>
      </c>
      <c r="AE375" s="5">
        <v>0</v>
      </c>
      <c r="AF375" s="5">
        <v>0</v>
      </c>
      <c r="AG375" s="4">
        <v>0</v>
      </c>
      <c r="AH375" s="5">
        <v>0</v>
      </c>
      <c r="AI375" s="5">
        <v>0</v>
      </c>
      <c r="AJ375" s="44">
        <v>0</v>
      </c>
      <c r="AK375" s="44"/>
      <c r="AL375" s="5">
        <v>0</v>
      </c>
      <c r="AM375" s="44">
        <v>0</v>
      </c>
      <c r="AN375" s="45"/>
      <c r="AO375" s="13">
        <v>0</v>
      </c>
    </row>
    <row r="376" spans="2:41" ht="15" customHeight="1">
      <c r="B376" s="42"/>
      <c r="C376" s="42"/>
      <c r="D376" s="3"/>
      <c r="E376" s="3">
        <v>4110</v>
      </c>
      <c r="F376" s="43" t="s">
        <v>51</v>
      </c>
      <c r="G376" s="43"/>
      <c r="H376" s="44">
        <v>6900</v>
      </c>
      <c r="I376" s="44"/>
      <c r="J376" s="5">
        <v>3421.96</v>
      </c>
      <c r="K376" s="4">
        <f t="shared" si="10"/>
        <v>49.59</v>
      </c>
      <c r="L376" s="5">
        <v>6900</v>
      </c>
      <c r="M376" s="5">
        <v>3421.96</v>
      </c>
      <c r="N376" s="4">
        <f t="shared" si="11"/>
        <v>49.59</v>
      </c>
      <c r="O376" s="5">
        <v>6900</v>
      </c>
      <c r="P376" s="5">
        <v>3421.96</v>
      </c>
      <c r="Q376" s="5">
        <v>6900</v>
      </c>
      <c r="R376" s="5">
        <v>3421.96</v>
      </c>
      <c r="S376" s="5">
        <v>0</v>
      </c>
      <c r="T376" s="5">
        <v>0</v>
      </c>
      <c r="U376" s="23">
        <v>0</v>
      </c>
      <c r="V376" s="23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4">
        <v>0</v>
      </c>
      <c r="AC376" s="5">
        <v>0</v>
      </c>
      <c r="AD376" s="5">
        <v>0</v>
      </c>
      <c r="AE376" s="5">
        <v>0</v>
      </c>
      <c r="AF376" s="5">
        <v>0</v>
      </c>
      <c r="AG376" s="4">
        <v>0</v>
      </c>
      <c r="AH376" s="5">
        <v>0</v>
      </c>
      <c r="AI376" s="5">
        <v>0</v>
      </c>
      <c r="AJ376" s="44">
        <v>0</v>
      </c>
      <c r="AK376" s="44"/>
      <c r="AL376" s="5">
        <v>0</v>
      </c>
      <c r="AM376" s="44">
        <v>0</v>
      </c>
      <c r="AN376" s="45"/>
      <c r="AO376" s="13">
        <v>0</v>
      </c>
    </row>
    <row r="377" spans="2:41" ht="15" customHeight="1">
      <c r="B377" s="42"/>
      <c r="C377" s="42"/>
      <c r="D377" s="3"/>
      <c r="E377" s="3">
        <v>4120</v>
      </c>
      <c r="F377" s="43" t="s">
        <v>52</v>
      </c>
      <c r="G377" s="43"/>
      <c r="H377" s="44">
        <v>1000</v>
      </c>
      <c r="I377" s="44"/>
      <c r="J377" s="5">
        <v>0</v>
      </c>
      <c r="K377" s="4">
        <f t="shared" si="10"/>
        <v>0</v>
      </c>
      <c r="L377" s="5">
        <v>1000</v>
      </c>
      <c r="M377" s="5">
        <v>0</v>
      </c>
      <c r="N377" s="4">
        <f t="shared" si="11"/>
        <v>0</v>
      </c>
      <c r="O377" s="5">
        <v>1000</v>
      </c>
      <c r="P377" s="5">
        <v>0</v>
      </c>
      <c r="Q377" s="5">
        <v>1000</v>
      </c>
      <c r="R377" s="5">
        <v>0</v>
      </c>
      <c r="S377" s="5">
        <v>0</v>
      </c>
      <c r="T377" s="5">
        <v>0</v>
      </c>
      <c r="U377" s="23">
        <v>0</v>
      </c>
      <c r="V377" s="23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4">
        <v>0</v>
      </c>
      <c r="AC377" s="5">
        <v>0</v>
      </c>
      <c r="AD377" s="5">
        <v>0</v>
      </c>
      <c r="AE377" s="5">
        <v>0</v>
      </c>
      <c r="AF377" s="5">
        <v>0</v>
      </c>
      <c r="AG377" s="4">
        <v>0</v>
      </c>
      <c r="AH377" s="5">
        <v>0</v>
      </c>
      <c r="AI377" s="5">
        <v>0</v>
      </c>
      <c r="AJ377" s="44">
        <v>0</v>
      </c>
      <c r="AK377" s="44"/>
      <c r="AL377" s="5">
        <v>0</v>
      </c>
      <c r="AM377" s="44">
        <v>0</v>
      </c>
      <c r="AN377" s="45"/>
      <c r="AO377" s="13">
        <v>0</v>
      </c>
    </row>
    <row r="378" spans="2:41" ht="15" customHeight="1">
      <c r="B378" s="42"/>
      <c r="C378" s="42"/>
      <c r="D378" s="3"/>
      <c r="E378" s="3">
        <v>4210</v>
      </c>
      <c r="F378" s="43" t="s">
        <v>28</v>
      </c>
      <c r="G378" s="43"/>
      <c r="H378" s="44">
        <v>16000</v>
      </c>
      <c r="I378" s="44"/>
      <c r="J378" s="5">
        <v>1000</v>
      </c>
      <c r="K378" s="4">
        <f t="shared" si="10"/>
        <v>6.25</v>
      </c>
      <c r="L378" s="5">
        <v>16000</v>
      </c>
      <c r="M378" s="5">
        <v>1000</v>
      </c>
      <c r="N378" s="4">
        <f t="shared" si="11"/>
        <v>6.25</v>
      </c>
      <c r="O378" s="5">
        <v>16000</v>
      </c>
      <c r="P378" s="5">
        <v>1000</v>
      </c>
      <c r="Q378" s="5">
        <v>0</v>
      </c>
      <c r="R378" s="5">
        <v>0</v>
      </c>
      <c r="S378" s="5">
        <v>16000</v>
      </c>
      <c r="T378" s="5">
        <v>1000</v>
      </c>
      <c r="U378" s="23">
        <v>0</v>
      </c>
      <c r="V378" s="23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4">
        <v>0</v>
      </c>
      <c r="AC378" s="5">
        <v>0</v>
      </c>
      <c r="AD378" s="5">
        <v>0</v>
      </c>
      <c r="AE378" s="5">
        <v>0</v>
      </c>
      <c r="AF378" s="5">
        <v>0</v>
      </c>
      <c r="AG378" s="4">
        <v>0</v>
      </c>
      <c r="AH378" s="5">
        <v>0</v>
      </c>
      <c r="AI378" s="5">
        <v>0</v>
      </c>
      <c r="AJ378" s="44">
        <v>0</v>
      </c>
      <c r="AK378" s="44"/>
      <c r="AL378" s="5">
        <v>0</v>
      </c>
      <c r="AM378" s="44">
        <v>0</v>
      </c>
      <c r="AN378" s="45"/>
      <c r="AO378" s="13">
        <v>0</v>
      </c>
    </row>
    <row r="379" spans="2:41" ht="19.5" customHeight="1">
      <c r="B379" s="42"/>
      <c r="C379" s="42"/>
      <c r="D379" s="3"/>
      <c r="E379" s="3">
        <v>4240</v>
      </c>
      <c r="F379" s="43" t="s">
        <v>94</v>
      </c>
      <c r="G379" s="43"/>
      <c r="H379" s="44">
        <v>1000</v>
      </c>
      <c r="I379" s="44"/>
      <c r="J379" s="5">
        <v>700</v>
      </c>
      <c r="K379" s="4">
        <f t="shared" si="10"/>
        <v>70</v>
      </c>
      <c r="L379" s="5">
        <v>1000</v>
      </c>
      <c r="M379" s="5">
        <v>700</v>
      </c>
      <c r="N379" s="4">
        <f t="shared" si="11"/>
        <v>70</v>
      </c>
      <c r="O379" s="5">
        <v>1000</v>
      </c>
      <c r="P379" s="5">
        <v>700</v>
      </c>
      <c r="Q379" s="5">
        <v>0</v>
      </c>
      <c r="R379" s="5">
        <v>0</v>
      </c>
      <c r="S379" s="5">
        <v>1000</v>
      </c>
      <c r="T379" s="5">
        <v>700</v>
      </c>
      <c r="U379" s="23">
        <v>0</v>
      </c>
      <c r="V379" s="23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4">
        <v>0</v>
      </c>
      <c r="AC379" s="5">
        <v>0</v>
      </c>
      <c r="AD379" s="5">
        <v>0</v>
      </c>
      <c r="AE379" s="5">
        <v>0</v>
      </c>
      <c r="AF379" s="5">
        <v>0</v>
      </c>
      <c r="AG379" s="4">
        <v>0</v>
      </c>
      <c r="AH379" s="5">
        <v>0</v>
      </c>
      <c r="AI379" s="5">
        <v>0</v>
      </c>
      <c r="AJ379" s="44">
        <v>0</v>
      </c>
      <c r="AK379" s="44"/>
      <c r="AL379" s="5">
        <v>0</v>
      </c>
      <c r="AM379" s="44">
        <v>0</v>
      </c>
      <c r="AN379" s="45"/>
      <c r="AO379" s="13">
        <v>0</v>
      </c>
    </row>
    <row r="380" spans="2:41" ht="15" customHeight="1">
      <c r="B380" s="42"/>
      <c r="C380" s="42"/>
      <c r="D380" s="3"/>
      <c r="E380" s="3">
        <v>4260</v>
      </c>
      <c r="F380" s="43" t="s">
        <v>53</v>
      </c>
      <c r="G380" s="43"/>
      <c r="H380" s="44">
        <v>5200</v>
      </c>
      <c r="I380" s="44"/>
      <c r="J380" s="5">
        <v>0</v>
      </c>
      <c r="K380" s="4">
        <f t="shared" si="10"/>
        <v>0</v>
      </c>
      <c r="L380" s="5">
        <v>5200</v>
      </c>
      <c r="M380" s="5">
        <v>0</v>
      </c>
      <c r="N380" s="4">
        <f t="shared" si="11"/>
        <v>0</v>
      </c>
      <c r="O380" s="5">
        <v>5200</v>
      </c>
      <c r="P380" s="5">
        <v>0</v>
      </c>
      <c r="Q380" s="5">
        <v>0</v>
      </c>
      <c r="R380" s="5">
        <v>0</v>
      </c>
      <c r="S380" s="5">
        <v>5200</v>
      </c>
      <c r="T380" s="5">
        <v>0</v>
      </c>
      <c r="U380" s="23">
        <v>0</v>
      </c>
      <c r="V380" s="23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4">
        <v>0</v>
      </c>
      <c r="AC380" s="5">
        <v>0</v>
      </c>
      <c r="AD380" s="5">
        <v>0</v>
      </c>
      <c r="AE380" s="5">
        <v>0</v>
      </c>
      <c r="AF380" s="5">
        <v>0</v>
      </c>
      <c r="AG380" s="4">
        <v>0</v>
      </c>
      <c r="AH380" s="5">
        <v>0</v>
      </c>
      <c r="AI380" s="5">
        <v>0</v>
      </c>
      <c r="AJ380" s="44">
        <v>0</v>
      </c>
      <c r="AK380" s="44"/>
      <c r="AL380" s="5">
        <v>0</v>
      </c>
      <c r="AM380" s="44">
        <v>0</v>
      </c>
      <c r="AN380" s="45"/>
      <c r="AO380" s="13">
        <v>0</v>
      </c>
    </row>
    <row r="381" spans="2:41" ht="15" customHeight="1">
      <c r="B381" s="42"/>
      <c r="C381" s="42"/>
      <c r="D381" s="3"/>
      <c r="E381" s="3">
        <v>4280</v>
      </c>
      <c r="F381" s="43" t="s">
        <v>67</v>
      </c>
      <c r="G381" s="43"/>
      <c r="H381" s="44">
        <v>150</v>
      </c>
      <c r="I381" s="44"/>
      <c r="J381" s="5">
        <v>0</v>
      </c>
      <c r="K381" s="4">
        <f t="shared" si="10"/>
        <v>0</v>
      </c>
      <c r="L381" s="5">
        <v>150</v>
      </c>
      <c r="M381" s="5">
        <v>0</v>
      </c>
      <c r="N381" s="4">
        <f t="shared" si="11"/>
        <v>0</v>
      </c>
      <c r="O381" s="5">
        <v>150</v>
      </c>
      <c r="P381" s="5">
        <v>0</v>
      </c>
      <c r="Q381" s="5">
        <v>0</v>
      </c>
      <c r="R381" s="5">
        <v>0</v>
      </c>
      <c r="S381" s="5">
        <v>150</v>
      </c>
      <c r="T381" s="5">
        <v>0</v>
      </c>
      <c r="U381" s="23">
        <v>0</v>
      </c>
      <c r="V381" s="23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4">
        <v>0</v>
      </c>
      <c r="AC381" s="5">
        <v>0</v>
      </c>
      <c r="AD381" s="5">
        <v>0</v>
      </c>
      <c r="AE381" s="5">
        <v>0</v>
      </c>
      <c r="AF381" s="5">
        <v>0</v>
      </c>
      <c r="AG381" s="4">
        <v>0</v>
      </c>
      <c r="AH381" s="5">
        <v>0</v>
      </c>
      <c r="AI381" s="5">
        <v>0</v>
      </c>
      <c r="AJ381" s="44">
        <v>0</v>
      </c>
      <c r="AK381" s="44"/>
      <c r="AL381" s="5">
        <v>0</v>
      </c>
      <c r="AM381" s="44">
        <v>0</v>
      </c>
      <c r="AN381" s="45"/>
      <c r="AO381" s="13">
        <v>0</v>
      </c>
    </row>
    <row r="382" spans="2:41" ht="15" customHeight="1">
      <c r="B382" s="42"/>
      <c r="C382" s="42"/>
      <c r="D382" s="3"/>
      <c r="E382" s="3">
        <v>4300</v>
      </c>
      <c r="F382" s="43" t="s">
        <v>32</v>
      </c>
      <c r="G382" s="43"/>
      <c r="H382" s="44">
        <v>3000</v>
      </c>
      <c r="I382" s="44"/>
      <c r="J382" s="5">
        <v>0</v>
      </c>
      <c r="K382" s="4">
        <f t="shared" si="10"/>
        <v>0</v>
      </c>
      <c r="L382" s="5">
        <v>3000</v>
      </c>
      <c r="M382" s="5">
        <v>0</v>
      </c>
      <c r="N382" s="4">
        <f t="shared" si="11"/>
        <v>0</v>
      </c>
      <c r="O382" s="5">
        <v>3000</v>
      </c>
      <c r="P382" s="5">
        <v>0</v>
      </c>
      <c r="Q382" s="5">
        <v>0</v>
      </c>
      <c r="R382" s="5">
        <v>0</v>
      </c>
      <c r="S382" s="5">
        <v>3000</v>
      </c>
      <c r="T382" s="5">
        <v>0</v>
      </c>
      <c r="U382" s="23">
        <v>0</v>
      </c>
      <c r="V382" s="23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4">
        <v>0</v>
      </c>
      <c r="AC382" s="5">
        <v>0</v>
      </c>
      <c r="AD382" s="5">
        <v>0</v>
      </c>
      <c r="AE382" s="5">
        <v>0</v>
      </c>
      <c r="AF382" s="5">
        <v>0</v>
      </c>
      <c r="AG382" s="4">
        <v>0</v>
      </c>
      <c r="AH382" s="5">
        <v>0</v>
      </c>
      <c r="AI382" s="5">
        <v>0</v>
      </c>
      <c r="AJ382" s="44">
        <v>0</v>
      </c>
      <c r="AK382" s="44"/>
      <c r="AL382" s="5">
        <v>0</v>
      </c>
      <c r="AM382" s="44">
        <v>0</v>
      </c>
      <c r="AN382" s="45"/>
      <c r="AO382" s="13">
        <v>0</v>
      </c>
    </row>
    <row r="383" spans="2:41" ht="26.25" customHeight="1">
      <c r="B383" s="42"/>
      <c r="C383" s="42"/>
      <c r="D383" s="3"/>
      <c r="E383" s="3">
        <v>4370</v>
      </c>
      <c r="F383" s="43" t="s">
        <v>54</v>
      </c>
      <c r="G383" s="43"/>
      <c r="H383" s="44">
        <v>500</v>
      </c>
      <c r="I383" s="44"/>
      <c r="J383" s="5">
        <v>189.44</v>
      </c>
      <c r="K383" s="4">
        <f t="shared" si="10"/>
        <v>37.89</v>
      </c>
      <c r="L383" s="5">
        <v>500</v>
      </c>
      <c r="M383" s="5">
        <v>189.44</v>
      </c>
      <c r="N383" s="4">
        <f t="shared" si="11"/>
        <v>37.89</v>
      </c>
      <c r="O383" s="5">
        <v>500</v>
      </c>
      <c r="P383" s="5">
        <v>189.44</v>
      </c>
      <c r="Q383" s="5">
        <v>0</v>
      </c>
      <c r="R383" s="5">
        <v>0</v>
      </c>
      <c r="S383" s="5">
        <v>500</v>
      </c>
      <c r="T383" s="5">
        <v>189.44</v>
      </c>
      <c r="U383" s="23">
        <v>0</v>
      </c>
      <c r="V383" s="23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4">
        <v>0</v>
      </c>
      <c r="AC383" s="5">
        <v>0</v>
      </c>
      <c r="AD383" s="5">
        <v>0</v>
      </c>
      <c r="AE383" s="5">
        <v>0</v>
      </c>
      <c r="AF383" s="5">
        <v>0</v>
      </c>
      <c r="AG383" s="4">
        <v>0</v>
      </c>
      <c r="AH383" s="5">
        <v>0</v>
      </c>
      <c r="AI383" s="5">
        <v>0</v>
      </c>
      <c r="AJ383" s="44">
        <v>0</v>
      </c>
      <c r="AK383" s="44"/>
      <c r="AL383" s="5">
        <v>0</v>
      </c>
      <c r="AM383" s="44">
        <v>0</v>
      </c>
      <c r="AN383" s="45"/>
      <c r="AO383" s="13">
        <v>0</v>
      </c>
    </row>
    <row r="384" spans="2:41" ht="19.5" customHeight="1">
      <c r="B384" s="42"/>
      <c r="C384" s="42"/>
      <c r="D384" s="3"/>
      <c r="E384" s="3">
        <v>4440</v>
      </c>
      <c r="F384" s="43" t="s">
        <v>56</v>
      </c>
      <c r="G384" s="43"/>
      <c r="H384" s="44">
        <v>2880</v>
      </c>
      <c r="I384" s="44"/>
      <c r="J384" s="5">
        <v>2160</v>
      </c>
      <c r="K384" s="4">
        <f t="shared" si="10"/>
        <v>75</v>
      </c>
      <c r="L384" s="5">
        <v>2880</v>
      </c>
      <c r="M384" s="5">
        <v>2160</v>
      </c>
      <c r="N384" s="4">
        <f t="shared" si="11"/>
        <v>75</v>
      </c>
      <c r="O384" s="5">
        <v>2880</v>
      </c>
      <c r="P384" s="5">
        <v>2160</v>
      </c>
      <c r="Q384" s="5">
        <v>0</v>
      </c>
      <c r="R384" s="5">
        <v>0</v>
      </c>
      <c r="S384" s="5">
        <v>2880</v>
      </c>
      <c r="T384" s="5">
        <v>2160</v>
      </c>
      <c r="U384" s="23">
        <v>0</v>
      </c>
      <c r="V384" s="23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4">
        <v>0</v>
      </c>
      <c r="AC384" s="5">
        <v>0</v>
      </c>
      <c r="AD384" s="5">
        <v>0</v>
      </c>
      <c r="AE384" s="5">
        <v>0</v>
      </c>
      <c r="AF384" s="5">
        <v>0</v>
      </c>
      <c r="AG384" s="4">
        <v>0</v>
      </c>
      <c r="AH384" s="5">
        <v>0</v>
      </c>
      <c r="AI384" s="5">
        <v>0</v>
      </c>
      <c r="AJ384" s="44">
        <v>0</v>
      </c>
      <c r="AK384" s="44"/>
      <c r="AL384" s="5">
        <v>0</v>
      </c>
      <c r="AM384" s="44">
        <v>0</v>
      </c>
      <c r="AN384" s="45"/>
      <c r="AO384" s="13">
        <v>0</v>
      </c>
    </row>
    <row r="385" spans="2:41" ht="15" customHeight="1">
      <c r="B385" s="49"/>
      <c r="C385" s="49"/>
      <c r="D385" s="1">
        <v>85415</v>
      </c>
      <c r="E385" s="1"/>
      <c r="F385" s="52" t="s">
        <v>130</v>
      </c>
      <c r="G385" s="52"/>
      <c r="H385" s="50">
        <v>210584</v>
      </c>
      <c r="I385" s="50"/>
      <c r="J385" s="4">
        <f>SUM(J386:J387)</f>
        <v>158656.71</v>
      </c>
      <c r="K385" s="4">
        <f t="shared" si="10"/>
        <v>75.34</v>
      </c>
      <c r="L385" s="4">
        <v>210584</v>
      </c>
      <c r="M385" s="4">
        <f>SUM(M386:M387)</f>
        <v>158656.71</v>
      </c>
      <c r="N385" s="4">
        <f t="shared" si="11"/>
        <v>75.34</v>
      </c>
      <c r="O385" s="4">
        <v>0</v>
      </c>
      <c r="P385" s="4">
        <f>SUM(P386:P387)</f>
        <v>0</v>
      </c>
      <c r="Q385" s="4">
        <v>0</v>
      </c>
      <c r="R385" s="4">
        <f>SUM(R386:R387)</f>
        <v>0</v>
      </c>
      <c r="S385" s="4">
        <v>0</v>
      </c>
      <c r="T385" s="4">
        <f>SUM(T386:T387)</f>
        <v>0</v>
      </c>
      <c r="U385" s="22">
        <v>0</v>
      </c>
      <c r="V385" s="22">
        <f>SUM(V386:V387)</f>
        <v>0</v>
      </c>
      <c r="W385" s="4">
        <v>210584</v>
      </c>
      <c r="X385" s="4">
        <f>SUM(X386:X387)</f>
        <v>158656.71</v>
      </c>
      <c r="Y385" s="4">
        <v>0</v>
      </c>
      <c r="Z385" s="4">
        <f>SUM(Z386:Z387)</f>
        <v>0</v>
      </c>
      <c r="AA385" s="4">
        <v>0</v>
      </c>
      <c r="AB385" s="4">
        <v>0</v>
      </c>
      <c r="AC385" s="4">
        <v>0</v>
      </c>
      <c r="AD385" s="4">
        <f>SUM(AD386:AD387)</f>
        <v>0</v>
      </c>
      <c r="AE385" s="4">
        <v>0</v>
      </c>
      <c r="AF385" s="4">
        <f>SUM(AF386:AF387)</f>
        <v>0</v>
      </c>
      <c r="AG385" s="4">
        <v>0</v>
      </c>
      <c r="AH385" s="4">
        <v>0</v>
      </c>
      <c r="AI385" s="4">
        <f>SUM(AI386:AI387)</f>
        <v>0</v>
      </c>
      <c r="AJ385" s="50">
        <v>0</v>
      </c>
      <c r="AK385" s="50"/>
      <c r="AL385" s="4">
        <f>SUM(AL386:AL387)</f>
        <v>0</v>
      </c>
      <c r="AM385" s="50">
        <v>0</v>
      </c>
      <c r="AN385" s="51"/>
      <c r="AO385" s="13">
        <v>0</v>
      </c>
    </row>
    <row r="386" spans="2:41" ht="15" customHeight="1">
      <c r="B386" s="42"/>
      <c r="C386" s="42"/>
      <c r="D386" s="3"/>
      <c r="E386" s="3">
        <v>3240</v>
      </c>
      <c r="F386" s="43" t="s">
        <v>131</v>
      </c>
      <c r="G386" s="43"/>
      <c r="H386" s="44">
        <v>199484</v>
      </c>
      <c r="I386" s="44"/>
      <c r="J386" s="5">
        <v>154416.71</v>
      </c>
      <c r="K386" s="4">
        <f t="shared" si="10"/>
        <v>77.41</v>
      </c>
      <c r="L386" s="5">
        <v>199484</v>
      </c>
      <c r="M386" s="5">
        <v>154416.71</v>
      </c>
      <c r="N386" s="4">
        <f t="shared" si="11"/>
        <v>77.41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23">
        <v>0</v>
      </c>
      <c r="V386" s="23">
        <v>0</v>
      </c>
      <c r="W386" s="5">
        <v>199484</v>
      </c>
      <c r="X386" s="5">
        <v>154416.71</v>
      </c>
      <c r="Y386" s="5">
        <v>0</v>
      </c>
      <c r="Z386" s="5">
        <v>0</v>
      </c>
      <c r="AA386" s="5">
        <v>0</v>
      </c>
      <c r="AB386" s="4">
        <v>0</v>
      </c>
      <c r="AC386" s="5">
        <v>0</v>
      </c>
      <c r="AD386" s="5">
        <v>0</v>
      </c>
      <c r="AE386" s="5">
        <v>0</v>
      </c>
      <c r="AF386" s="5">
        <v>0</v>
      </c>
      <c r="AG386" s="4">
        <v>0</v>
      </c>
      <c r="AH386" s="5">
        <v>0</v>
      </c>
      <c r="AI386" s="5">
        <v>0</v>
      </c>
      <c r="AJ386" s="44">
        <v>0</v>
      </c>
      <c r="AK386" s="44"/>
      <c r="AL386" s="5">
        <v>0</v>
      </c>
      <c r="AM386" s="44">
        <v>0</v>
      </c>
      <c r="AN386" s="45"/>
      <c r="AO386" s="13">
        <v>0</v>
      </c>
    </row>
    <row r="387" spans="2:41" ht="15" customHeight="1">
      <c r="B387" s="42"/>
      <c r="C387" s="42"/>
      <c r="D387" s="3"/>
      <c r="E387" s="3">
        <v>3260</v>
      </c>
      <c r="F387" s="43" t="s">
        <v>132</v>
      </c>
      <c r="G387" s="43"/>
      <c r="H387" s="44">
        <v>11100</v>
      </c>
      <c r="I387" s="44"/>
      <c r="J387" s="5">
        <v>4240</v>
      </c>
      <c r="K387" s="4">
        <f t="shared" si="10"/>
        <v>38.2</v>
      </c>
      <c r="L387" s="5">
        <v>11100</v>
      </c>
      <c r="M387" s="5">
        <v>4240</v>
      </c>
      <c r="N387" s="4">
        <f t="shared" si="11"/>
        <v>38.2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23">
        <v>0</v>
      </c>
      <c r="V387" s="23">
        <v>0</v>
      </c>
      <c r="W387" s="5">
        <v>11100</v>
      </c>
      <c r="X387" s="5">
        <v>4240</v>
      </c>
      <c r="Y387" s="5">
        <v>0</v>
      </c>
      <c r="Z387" s="5">
        <v>0</v>
      </c>
      <c r="AA387" s="5">
        <v>0</v>
      </c>
      <c r="AB387" s="4">
        <v>0</v>
      </c>
      <c r="AC387" s="5">
        <v>0</v>
      </c>
      <c r="AD387" s="5">
        <v>0</v>
      </c>
      <c r="AE387" s="5">
        <v>0</v>
      </c>
      <c r="AF387" s="5">
        <v>0</v>
      </c>
      <c r="AG387" s="4">
        <v>0</v>
      </c>
      <c r="AH387" s="5">
        <v>0</v>
      </c>
      <c r="AI387" s="5">
        <v>0</v>
      </c>
      <c r="AJ387" s="44">
        <v>0</v>
      </c>
      <c r="AK387" s="44"/>
      <c r="AL387" s="5">
        <v>0</v>
      </c>
      <c r="AM387" s="44">
        <v>0</v>
      </c>
      <c r="AN387" s="45"/>
      <c r="AO387" s="13">
        <v>0</v>
      </c>
    </row>
    <row r="388" spans="2:41" ht="15" customHeight="1">
      <c r="B388" s="49"/>
      <c r="C388" s="49"/>
      <c r="D388" s="1">
        <v>85446</v>
      </c>
      <c r="E388" s="1"/>
      <c r="F388" s="52" t="s">
        <v>103</v>
      </c>
      <c r="G388" s="52"/>
      <c r="H388" s="50">
        <v>404</v>
      </c>
      <c r="I388" s="50"/>
      <c r="J388" s="4">
        <f>SUM(J389)</f>
        <v>0</v>
      </c>
      <c r="K388" s="4">
        <f t="shared" si="10"/>
        <v>0</v>
      </c>
      <c r="L388" s="4">
        <v>404</v>
      </c>
      <c r="M388" s="4">
        <f>SUM(M389)</f>
        <v>0</v>
      </c>
      <c r="N388" s="4">
        <f t="shared" si="11"/>
        <v>0</v>
      </c>
      <c r="O388" s="4">
        <v>404</v>
      </c>
      <c r="P388" s="4">
        <f>SUM(P389)</f>
        <v>0</v>
      </c>
      <c r="Q388" s="4">
        <v>0</v>
      </c>
      <c r="R388" s="4">
        <f>SUM(R389)</f>
        <v>0</v>
      </c>
      <c r="S388" s="4">
        <v>404</v>
      </c>
      <c r="T388" s="4">
        <f>SUM(T389)</f>
        <v>0</v>
      </c>
      <c r="U388" s="22">
        <v>0</v>
      </c>
      <c r="V388" s="22">
        <f>SUM(V389)</f>
        <v>0</v>
      </c>
      <c r="W388" s="4">
        <v>0</v>
      </c>
      <c r="X388" s="4">
        <f>SUM(X389)</f>
        <v>0</v>
      </c>
      <c r="Y388" s="4">
        <v>0</v>
      </c>
      <c r="Z388" s="4">
        <f>SUM(Z389)</f>
        <v>0</v>
      </c>
      <c r="AA388" s="4">
        <v>0</v>
      </c>
      <c r="AB388" s="4">
        <v>0</v>
      </c>
      <c r="AC388" s="4">
        <v>0</v>
      </c>
      <c r="AD388" s="4">
        <f>SUM(AD389)</f>
        <v>0</v>
      </c>
      <c r="AE388" s="4">
        <v>0</v>
      </c>
      <c r="AF388" s="4">
        <f>SUM(AF389)</f>
        <v>0</v>
      </c>
      <c r="AG388" s="4">
        <v>0</v>
      </c>
      <c r="AH388" s="4">
        <v>0</v>
      </c>
      <c r="AI388" s="4">
        <f>SUM(AI389)</f>
        <v>0</v>
      </c>
      <c r="AJ388" s="50">
        <v>0</v>
      </c>
      <c r="AK388" s="50"/>
      <c r="AL388" s="4">
        <f>SUM(AL389)</f>
        <v>0</v>
      </c>
      <c r="AM388" s="50">
        <v>0</v>
      </c>
      <c r="AN388" s="51"/>
      <c r="AO388" s="13">
        <v>0</v>
      </c>
    </row>
    <row r="389" spans="2:41" ht="19.5" customHeight="1">
      <c r="B389" s="42"/>
      <c r="C389" s="42"/>
      <c r="D389" s="3"/>
      <c r="E389" s="3">
        <v>4700</v>
      </c>
      <c r="F389" s="43" t="s">
        <v>57</v>
      </c>
      <c r="G389" s="43"/>
      <c r="H389" s="44">
        <v>404</v>
      </c>
      <c r="I389" s="44"/>
      <c r="J389" s="5">
        <v>0</v>
      </c>
      <c r="K389" s="4">
        <f t="shared" si="10"/>
        <v>0</v>
      </c>
      <c r="L389" s="5">
        <v>404</v>
      </c>
      <c r="M389" s="5">
        <v>0</v>
      </c>
      <c r="N389" s="4">
        <f t="shared" si="11"/>
        <v>0</v>
      </c>
      <c r="O389" s="5">
        <v>404</v>
      </c>
      <c r="P389" s="5">
        <v>0</v>
      </c>
      <c r="Q389" s="5">
        <v>0</v>
      </c>
      <c r="R389" s="5">
        <v>0</v>
      </c>
      <c r="S389" s="5">
        <v>404</v>
      </c>
      <c r="T389" s="5">
        <v>0</v>
      </c>
      <c r="U389" s="23">
        <v>0</v>
      </c>
      <c r="V389" s="23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4">
        <v>0</v>
      </c>
      <c r="AC389" s="5">
        <v>0</v>
      </c>
      <c r="AD389" s="5">
        <v>0</v>
      </c>
      <c r="AE389" s="5">
        <v>0</v>
      </c>
      <c r="AF389" s="5">
        <v>0</v>
      </c>
      <c r="AG389" s="4">
        <v>0</v>
      </c>
      <c r="AH389" s="5">
        <v>0</v>
      </c>
      <c r="AI389" s="5">
        <v>0</v>
      </c>
      <c r="AJ389" s="44">
        <v>0</v>
      </c>
      <c r="AK389" s="44"/>
      <c r="AL389" s="5">
        <v>0</v>
      </c>
      <c r="AM389" s="44">
        <v>0</v>
      </c>
      <c r="AN389" s="45"/>
      <c r="AO389" s="13">
        <v>0</v>
      </c>
    </row>
    <row r="390" spans="2:41" ht="15" customHeight="1">
      <c r="B390" s="49">
        <v>900</v>
      </c>
      <c r="C390" s="49"/>
      <c r="D390" s="1"/>
      <c r="E390" s="1"/>
      <c r="F390" s="52" t="s">
        <v>133</v>
      </c>
      <c r="G390" s="52"/>
      <c r="H390" s="50">
        <v>907794.1</v>
      </c>
      <c r="I390" s="50"/>
      <c r="J390" s="4">
        <f>SUM(J391,J403,J405,J409,J412,J394)</f>
        <v>371227.12</v>
      </c>
      <c r="K390" s="4">
        <f t="shared" si="10"/>
        <v>40.89</v>
      </c>
      <c r="L390" s="4">
        <v>814255.1</v>
      </c>
      <c r="M390" s="4">
        <f>SUM(M391,M403,M405,M409,M412,M394)</f>
        <v>371227.12</v>
      </c>
      <c r="N390" s="4">
        <f t="shared" si="11"/>
        <v>45.59</v>
      </c>
      <c r="O390" s="4">
        <v>814255.1</v>
      </c>
      <c r="P390" s="4">
        <f>SUM(P391,P403,P405,P409,P412,P394)</f>
        <v>371227.12</v>
      </c>
      <c r="Q390" s="4">
        <v>57800</v>
      </c>
      <c r="R390" s="4">
        <f>SUM(R391,R403,R405,R409,R412,R394)</f>
        <v>30829.130000000005</v>
      </c>
      <c r="S390" s="4">
        <v>756455.1</v>
      </c>
      <c r="T390" s="4">
        <f>SUM(T391,T403,T405,T409,T412,T394)</f>
        <v>340397.99</v>
      </c>
      <c r="U390" s="22">
        <v>0</v>
      </c>
      <c r="V390" s="22">
        <f>SUM(V391,V403,V405,V409,V412,V394)</f>
        <v>0</v>
      </c>
      <c r="W390" s="4">
        <v>0</v>
      </c>
      <c r="X390" s="4">
        <f>SUM(X391,X403,X405,X409,X412,X394)</f>
        <v>0</v>
      </c>
      <c r="Y390" s="4">
        <v>0</v>
      </c>
      <c r="Z390" s="4">
        <f>SUM(Z391,Z403,Z405,Z409,Z412,Z394)</f>
        <v>0</v>
      </c>
      <c r="AA390" s="4">
        <v>0</v>
      </c>
      <c r="AB390" s="4">
        <v>0</v>
      </c>
      <c r="AC390" s="4">
        <v>0</v>
      </c>
      <c r="AD390" s="4">
        <f>SUM(AD391,AD403,AD405,AD409,AD412,AD394)</f>
        <v>0</v>
      </c>
      <c r="AE390" s="4">
        <v>93539</v>
      </c>
      <c r="AF390" s="4">
        <v>0</v>
      </c>
      <c r="AG390" s="4">
        <f>ROUND(((AF390/AE390)*100),2)</f>
        <v>0</v>
      </c>
      <c r="AH390" s="4">
        <v>13539</v>
      </c>
      <c r="AI390" s="4">
        <v>0</v>
      </c>
      <c r="AJ390" s="50">
        <v>0</v>
      </c>
      <c r="AK390" s="50"/>
      <c r="AL390" s="4">
        <v>0</v>
      </c>
      <c r="AM390" s="50">
        <v>80000</v>
      </c>
      <c r="AN390" s="51"/>
      <c r="AO390" s="13">
        <v>0</v>
      </c>
    </row>
    <row r="391" spans="2:41" ht="15" customHeight="1">
      <c r="B391" s="49"/>
      <c r="C391" s="49"/>
      <c r="D391" s="1">
        <v>90001</v>
      </c>
      <c r="E391" s="1"/>
      <c r="F391" s="52" t="s">
        <v>134</v>
      </c>
      <c r="G391" s="52"/>
      <c r="H391" s="50">
        <v>87000</v>
      </c>
      <c r="I391" s="50"/>
      <c r="J391" s="4">
        <f>SUM(J392:J393)</f>
        <v>2363.06</v>
      </c>
      <c r="K391" s="4">
        <f t="shared" si="10"/>
        <v>2.72</v>
      </c>
      <c r="L391" s="4">
        <v>7000</v>
      </c>
      <c r="M391" s="4">
        <f>SUM(M392:M393)</f>
        <v>2363.06</v>
      </c>
      <c r="N391" s="4">
        <f t="shared" si="11"/>
        <v>33.76</v>
      </c>
      <c r="O391" s="4">
        <v>7000</v>
      </c>
      <c r="P391" s="4">
        <f>SUM(P392:P393)</f>
        <v>2363.06</v>
      </c>
      <c r="Q391" s="4">
        <v>0</v>
      </c>
      <c r="R391" s="4">
        <f>SUM(R392:R393)</f>
        <v>0</v>
      </c>
      <c r="S391" s="4">
        <v>7000</v>
      </c>
      <c r="T391" s="4">
        <f>SUM(T392:T393)</f>
        <v>2363.06</v>
      </c>
      <c r="U391" s="22">
        <v>0</v>
      </c>
      <c r="V391" s="22">
        <f>SUM(V392:V393)</f>
        <v>0</v>
      </c>
      <c r="W391" s="4">
        <v>0</v>
      </c>
      <c r="X391" s="4">
        <f>SUM(X392:X393)</f>
        <v>0</v>
      </c>
      <c r="Y391" s="4">
        <v>0</v>
      </c>
      <c r="Z391" s="4">
        <f>SUM(Z392:Z393)</f>
        <v>0</v>
      </c>
      <c r="AA391" s="4">
        <v>0</v>
      </c>
      <c r="AB391" s="4">
        <v>0</v>
      </c>
      <c r="AC391" s="4">
        <v>0</v>
      </c>
      <c r="AD391" s="4">
        <f>SUM(AD392:AD393)</f>
        <v>0</v>
      </c>
      <c r="AE391" s="4">
        <v>80000</v>
      </c>
      <c r="AF391" s="4">
        <f>SUM(AF392:AF393)</f>
        <v>0</v>
      </c>
      <c r="AG391" s="4">
        <f>ROUND(((AF391/AE391)*100),2)</f>
        <v>0</v>
      </c>
      <c r="AH391" s="4">
        <v>0</v>
      </c>
      <c r="AI391" s="4">
        <f>SUM(AI392:AI393)</f>
        <v>0</v>
      </c>
      <c r="AJ391" s="50">
        <v>0</v>
      </c>
      <c r="AK391" s="50"/>
      <c r="AL391" s="4">
        <f>SUM(AL392:AL393)</f>
        <v>0</v>
      </c>
      <c r="AM391" s="50">
        <v>80000</v>
      </c>
      <c r="AN391" s="51"/>
      <c r="AO391" s="13">
        <v>0</v>
      </c>
    </row>
    <row r="392" spans="2:41" ht="15" customHeight="1">
      <c r="B392" s="42"/>
      <c r="C392" s="42"/>
      <c r="D392" s="3"/>
      <c r="E392" s="3">
        <v>4260</v>
      </c>
      <c r="F392" s="43" t="s">
        <v>53</v>
      </c>
      <c r="G392" s="43"/>
      <c r="H392" s="44">
        <v>7000</v>
      </c>
      <c r="I392" s="44"/>
      <c r="J392" s="5">
        <v>2363.06</v>
      </c>
      <c r="K392" s="4">
        <f aca="true" t="shared" si="12" ref="K392:K455">ROUND(((J392/H392)*100),2)</f>
        <v>33.76</v>
      </c>
      <c r="L392" s="5">
        <v>7000</v>
      </c>
      <c r="M392" s="5">
        <v>2363.06</v>
      </c>
      <c r="N392" s="4">
        <f t="shared" si="11"/>
        <v>33.76</v>
      </c>
      <c r="O392" s="5">
        <v>7000</v>
      </c>
      <c r="P392" s="5">
        <v>2363.06</v>
      </c>
      <c r="Q392" s="5">
        <v>0</v>
      </c>
      <c r="R392" s="5">
        <v>0</v>
      </c>
      <c r="S392" s="5">
        <v>7000</v>
      </c>
      <c r="T392" s="5">
        <v>2363.06</v>
      </c>
      <c r="U392" s="23">
        <v>0</v>
      </c>
      <c r="V392" s="23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4">
        <v>0</v>
      </c>
      <c r="AC392" s="5">
        <v>0</v>
      </c>
      <c r="AD392" s="5">
        <v>0</v>
      </c>
      <c r="AE392" s="5">
        <v>0</v>
      </c>
      <c r="AF392" s="5">
        <v>0</v>
      </c>
      <c r="AG392" s="4">
        <v>0</v>
      </c>
      <c r="AH392" s="5">
        <v>0</v>
      </c>
      <c r="AI392" s="5">
        <v>0</v>
      </c>
      <c r="AJ392" s="44">
        <v>0</v>
      </c>
      <c r="AK392" s="44"/>
      <c r="AL392" s="5">
        <v>0</v>
      </c>
      <c r="AM392" s="44">
        <v>0</v>
      </c>
      <c r="AN392" s="45"/>
      <c r="AO392" s="13">
        <v>0</v>
      </c>
    </row>
    <row r="393" spans="2:41" ht="33" customHeight="1">
      <c r="B393" s="42"/>
      <c r="C393" s="42"/>
      <c r="D393" s="3"/>
      <c r="E393" s="3">
        <v>6010</v>
      </c>
      <c r="F393" s="43" t="s">
        <v>135</v>
      </c>
      <c r="G393" s="43"/>
      <c r="H393" s="44">
        <v>80000</v>
      </c>
      <c r="I393" s="44"/>
      <c r="J393" s="5">
        <v>0</v>
      </c>
      <c r="K393" s="4">
        <f t="shared" si="12"/>
        <v>0</v>
      </c>
      <c r="L393" s="5">
        <v>0</v>
      </c>
      <c r="M393" s="5">
        <v>0</v>
      </c>
      <c r="N393" s="4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23">
        <v>0</v>
      </c>
      <c r="V393" s="23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4">
        <v>0</v>
      </c>
      <c r="AC393" s="5">
        <v>0</v>
      </c>
      <c r="AD393" s="5">
        <v>0</v>
      </c>
      <c r="AE393" s="5">
        <v>80000</v>
      </c>
      <c r="AF393" s="5">
        <v>0</v>
      </c>
      <c r="AG393" s="4">
        <f>ROUND(((AF393/AE393)*100),2)</f>
        <v>0</v>
      </c>
      <c r="AH393" s="5">
        <v>0</v>
      </c>
      <c r="AI393" s="5">
        <v>0</v>
      </c>
      <c r="AJ393" s="44">
        <v>0</v>
      </c>
      <c r="AK393" s="44"/>
      <c r="AL393" s="5">
        <v>0</v>
      </c>
      <c r="AM393" s="44">
        <v>80000</v>
      </c>
      <c r="AN393" s="45"/>
      <c r="AO393" s="13">
        <v>0</v>
      </c>
    </row>
    <row r="394" spans="2:41" ht="15" customHeight="1">
      <c r="B394" s="49"/>
      <c r="C394" s="49"/>
      <c r="D394" s="1">
        <v>90002</v>
      </c>
      <c r="E394" s="1"/>
      <c r="F394" s="52" t="s">
        <v>136</v>
      </c>
      <c r="G394" s="52"/>
      <c r="H394" s="50">
        <v>432041</v>
      </c>
      <c r="I394" s="50"/>
      <c r="J394" s="4">
        <f>SUM(J395:J402)</f>
        <v>197597.36000000002</v>
      </c>
      <c r="K394" s="4">
        <f t="shared" si="12"/>
        <v>45.74</v>
      </c>
      <c r="L394" s="4">
        <v>432041</v>
      </c>
      <c r="M394" s="4">
        <f>SUM(M395:M402)</f>
        <v>197597.36000000002</v>
      </c>
      <c r="N394" s="4">
        <f t="shared" si="11"/>
        <v>45.74</v>
      </c>
      <c r="O394" s="4">
        <v>432041</v>
      </c>
      <c r="P394" s="4">
        <f>SUM(P395:P402)</f>
        <v>197597.36000000002</v>
      </c>
      <c r="Q394" s="4">
        <v>45800</v>
      </c>
      <c r="R394" s="4">
        <f>SUM(R395:R402)</f>
        <v>29329.070000000003</v>
      </c>
      <c r="S394" s="4">
        <v>386241</v>
      </c>
      <c r="T394" s="4">
        <f>SUM(T395:T402)</f>
        <v>168268.29</v>
      </c>
      <c r="U394" s="22">
        <v>0</v>
      </c>
      <c r="V394" s="22">
        <f>SUM(V395:V402)</f>
        <v>0</v>
      </c>
      <c r="W394" s="4">
        <v>0</v>
      </c>
      <c r="X394" s="4">
        <f>SUM(X395:X402)</f>
        <v>0</v>
      </c>
      <c r="Y394" s="4">
        <v>0</v>
      </c>
      <c r="Z394" s="4">
        <f>SUM(Z395:Z402)</f>
        <v>0</v>
      </c>
      <c r="AA394" s="4">
        <v>0</v>
      </c>
      <c r="AB394" s="4">
        <v>0</v>
      </c>
      <c r="AC394" s="4">
        <v>0</v>
      </c>
      <c r="AD394" s="4">
        <f>SUM(AD395:AD402)</f>
        <v>0</v>
      </c>
      <c r="AE394" s="4">
        <v>0</v>
      </c>
      <c r="AF394" s="4">
        <f>SUM(AF395:AF402)</f>
        <v>0</v>
      </c>
      <c r="AG394" s="4">
        <v>0</v>
      </c>
      <c r="AH394" s="4">
        <v>0</v>
      </c>
      <c r="AI394" s="4">
        <f>SUM(AI395:AI402)</f>
        <v>0</v>
      </c>
      <c r="AJ394" s="50">
        <v>0</v>
      </c>
      <c r="AK394" s="50"/>
      <c r="AL394" s="4">
        <f>SUM(AL395:AL402)</f>
        <v>0</v>
      </c>
      <c r="AM394" s="50">
        <v>0</v>
      </c>
      <c r="AN394" s="51"/>
      <c r="AO394" s="13">
        <v>0</v>
      </c>
    </row>
    <row r="395" spans="2:41" ht="33" customHeight="1">
      <c r="B395" s="42"/>
      <c r="C395" s="42"/>
      <c r="D395" s="3"/>
      <c r="E395" s="3">
        <v>2900</v>
      </c>
      <c r="F395" s="43" t="s">
        <v>97</v>
      </c>
      <c r="G395" s="43"/>
      <c r="H395" s="44">
        <v>4600</v>
      </c>
      <c r="I395" s="44"/>
      <c r="J395" s="5">
        <v>2268</v>
      </c>
      <c r="K395" s="4">
        <f t="shared" si="12"/>
        <v>49.3</v>
      </c>
      <c r="L395" s="5">
        <v>4600</v>
      </c>
      <c r="M395" s="5">
        <v>2268</v>
      </c>
      <c r="N395" s="4">
        <f t="shared" si="11"/>
        <v>49.3</v>
      </c>
      <c r="O395" s="5">
        <v>4600</v>
      </c>
      <c r="P395" s="5">
        <v>2268</v>
      </c>
      <c r="Q395" s="5">
        <v>0</v>
      </c>
      <c r="R395" s="5">
        <v>0</v>
      </c>
      <c r="S395" s="5">
        <v>4600</v>
      </c>
      <c r="T395" s="5">
        <v>2268</v>
      </c>
      <c r="U395" s="23">
        <v>0</v>
      </c>
      <c r="V395" s="23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4">
        <v>0</v>
      </c>
      <c r="AC395" s="5">
        <v>0</v>
      </c>
      <c r="AD395" s="5">
        <v>0</v>
      </c>
      <c r="AE395" s="5">
        <v>0</v>
      </c>
      <c r="AF395" s="5">
        <v>0</v>
      </c>
      <c r="AG395" s="4">
        <v>0</v>
      </c>
      <c r="AH395" s="5">
        <v>0</v>
      </c>
      <c r="AI395" s="5">
        <v>0</v>
      </c>
      <c r="AJ395" s="44">
        <v>0</v>
      </c>
      <c r="AK395" s="44"/>
      <c r="AL395" s="5">
        <v>0</v>
      </c>
      <c r="AM395" s="44">
        <v>0</v>
      </c>
      <c r="AN395" s="45"/>
      <c r="AO395" s="13">
        <v>0</v>
      </c>
    </row>
    <row r="396" spans="2:41" ht="15" customHeight="1">
      <c r="B396" s="42"/>
      <c r="C396" s="42"/>
      <c r="D396" s="3"/>
      <c r="E396" s="3">
        <v>4010</v>
      </c>
      <c r="F396" s="43" t="s">
        <v>49</v>
      </c>
      <c r="G396" s="43"/>
      <c r="H396" s="44">
        <v>36000</v>
      </c>
      <c r="I396" s="44"/>
      <c r="J396" s="5">
        <v>22875.04</v>
      </c>
      <c r="K396" s="4">
        <f t="shared" si="12"/>
        <v>63.54</v>
      </c>
      <c r="L396" s="5">
        <v>36000</v>
      </c>
      <c r="M396" s="5">
        <v>22875.04</v>
      </c>
      <c r="N396" s="4">
        <f t="shared" si="11"/>
        <v>63.54</v>
      </c>
      <c r="O396" s="5">
        <v>36000</v>
      </c>
      <c r="P396" s="5">
        <v>22875.04</v>
      </c>
      <c r="Q396" s="5">
        <v>36000</v>
      </c>
      <c r="R396" s="5">
        <v>22875.04</v>
      </c>
      <c r="S396" s="5">
        <v>0</v>
      </c>
      <c r="T396" s="5">
        <v>0</v>
      </c>
      <c r="U396" s="23">
        <v>0</v>
      </c>
      <c r="V396" s="23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4">
        <v>0</v>
      </c>
      <c r="AC396" s="5">
        <v>0</v>
      </c>
      <c r="AD396" s="5">
        <v>0</v>
      </c>
      <c r="AE396" s="5">
        <v>0</v>
      </c>
      <c r="AF396" s="5">
        <v>0</v>
      </c>
      <c r="AG396" s="4">
        <v>0</v>
      </c>
      <c r="AH396" s="5">
        <v>0</v>
      </c>
      <c r="AI396" s="5">
        <v>0</v>
      </c>
      <c r="AJ396" s="44">
        <v>0</v>
      </c>
      <c r="AK396" s="44"/>
      <c r="AL396" s="5">
        <v>0</v>
      </c>
      <c r="AM396" s="44">
        <v>0</v>
      </c>
      <c r="AN396" s="45"/>
      <c r="AO396" s="13">
        <v>0</v>
      </c>
    </row>
    <row r="397" spans="2:41" ht="15" customHeight="1">
      <c r="B397" s="42"/>
      <c r="C397" s="42"/>
      <c r="D397" s="3"/>
      <c r="E397" s="3">
        <v>4040</v>
      </c>
      <c r="F397" s="43" t="s">
        <v>50</v>
      </c>
      <c r="G397" s="43"/>
      <c r="H397" s="44">
        <v>2200</v>
      </c>
      <c r="I397" s="44"/>
      <c r="J397" s="5">
        <v>2160.7</v>
      </c>
      <c r="K397" s="4">
        <f t="shared" si="12"/>
        <v>98.21</v>
      </c>
      <c r="L397" s="5">
        <v>2200</v>
      </c>
      <c r="M397" s="5">
        <v>2160.7</v>
      </c>
      <c r="N397" s="4">
        <f aca="true" t="shared" si="13" ref="N397:N460">ROUND(((M397/L397)*100),2)</f>
        <v>98.21</v>
      </c>
      <c r="O397" s="5">
        <v>2200</v>
      </c>
      <c r="P397" s="5">
        <v>2160.7</v>
      </c>
      <c r="Q397" s="5">
        <v>2200</v>
      </c>
      <c r="R397" s="5">
        <v>2160.7</v>
      </c>
      <c r="S397" s="5">
        <v>0</v>
      </c>
      <c r="T397" s="5">
        <v>0</v>
      </c>
      <c r="U397" s="23">
        <v>0</v>
      </c>
      <c r="V397" s="23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4">
        <v>0</v>
      </c>
      <c r="AC397" s="5">
        <v>0</v>
      </c>
      <c r="AD397" s="5">
        <v>0</v>
      </c>
      <c r="AE397" s="5">
        <v>0</v>
      </c>
      <c r="AF397" s="5">
        <v>0</v>
      </c>
      <c r="AG397" s="4">
        <v>0</v>
      </c>
      <c r="AH397" s="5">
        <v>0</v>
      </c>
      <c r="AI397" s="5">
        <v>0</v>
      </c>
      <c r="AJ397" s="44">
        <v>0</v>
      </c>
      <c r="AK397" s="44"/>
      <c r="AL397" s="5">
        <v>0</v>
      </c>
      <c r="AM397" s="44">
        <v>0</v>
      </c>
      <c r="AN397" s="45"/>
      <c r="AO397" s="13">
        <v>0</v>
      </c>
    </row>
    <row r="398" spans="2:41" ht="15" customHeight="1">
      <c r="B398" s="42"/>
      <c r="C398" s="42"/>
      <c r="D398" s="3"/>
      <c r="E398" s="3">
        <v>4110</v>
      </c>
      <c r="F398" s="43" t="s">
        <v>51</v>
      </c>
      <c r="G398" s="43"/>
      <c r="H398" s="44">
        <v>6600</v>
      </c>
      <c r="I398" s="44"/>
      <c r="J398" s="5">
        <v>3755.29</v>
      </c>
      <c r="K398" s="4">
        <f t="shared" si="12"/>
        <v>56.9</v>
      </c>
      <c r="L398" s="5">
        <v>6600</v>
      </c>
      <c r="M398" s="5">
        <v>3755.29</v>
      </c>
      <c r="N398" s="4">
        <f t="shared" si="13"/>
        <v>56.9</v>
      </c>
      <c r="O398" s="5">
        <v>6600</v>
      </c>
      <c r="P398" s="5">
        <v>3755.29</v>
      </c>
      <c r="Q398" s="5">
        <v>6600</v>
      </c>
      <c r="R398" s="5">
        <v>3755.29</v>
      </c>
      <c r="S398" s="5">
        <v>0</v>
      </c>
      <c r="T398" s="5">
        <v>0</v>
      </c>
      <c r="U398" s="23">
        <v>0</v>
      </c>
      <c r="V398" s="23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4">
        <v>0</v>
      </c>
      <c r="AC398" s="5">
        <v>0</v>
      </c>
      <c r="AD398" s="5">
        <v>0</v>
      </c>
      <c r="AE398" s="5">
        <v>0</v>
      </c>
      <c r="AF398" s="5">
        <v>0</v>
      </c>
      <c r="AG398" s="4">
        <v>0</v>
      </c>
      <c r="AH398" s="5">
        <v>0</v>
      </c>
      <c r="AI398" s="5">
        <v>0</v>
      </c>
      <c r="AJ398" s="44">
        <v>0</v>
      </c>
      <c r="AK398" s="44"/>
      <c r="AL398" s="5">
        <v>0</v>
      </c>
      <c r="AM398" s="44">
        <v>0</v>
      </c>
      <c r="AN398" s="45"/>
      <c r="AO398" s="13">
        <v>0</v>
      </c>
    </row>
    <row r="399" spans="2:41" ht="15" customHeight="1">
      <c r="B399" s="42"/>
      <c r="C399" s="42"/>
      <c r="D399" s="3"/>
      <c r="E399" s="3">
        <v>4120</v>
      </c>
      <c r="F399" s="43" t="s">
        <v>52</v>
      </c>
      <c r="G399" s="43"/>
      <c r="H399" s="44">
        <v>1000</v>
      </c>
      <c r="I399" s="44"/>
      <c r="J399" s="5">
        <v>538.04</v>
      </c>
      <c r="K399" s="4">
        <f t="shared" si="12"/>
        <v>53.8</v>
      </c>
      <c r="L399" s="5">
        <v>1000</v>
      </c>
      <c r="M399" s="5">
        <v>538.04</v>
      </c>
      <c r="N399" s="4">
        <f t="shared" si="13"/>
        <v>53.8</v>
      </c>
      <c r="O399" s="5">
        <v>1000</v>
      </c>
      <c r="P399" s="5">
        <v>538.04</v>
      </c>
      <c r="Q399" s="5">
        <v>1000</v>
      </c>
      <c r="R399" s="5">
        <v>538.04</v>
      </c>
      <c r="S399" s="5">
        <v>0</v>
      </c>
      <c r="T399" s="5">
        <v>0</v>
      </c>
      <c r="U399" s="23">
        <v>0</v>
      </c>
      <c r="V399" s="23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4">
        <v>0</v>
      </c>
      <c r="AC399" s="5">
        <v>0</v>
      </c>
      <c r="AD399" s="5">
        <v>0</v>
      </c>
      <c r="AE399" s="5">
        <v>0</v>
      </c>
      <c r="AF399" s="5">
        <v>0</v>
      </c>
      <c r="AG399" s="4">
        <v>0</v>
      </c>
      <c r="AH399" s="5">
        <v>0</v>
      </c>
      <c r="AI399" s="5">
        <v>0</v>
      </c>
      <c r="AJ399" s="44">
        <v>0</v>
      </c>
      <c r="AK399" s="44"/>
      <c r="AL399" s="5">
        <v>0</v>
      </c>
      <c r="AM399" s="44">
        <v>0</v>
      </c>
      <c r="AN399" s="45"/>
      <c r="AO399" s="13">
        <v>0</v>
      </c>
    </row>
    <row r="400" spans="2:41" ht="15" customHeight="1">
      <c r="B400" s="42"/>
      <c r="C400" s="42"/>
      <c r="D400" s="3"/>
      <c r="E400" s="3">
        <v>4210</v>
      </c>
      <c r="F400" s="43" t="s">
        <v>28</v>
      </c>
      <c r="G400" s="43"/>
      <c r="H400" s="44">
        <v>10000</v>
      </c>
      <c r="I400" s="44"/>
      <c r="J400" s="5">
        <v>0</v>
      </c>
      <c r="K400" s="4">
        <f t="shared" si="12"/>
        <v>0</v>
      </c>
      <c r="L400" s="5">
        <v>10000</v>
      </c>
      <c r="M400" s="5">
        <v>0</v>
      </c>
      <c r="N400" s="4">
        <f t="shared" si="13"/>
        <v>0</v>
      </c>
      <c r="O400" s="5">
        <v>10000</v>
      </c>
      <c r="P400" s="5">
        <v>0</v>
      </c>
      <c r="Q400" s="5">
        <v>0</v>
      </c>
      <c r="R400" s="5">
        <v>0</v>
      </c>
      <c r="S400" s="5">
        <v>10000</v>
      </c>
      <c r="T400" s="5">
        <v>0</v>
      </c>
      <c r="U400" s="23">
        <v>0</v>
      </c>
      <c r="V400" s="23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4">
        <v>0</v>
      </c>
      <c r="AC400" s="5">
        <v>0</v>
      </c>
      <c r="AD400" s="5">
        <v>0</v>
      </c>
      <c r="AE400" s="5">
        <v>0</v>
      </c>
      <c r="AF400" s="5">
        <v>0</v>
      </c>
      <c r="AG400" s="4">
        <v>0</v>
      </c>
      <c r="AH400" s="5">
        <v>0</v>
      </c>
      <c r="AI400" s="5">
        <v>0</v>
      </c>
      <c r="AJ400" s="44">
        <v>0</v>
      </c>
      <c r="AK400" s="44"/>
      <c r="AL400" s="5">
        <v>0</v>
      </c>
      <c r="AM400" s="44">
        <v>0</v>
      </c>
      <c r="AN400" s="45"/>
      <c r="AO400" s="13">
        <v>0</v>
      </c>
    </row>
    <row r="401" spans="2:41" ht="15" customHeight="1">
      <c r="B401" s="42"/>
      <c r="C401" s="42"/>
      <c r="D401" s="3"/>
      <c r="E401" s="3">
        <v>4300</v>
      </c>
      <c r="F401" s="43" t="s">
        <v>32</v>
      </c>
      <c r="G401" s="43"/>
      <c r="H401" s="44">
        <v>370000</v>
      </c>
      <c r="I401" s="44"/>
      <c r="J401" s="5">
        <v>164769.54</v>
      </c>
      <c r="K401" s="4">
        <f t="shared" si="12"/>
        <v>44.53</v>
      </c>
      <c r="L401" s="5">
        <v>370000</v>
      </c>
      <c r="M401" s="5">
        <v>164769.54</v>
      </c>
      <c r="N401" s="4">
        <f t="shared" si="13"/>
        <v>44.53</v>
      </c>
      <c r="O401" s="5">
        <v>370000</v>
      </c>
      <c r="P401" s="5">
        <v>164769.54</v>
      </c>
      <c r="Q401" s="5">
        <v>0</v>
      </c>
      <c r="R401" s="5">
        <v>0</v>
      </c>
      <c r="S401" s="5">
        <v>370000</v>
      </c>
      <c r="T401" s="5">
        <v>164769.54</v>
      </c>
      <c r="U401" s="23">
        <v>0</v>
      </c>
      <c r="V401" s="23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4">
        <v>0</v>
      </c>
      <c r="AC401" s="5">
        <v>0</v>
      </c>
      <c r="AD401" s="5">
        <v>0</v>
      </c>
      <c r="AE401" s="5">
        <v>0</v>
      </c>
      <c r="AF401" s="5">
        <v>0</v>
      </c>
      <c r="AG401" s="4">
        <v>0</v>
      </c>
      <c r="AH401" s="5">
        <v>0</v>
      </c>
      <c r="AI401" s="5">
        <v>0</v>
      </c>
      <c r="AJ401" s="44">
        <v>0</v>
      </c>
      <c r="AK401" s="44"/>
      <c r="AL401" s="5">
        <v>0</v>
      </c>
      <c r="AM401" s="44">
        <v>0</v>
      </c>
      <c r="AN401" s="45"/>
      <c r="AO401" s="13">
        <v>0</v>
      </c>
    </row>
    <row r="402" spans="2:41" ht="19.5" customHeight="1">
      <c r="B402" s="42"/>
      <c r="C402" s="42"/>
      <c r="D402" s="3"/>
      <c r="E402" s="3">
        <v>4440</v>
      </c>
      <c r="F402" s="43" t="s">
        <v>56</v>
      </c>
      <c r="G402" s="43"/>
      <c r="H402" s="44">
        <v>1641</v>
      </c>
      <c r="I402" s="44"/>
      <c r="J402" s="5">
        <v>1230.75</v>
      </c>
      <c r="K402" s="4">
        <f t="shared" si="12"/>
        <v>75</v>
      </c>
      <c r="L402" s="5">
        <v>1641</v>
      </c>
      <c r="M402" s="5">
        <v>1230.75</v>
      </c>
      <c r="N402" s="4">
        <f t="shared" si="13"/>
        <v>75</v>
      </c>
      <c r="O402" s="5">
        <v>1641</v>
      </c>
      <c r="P402" s="5">
        <v>1230.75</v>
      </c>
      <c r="Q402" s="5">
        <v>0</v>
      </c>
      <c r="R402" s="5">
        <v>0</v>
      </c>
      <c r="S402" s="5">
        <v>1641</v>
      </c>
      <c r="T402" s="5">
        <v>1230.75</v>
      </c>
      <c r="U402" s="23">
        <v>0</v>
      </c>
      <c r="V402" s="23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4">
        <v>0</v>
      </c>
      <c r="AC402" s="5">
        <v>0</v>
      </c>
      <c r="AD402" s="5">
        <v>0</v>
      </c>
      <c r="AE402" s="5">
        <v>0</v>
      </c>
      <c r="AF402" s="5">
        <v>0</v>
      </c>
      <c r="AG402" s="4">
        <v>0</v>
      </c>
      <c r="AH402" s="5">
        <v>0</v>
      </c>
      <c r="AI402" s="5">
        <v>0</v>
      </c>
      <c r="AJ402" s="44">
        <v>0</v>
      </c>
      <c r="AK402" s="44"/>
      <c r="AL402" s="5">
        <v>0</v>
      </c>
      <c r="AM402" s="44">
        <v>0</v>
      </c>
      <c r="AN402" s="45"/>
      <c r="AO402" s="13">
        <v>0</v>
      </c>
    </row>
    <row r="403" spans="2:41" ht="15" customHeight="1">
      <c r="B403" s="49"/>
      <c r="C403" s="49"/>
      <c r="D403" s="1">
        <v>90003</v>
      </c>
      <c r="E403" s="1"/>
      <c r="F403" s="52" t="s">
        <v>137</v>
      </c>
      <c r="G403" s="52"/>
      <c r="H403" s="50">
        <v>10000</v>
      </c>
      <c r="I403" s="50"/>
      <c r="J403" s="4">
        <f>SUM(J404)</f>
        <v>3585.58</v>
      </c>
      <c r="K403" s="4">
        <f t="shared" si="12"/>
        <v>35.86</v>
      </c>
      <c r="L403" s="4">
        <v>10000</v>
      </c>
      <c r="M403" s="4">
        <f>SUM(M404)</f>
        <v>3585.58</v>
      </c>
      <c r="N403" s="4">
        <f t="shared" si="13"/>
        <v>35.86</v>
      </c>
      <c r="O403" s="4">
        <v>10000</v>
      </c>
      <c r="P403" s="4">
        <f>SUM(P404)</f>
        <v>3585.58</v>
      </c>
      <c r="Q403" s="4">
        <v>0</v>
      </c>
      <c r="R403" s="4">
        <f>SUM(R404)</f>
        <v>0</v>
      </c>
      <c r="S403" s="4">
        <v>10000</v>
      </c>
      <c r="T403" s="4">
        <f>SUM(T404)</f>
        <v>3585.58</v>
      </c>
      <c r="U403" s="22">
        <v>0</v>
      </c>
      <c r="V403" s="22">
        <f>SUM(V404)</f>
        <v>0</v>
      </c>
      <c r="W403" s="4">
        <v>0</v>
      </c>
      <c r="X403" s="4">
        <f>SUM(X404)</f>
        <v>0</v>
      </c>
      <c r="Y403" s="4">
        <v>0</v>
      </c>
      <c r="Z403" s="4">
        <f>SUM(Z404)</f>
        <v>0</v>
      </c>
      <c r="AA403" s="4">
        <v>0</v>
      </c>
      <c r="AB403" s="4">
        <v>0</v>
      </c>
      <c r="AC403" s="4">
        <v>0</v>
      </c>
      <c r="AD403" s="4">
        <f>SUM(AD404)</f>
        <v>0</v>
      </c>
      <c r="AE403" s="4">
        <v>0</v>
      </c>
      <c r="AF403" s="4">
        <f>SUM(AF404)</f>
        <v>0</v>
      </c>
      <c r="AG403" s="4">
        <v>0</v>
      </c>
      <c r="AH403" s="4">
        <v>0</v>
      </c>
      <c r="AI403" s="4">
        <f>SUM(AI404)</f>
        <v>0</v>
      </c>
      <c r="AJ403" s="50">
        <v>0</v>
      </c>
      <c r="AK403" s="50"/>
      <c r="AL403" s="4">
        <f>SUM(AL404)</f>
        <v>0</v>
      </c>
      <c r="AM403" s="50">
        <v>0</v>
      </c>
      <c r="AN403" s="51"/>
      <c r="AO403" s="13">
        <v>0</v>
      </c>
    </row>
    <row r="404" spans="2:41" ht="15" customHeight="1">
      <c r="B404" s="42"/>
      <c r="C404" s="42"/>
      <c r="D404" s="3"/>
      <c r="E404" s="3">
        <v>4300</v>
      </c>
      <c r="F404" s="43" t="s">
        <v>32</v>
      </c>
      <c r="G404" s="43"/>
      <c r="H404" s="44">
        <v>10000</v>
      </c>
      <c r="I404" s="44"/>
      <c r="J404" s="5">
        <v>3585.58</v>
      </c>
      <c r="K404" s="4">
        <f t="shared" si="12"/>
        <v>35.86</v>
      </c>
      <c r="L404" s="5">
        <v>10000</v>
      </c>
      <c r="M404" s="5">
        <v>3585.58</v>
      </c>
      <c r="N404" s="4">
        <f t="shared" si="13"/>
        <v>35.86</v>
      </c>
      <c r="O404" s="5">
        <v>10000</v>
      </c>
      <c r="P404" s="5">
        <v>3585.58</v>
      </c>
      <c r="Q404" s="5">
        <v>0</v>
      </c>
      <c r="R404" s="5">
        <v>0</v>
      </c>
      <c r="S404" s="5">
        <v>10000</v>
      </c>
      <c r="T404" s="5">
        <v>3585.58</v>
      </c>
      <c r="U404" s="23">
        <v>0</v>
      </c>
      <c r="V404" s="23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4">
        <v>0</v>
      </c>
      <c r="AC404" s="5">
        <v>0</v>
      </c>
      <c r="AD404" s="5">
        <v>0</v>
      </c>
      <c r="AE404" s="5">
        <v>0</v>
      </c>
      <c r="AF404" s="5">
        <v>0</v>
      </c>
      <c r="AG404" s="4">
        <v>0</v>
      </c>
      <c r="AH404" s="5">
        <v>0</v>
      </c>
      <c r="AI404" s="5">
        <v>0</v>
      </c>
      <c r="AJ404" s="44">
        <v>0</v>
      </c>
      <c r="AK404" s="44"/>
      <c r="AL404" s="5">
        <v>0</v>
      </c>
      <c r="AM404" s="44">
        <v>0</v>
      </c>
      <c r="AN404" s="45"/>
      <c r="AO404" s="13">
        <v>0</v>
      </c>
    </row>
    <row r="405" spans="2:41" ht="15" customHeight="1">
      <c r="B405" s="49"/>
      <c r="C405" s="49"/>
      <c r="D405" s="1">
        <v>90015</v>
      </c>
      <c r="E405" s="1"/>
      <c r="F405" s="52" t="s">
        <v>138</v>
      </c>
      <c r="G405" s="52"/>
      <c r="H405" s="50">
        <v>263539</v>
      </c>
      <c r="I405" s="50"/>
      <c r="J405" s="4">
        <f>SUM(J406:J408)</f>
        <v>141671.65</v>
      </c>
      <c r="K405" s="4">
        <f t="shared" si="12"/>
        <v>53.76</v>
      </c>
      <c r="L405" s="4">
        <v>250000</v>
      </c>
      <c r="M405" s="4">
        <f>SUM(M406:M408)</f>
        <v>141671.65</v>
      </c>
      <c r="N405" s="4">
        <f t="shared" si="13"/>
        <v>56.67</v>
      </c>
      <c r="O405" s="4">
        <v>250000</v>
      </c>
      <c r="P405" s="4">
        <f>SUM(P406:P408)</f>
        <v>141671.65</v>
      </c>
      <c r="Q405" s="4">
        <v>0</v>
      </c>
      <c r="R405" s="4">
        <f>SUM(R406:R408)</f>
        <v>0</v>
      </c>
      <c r="S405" s="4">
        <v>250000</v>
      </c>
      <c r="T405" s="4">
        <f>SUM(T406:T408)</f>
        <v>141671.65</v>
      </c>
      <c r="U405" s="22">
        <v>0</v>
      </c>
      <c r="V405" s="22">
        <f>SUM(V406:V408)</f>
        <v>0</v>
      </c>
      <c r="W405" s="4">
        <v>0</v>
      </c>
      <c r="X405" s="4">
        <f>SUM(X406:X408)</f>
        <v>0</v>
      </c>
      <c r="Y405" s="4">
        <v>0</v>
      </c>
      <c r="Z405" s="4">
        <f>SUM(Z406:Z408)</f>
        <v>0</v>
      </c>
      <c r="AA405" s="4">
        <v>0</v>
      </c>
      <c r="AB405" s="4">
        <v>0</v>
      </c>
      <c r="AC405" s="4">
        <v>0</v>
      </c>
      <c r="AD405" s="4">
        <f>SUM(AD406:AD408)</f>
        <v>0</v>
      </c>
      <c r="AE405" s="4">
        <v>13539</v>
      </c>
      <c r="AF405" s="4">
        <f>SUM(AF406:AF408)</f>
        <v>0</v>
      </c>
      <c r="AG405" s="4">
        <f>ROUND(((AF405/AE405)*100),2)</f>
        <v>0</v>
      </c>
      <c r="AH405" s="4">
        <v>13539</v>
      </c>
      <c r="AI405" s="4">
        <f>SUM(AI406:AI408)</f>
        <v>0</v>
      </c>
      <c r="AJ405" s="50">
        <v>0</v>
      </c>
      <c r="AK405" s="50"/>
      <c r="AL405" s="4">
        <f>SUM(AL406:AL408)</f>
        <v>0</v>
      </c>
      <c r="AM405" s="50">
        <v>0</v>
      </c>
      <c r="AN405" s="51"/>
      <c r="AO405" s="13">
        <v>0</v>
      </c>
    </row>
    <row r="406" spans="2:41" ht="15" customHeight="1">
      <c r="B406" s="42"/>
      <c r="C406" s="42"/>
      <c r="D406" s="3"/>
      <c r="E406" s="3">
        <v>4260</v>
      </c>
      <c r="F406" s="43" t="s">
        <v>53</v>
      </c>
      <c r="G406" s="43"/>
      <c r="H406" s="44">
        <v>220000</v>
      </c>
      <c r="I406" s="44"/>
      <c r="J406" s="5">
        <v>129721.15</v>
      </c>
      <c r="K406" s="4">
        <f t="shared" si="12"/>
        <v>58.96</v>
      </c>
      <c r="L406" s="5">
        <v>220000</v>
      </c>
      <c r="M406" s="5">
        <v>129721.15</v>
      </c>
      <c r="N406" s="4">
        <f t="shared" si="13"/>
        <v>58.96</v>
      </c>
      <c r="O406" s="5">
        <v>220000</v>
      </c>
      <c r="P406" s="5">
        <v>129721.15</v>
      </c>
      <c r="Q406" s="5">
        <v>0</v>
      </c>
      <c r="R406" s="5">
        <v>0</v>
      </c>
      <c r="S406" s="5">
        <v>220000</v>
      </c>
      <c r="T406" s="5">
        <v>129721.15</v>
      </c>
      <c r="U406" s="23">
        <v>0</v>
      </c>
      <c r="V406" s="23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4">
        <v>0</v>
      </c>
      <c r="AC406" s="5">
        <v>0</v>
      </c>
      <c r="AD406" s="5">
        <v>0</v>
      </c>
      <c r="AE406" s="5">
        <v>0</v>
      </c>
      <c r="AF406" s="5">
        <v>0</v>
      </c>
      <c r="AG406" s="4">
        <v>0</v>
      </c>
      <c r="AH406" s="5">
        <v>0</v>
      </c>
      <c r="AI406" s="5">
        <v>0</v>
      </c>
      <c r="AJ406" s="44">
        <v>0</v>
      </c>
      <c r="AK406" s="44"/>
      <c r="AL406" s="5">
        <v>0</v>
      </c>
      <c r="AM406" s="44">
        <v>0</v>
      </c>
      <c r="AN406" s="45"/>
      <c r="AO406" s="13">
        <v>0</v>
      </c>
    </row>
    <row r="407" spans="2:41" ht="15" customHeight="1">
      <c r="B407" s="42"/>
      <c r="C407" s="42"/>
      <c r="D407" s="3"/>
      <c r="E407" s="3">
        <v>4300</v>
      </c>
      <c r="F407" s="43" t="s">
        <v>32</v>
      </c>
      <c r="G407" s="43"/>
      <c r="H407" s="44">
        <v>30000</v>
      </c>
      <c r="I407" s="44"/>
      <c r="J407" s="5">
        <v>11950.5</v>
      </c>
      <c r="K407" s="4">
        <f t="shared" si="12"/>
        <v>39.84</v>
      </c>
      <c r="L407" s="5">
        <v>30000</v>
      </c>
      <c r="M407" s="5">
        <v>11950.5</v>
      </c>
      <c r="N407" s="4">
        <f t="shared" si="13"/>
        <v>39.84</v>
      </c>
      <c r="O407" s="5">
        <v>30000</v>
      </c>
      <c r="P407" s="5">
        <v>11950.5</v>
      </c>
      <c r="Q407" s="5">
        <v>0</v>
      </c>
      <c r="R407" s="5">
        <v>0</v>
      </c>
      <c r="S407" s="5">
        <v>30000</v>
      </c>
      <c r="T407" s="5">
        <v>11950.5</v>
      </c>
      <c r="U407" s="23">
        <v>0</v>
      </c>
      <c r="V407" s="23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4">
        <v>0</v>
      </c>
      <c r="AC407" s="5">
        <v>0</v>
      </c>
      <c r="AD407" s="5">
        <v>0</v>
      </c>
      <c r="AE407" s="5">
        <v>0</v>
      </c>
      <c r="AF407" s="5">
        <v>0</v>
      </c>
      <c r="AG407" s="4">
        <v>0</v>
      </c>
      <c r="AH407" s="5">
        <v>0</v>
      </c>
      <c r="AI407" s="5">
        <v>0</v>
      </c>
      <c r="AJ407" s="44">
        <v>0</v>
      </c>
      <c r="AK407" s="44"/>
      <c r="AL407" s="5">
        <v>0</v>
      </c>
      <c r="AM407" s="44">
        <v>0</v>
      </c>
      <c r="AN407" s="45"/>
      <c r="AO407" s="13">
        <v>0</v>
      </c>
    </row>
    <row r="408" spans="2:41" ht="15" customHeight="1">
      <c r="B408" s="42"/>
      <c r="C408" s="42"/>
      <c r="D408" s="3"/>
      <c r="E408" s="3">
        <v>6050</v>
      </c>
      <c r="F408" s="43" t="s">
        <v>23</v>
      </c>
      <c r="G408" s="43"/>
      <c r="H408" s="44">
        <v>13539</v>
      </c>
      <c r="I408" s="44"/>
      <c r="J408" s="5">
        <v>0</v>
      </c>
      <c r="K408" s="4">
        <f t="shared" si="12"/>
        <v>0</v>
      </c>
      <c r="L408" s="5">
        <v>0</v>
      </c>
      <c r="M408" s="5">
        <v>0</v>
      </c>
      <c r="N408" s="4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23">
        <v>0</v>
      </c>
      <c r="V408" s="23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4">
        <v>0</v>
      </c>
      <c r="AC408" s="5">
        <v>0</v>
      </c>
      <c r="AD408" s="5">
        <v>0</v>
      </c>
      <c r="AE408" s="5">
        <v>13539</v>
      </c>
      <c r="AF408" s="5">
        <v>0</v>
      </c>
      <c r="AG408" s="4">
        <f>ROUND(((AF408/AE408)*100),2)</f>
        <v>0</v>
      </c>
      <c r="AH408" s="5">
        <v>13539</v>
      </c>
      <c r="AI408" s="5">
        <v>0</v>
      </c>
      <c r="AJ408" s="44">
        <v>0</v>
      </c>
      <c r="AK408" s="44"/>
      <c r="AL408" s="5">
        <v>0</v>
      </c>
      <c r="AM408" s="44">
        <v>0</v>
      </c>
      <c r="AN408" s="45"/>
      <c r="AO408" s="13">
        <v>0</v>
      </c>
    </row>
    <row r="409" spans="2:41" ht="19.5" customHeight="1">
      <c r="B409" s="49"/>
      <c r="C409" s="49"/>
      <c r="D409" s="1">
        <v>90019</v>
      </c>
      <c r="E409" s="1"/>
      <c r="F409" s="52" t="s">
        <v>139</v>
      </c>
      <c r="G409" s="52"/>
      <c r="H409" s="50">
        <v>4996.1</v>
      </c>
      <c r="I409" s="50"/>
      <c r="J409" s="4">
        <f>SUM(J410:J411)</f>
        <v>1389.27</v>
      </c>
      <c r="K409" s="4">
        <f t="shared" si="12"/>
        <v>27.81</v>
      </c>
      <c r="L409" s="4">
        <v>4996.1</v>
      </c>
      <c r="M409" s="4">
        <f>SUM(M410:M411)</f>
        <v>1389.27</v>
      </c>
      <c r="N409" s="4">
        <f t="shared" si="13"/>
        <v>27.81</v>
      </c>
      <c r="O409" s="4">
        <v>4996.1</v>
      </c>
      <c r="P409" s="4">
        <f>SUM(P410:P411)</f>
        <v>1389.27</v>
      </c>
      <c r="Q409" s="4">
        <v>0</v>
      </c>
      <c r="R409" s="4">
        <f>SUM(R410:R411)</f>
        <v>0</v>
      </c>
      <c r="S409" s="4">
        <v>4996.1</v>
      </c>
      <c r="T409" s="4">
        <f>SUM(T410:T411)</f>
        <v>1389.27</v>
      </c>
      <c r="U409" s="22">
        <v>0</v>
      </c>
      <c r="V409" s="22">
        <f>SUM(V410:V411)</f>
        <v>0</v>
      </c>
      <c r="W409" s="4">
        <v>0</v>
      </c>
      <c r="X409" s="4">
        <f>SUM(X410:X411)</f>
        <v>0</v>
      </c>
      <c r="Y409" s="4">
        <v>0</v>
      </c>
      <c r="Z409" s="4">
        <f>SUM(Z410:Z411)</f>
        <v>0</v>
      </c>
      <c r="AA409" s="4">
        <v>0</v>
      </c>
      <c r="AB409" s="4">
        <v>0</v>
      </c>
      <c r="AC409" s="4">
        <v>0</v>
      </c>
      <c r="AD409" s="4">
        <f>SUM(AD410:AD411)</f>
        <v>0</v>
      </c>
      <c r="AE409" s="4">
        <v>0</v>
      </c>
      <c r="AF409" s="4">
        <f>SUM(AF410:AF411)</f>
        <v>0</v>
      </c>
      <c r="AG409" s="4">
        <v>0</v>
      </c>
      <c r="AH409" s="4">
        <v>0</v>
      </c>
      <c r="AI409" s="4">
        <f>SUM(AI410:AI411)</f>
        <v>0</v>
      </c>
      <c r="AJ409" s="50">
        <v>0</v>
      </c>
      <c r="AK409" s="50"/>
      <c r="AL409" s="4">
        <f>SUM(AL410:AL411)</f>
        <v>0</v>
      </c>
      <c r="AM409" s="50">
        <v>0</v>
      </c>
      <c r="AN409" s="51"/>
      <c r="AO409" s="13">
        <v>0</v>
      </c>
    </row>
    <row r="410" spans="2:41" ht="15" customHeight="1">
      <c r="B410" s="42"/>
      <c r="C410" s="42"/>
      <c r="D410" s="3"/>
      <c r="E410" s="3">
        <v>4210</v>
      </c>
      <c r="F410" s="43" t="s">
        <v>28</v>
      </c>
      <c r="G410" s="43"/>
      <c r="H410" s="44">
        <v>1416.1</v>
      </c>
      <c r="I410" s="44"/>
      <c r="J410" s="5">
        <v>24.21</v>
      </c>
      <c r="K410" s="4">
        <f t="shared" si="12"/>
        <v>1.71</v>
      </c>
      <c r="L410" s="5">
        <v>1416.1</v>
      </c>
      <c r="M410" s="5">
        <v>24.21</v>
      </c>
      <c r="N410" s="4">
        <f t="shared" si="13"/>
        <v>1.71</v>
      </c>
      <c r="O410" s="5">
        <v>1416.1</v>
      </c>
      <c r="P410" s="5">
        <v>24.21</v>
      </c>
      <c r="Q410" s="5">
        <v>0</v>
      </c>
      <c r="R410" s="5">
        <v>0</v>
      </c>
      <c r="S410" s="5">
        <v>1416.1</v>
      </c>
      <c r="T410" s="5">
        <v>24.21</v>
      </c>
      <c r="U410" s="23">
        <v>0</v>
      </c>
      <c r="V410" s="23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4">
        <v>0</v>
      </c>
      <c r="AC410" s="5">
        <v>0</v>
      </c>
      <c r="AD410" s="5">
        <v>0</v>
      </c>
      <c r="AE410" s="5">
        <v>0</v>
      </c>
      <c r="AF410" s="4">
        <v>0</v>
      </c>
      <c r="AG410" s="4">
        <v>0</v>
      </c>
      <c r="AH410" s="5">
        <v>0</v>
      </c>
      <c r="AI410" s="5">
        <v>0</v>
      </c>
      <c r="AJ410" s="44">
        <v>0</v>
      </c>
      <c r="AK410" s="44"/>
      <c r="AL410" s="5">
        <v>0</v>
      </c>
      <c r="AM410" s="44">
        <v>0</v>
      </c>
      <c r="AN410" s="45"/>
      <c r="AO410" s="13">
        <v>0</v>
      </c>
    </row>
    <row r="411" spans="2:41" ht="15" customHeight="1">
      <c r="B411" s="42"/>
      <c r="C411" s="42"/>
      <c r="D411" s="3"/>
      <c r="E411" s="3">
        <v>4300</v>
      </c>
      <c r="F411" s="43" t="s">
        <v>32</v>
      </c>
      <c r="G411" s="43"/>
      <c r="H411" s="44">
        <v>3580</v>
      </c>
      <c r="I411" s="44"/>
      <c r="J411" s="5">
        <v>1365.06</v>
      </c>
      <c r="K411" s="4">
        <f t="shared" si="12"/>
        <v>38.13</v>
      </c>
      <c r="L411" s="5">
        <v>3580</v>
      </c>
      <c r="M411" s="5">
        <v>1365.06</v>
      </c>
      <c r="N411" s="4">
        <f t="shared" si="13"/>
        <v>38.13</v>
      </c>
      <c r="O411" s="5">
        <v>3580</v>
      </c>
      <c r="P411" s="5">
        <v>1365.06</v>
      </c>
      <c r="Q411" s="5">
        <v>0</v>
      </c>
      <c r="R411" s="5">
        <v>0</v>
      </c>
      <c r="S411" s="5">
        <v>3580</v>
      </c>
      <c r="T411" s="5">
        <v>1365.06</v>
      </c>
      <c r="U411" s="23">
        <v>0</v>
      </c>
      <c r="V411" s="23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4">
        <v>0</v>
      </c>
      <c r="AC411" s="5">
        <v>0</v>
      </c>
      <c r="AD411" s="5">
        <v>0</v>
      </c>
      <c r="AE411" s="5">
        <v>0</v>
      </c>
      <c r="AF411" s="5">
        <v>0</v>
      </c>
      <c r="AG411" s="4">
        <v>0</v>
      </c>
      <c r="AH411" s="5">
        <v>0</v>
      </c>
      <c r="AI411" s="5">
        <v>0</v>
      </c>
      <c r="AJ411" s="44">
        <v>0</v>
      </c>
      <c r="AK411" s="44"/>
      <c r="AL411" s="5">
        <v>0</v>
      </c>
      <c r="AM411" s="44">
        <v>0</v>
      </c>
      <c r="AN411" s="45"/>
      <c r="AO411" s="13">
        <v>0</v>
      </c>
    </row>
    <row r="412" spans="2:41" ht="15" customHeight="1">
      <c r="B412" s="49"/>
      <c r="C412" s="49"/>
      <c r="D412" s="1">
        <v>90095</v>
      </c>
      <c r="E412" s="1"/>
      <c r="F412" s="52" t="s">
        <v>27</v>
      </c>
      <c r="G412" s="52"/>
      <c r="H412" s="50">
        <v>110218</v>
      </c>
      <c r="I412" s="50"/>
      <c r="J412" s="4">
        <f>SUM(J413:J416)</f>
        <v>24620.2</v>
      </c>
      <c r="K412" s="4">
        <f t="shared" si="12"/>
        <v>22.34</v>
      </c>
      <c r="L412" s="4">
        <v>110218</v>
      </c>
      <c r="M412" s="4">
        <f>SUM(M413:M416)</f>
        <v>24620.2</v>
      </c>
      <c r="N412" s="4">
        <f t="shared" si="13"/>
        <v>22.34</v>
      </c>
      <c r="O412" s="4">
        <v>110218</v>
      </c>
      <c r="P412" s="4">
        <f>SUM(P413:P416)</f>
        <v>24620.2</v>
      </c>
      <c r="Q412" s="4">
        <v>12000</v>
      </c>
      <c r="R412" s="4">
        <f>SUM(R413:R416)</f>
        <v>1500.06</v>
      </c>
      <c r="S412" s="4">
        <v>98218</v>
      </c>
      <c r="T412" s="4">
        <f>SUM(T413:T416)</f>
        <v>23120.14</v>
      </c>
      <c r="U412" s="22">
        <v>0</v>
      </c>
      <c r="V412" s="22">
        <f>SUM(V413:V416)</f>
        <v>0</v>
      </c>
      <c r="W412" s="4">
        <v>0</v>
      </c>
      <c r="X412" s="4">
        <f>SUM(X413:X416)</f>
        <v>0</v>
      </c>
      <c r="Y412" s="4">
        <v>0</v>
      </c>
      <c r="Z412" s="4">
        <f>SUM(Z413:Z416)</f>
        <v>0</v>
      </c>
      <c r="AA412" s="4">
        <v>0</v>
      </c>
      <c r="AB412" s="4">
        <v>0</v>
      </c>
      <c r="AC412" s="4">
        <v>0</v>
      </c>
      <c r="AD412" s="4">
        <f>SUM(AD413:AD416)</f>
        <v>0</v>
      </c>
      <c r="AE412" s="4">
        <v>0</v>
      </c>
      <c r="AF412" s="4">
        <f>SUM(AF413:AF416)</f>
        <v>0</v>
      </c>
      <c r="AG412" s="4">
        <v>0</v>
      </c>
      <c r="AH412" s="4">
        <v>0</v>
      </c>
      <c r="AI412" s="4">
        <f>SUM(AI413:AI416)</f>
        <v>0</v>
      </c>
      <c r="AJ412" s="50">
        <v>0</v>
      </c>
      <c r="AK412" s="50"/>
      <c r="AL412" s="4">
        <f>SUM(AL413:AL416)</f>
        <v>0</v>
      </c>
      <c r="AM412" s="50">
        <v>0</v>
      </c>
      <c r="AN412" s="51"/>
      <c r="AO412" s="13">
        <v>0</v>
      </c>
    </row>
    <row r="413" spans="2:41" ht="15" customHeight="1">
      <c r="B413" s="42"/>
      <c r="C413" s="42"/>
      <c r="D413" s="3"/>
      <c r="E413" s="3">
        <v>4110</v>
      </c>
      <c r="F413" s="43" t="s">
        <v>51</v>
      </c>
      <c r="G413" s="43"/>
      <c r="H413" s="44">
        <v>1752</v>
      </c>
      <c r="I413" s="44"/>
      <c r="J413" s="5">
        <v>219.06</v>
      </c>
      <c r="K413" s="4">
        <f t="shared" si="12"/>
        <v>12.5</v>
      </c>
      <c r="L413" s="5">
        <v>1752</v>
      </c>
      <c r="M413" s="5">
        <v>219.06</v>
      </c>
      <c r="N413" s="4">
        <f t="shared" si="13"/>
        <v>12.5</v>
      </c>
      <c r="O413" s="5">
        <v>1752</v>
      </c>
      <c r="P413" s="5">
        <v>219.06</v>
      </c>
      <c r="Q413" s="5">
        <v>1752</v>
      </c>
      <c r="R413" s="5">
        <v>219.06</v>
      </c>
      <c r="S413" s="5">
        <v>0</v>
      </c>
      <c r="T413" s="5">
        <v>0</v>
      </c>
      <c r="U413" s="23">
        <v>0</v>
      </c>
      <c r="V413" s="23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4">
        <v>0</v>
      </c>
      <c r="AC413" s="5">
        <v>0</v>
      </c>
      <c r="AD413" s="5">
        <v>0</v>
      </c>
      <c r="AE413" s="5">
        <v>0</v>
      </c>
      <c r="AF413" s="5">
        <v>0</v>
      </c>
      <c r="AG413" s="4">
        <v>0</v>
      </c>
      <c r="AH413" s="5">
        <v>0</v>
      </c>
      <c r="AI413" s="5">
        <v>0</v>
      </c>
      <c r="AJ413" s="44">
        <v>0</v>
      </c>
      <c r="AK413" s="44"/>
      <c r="AL413" s="5">
        <v>0</v>
      </c>
      <c r="AM413" s="44">
        <v>0</v>
      </c>
      <c r="AN413" s="45"/>
      <c r="AO413" s="13">
        <v>0</v>
      </c>
    </row>
    <row r="414" spans="2:41" ht="15" customHeight="1">
      <c r="B414" s="42"/>
      <c r="C414" s="42"/>
      <c r="D414" s="3"/>
      <c r="E414" s="3">
        <v>4170</v>
      </c>
      <c r="F414" s="43" t="s">
        <v>45</v>
      </c>
      <c r="G414" s="43"/>
      <c r="H414" s="44">
        <v>10248</v>
      </c>
      <c r="I414" s="44"/>
      <c r="J414" s="5">
        <v>1281</v>
      </c>
      <c r="K414" s="4">
        <f t="shared" si="12"/>
        <v>12.5</v>
      </c>
      <c r="L414" s="5">
        <v>10248</v>
      </c>
      <c r="M414" s="5">
        <v>1281</v>
      </c>
      <c r="N414" s="4">
        <f t="shared" si="13"/>
        <v>12.5</v>
      </c>
      <c r="O414" s="5">
        <v>10248</v>
      </c>
      <c r="P414" s="5">
        <v>1281</v>
      </c>
      <c r="Q414" s="5">
        <v>10248</v>
      </c>
      <c r="R414" s="5">
        <v>1281</v>
      </c>
      <c r="S414" s="5">
        <v>0</v>
      </c>
      <c r="T414" s="5">
        <v>0</v>
      </c>
      <c r="U414" s="23">
        <v>0</v>
      </c>
      <c r="V414" s="23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4">
        <v>0</v>
      </c>
      <c r="AC414" s="5">
        <v>0</v>
      </c>
      <c r="AD414" s="5">
        <v>0</v>
      </c>
      <c r="AE414" s="5">
        <v>0</v>
      </c>
      <c r="AF414" s="5">
        <v>0</v>
      </c>
      <c r="AG414" s="4">
        <v>0</v>
      </c>
      <c r="AH414" s="5">
        <v>0</v>
      </c>
      <c r="AI414" s="5">
        <v>0</v>
      </c>
      <c r="AJ414" s="44">
        <v>0</v>
      </c>
      <c r="AK414" s="44"/>
      <c r="AL414" s="5">
        <v>0</v>
      </c>
      <c r="AM414" s="44">
        <v>0</v>
      </c>
      <c r="AN414" s="45"/>
      <c r="AO414" s="13">
        <v>0</v>
      </c>
    </row>
    <row r="415" spans="2:41" ht="15" customHeight="1">
      <c r="B415" s="42"/>
      <c r="C415" s="42"/>
      <c r="D415" s="3"/>
      <c r="E415" s="3">
        <v>4210</v>
      </c>
      <c r="F415" s="43" t="s">
        <v>28</v>
      </c>
      <c r="G415" s="43"/>
      <c r="H415" s="44">
        <v>16768</v>
      </c>
      <c r="I415" s="44"/>
      <c r="J415" s="5">
        <v>6731.9</v>
      </c>
      <c r="K415" s="4">
        <f t="shared" si="12"/>
        <v>40.15</v>
      </c>
      <c r="L415" s="5">
        <v>16768</v>
      </c>
      <c r="M415" s="5">
        <v>6731.9</v>
      </c>
      <c r="N415" s="4">
        <f t="shared" si="13"/>
        <v>40.15</v>
      </c>
      <c r="O415" s="5">
        <v>16768</v>
      </c>
      <c r="P415" s="5">
        <v>6731.9</v>
      </c>
      <c r="Q415" s="5">
        <v>0</v>
      </c>
      <c r="R415" s="5">
        <v>0</v>
      </c>
      <c r="S415" s="5">
        <v>16768</v>
      </c>
      <c r="T415" s="5">
        <v>6731.9</v>
      </c>
      <c r="U415" s="23">
        <v>0</v>
      </c>
      <c r="V415" s="23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4">
        <v>0</v>
      </c>
      <c r="AC415" s="5">
        <v>0</v>
      </c>
      <c r="AD415" s="5">
        <v>0</v>
      </c>
      <c r="AE415" s="5">
        <v>0</v>
      </c>
      <c r="AF415" s="5">
        <v>0</v>
      </c>
      <c r="AG415" s="4">
        <v>0</v>
      </c>
      <c r="AH415" s="5">
        <v>0</v>
      </c>
      <c r="AI415" s="5">
        <v>0</v>
      </c>
      <c r="AJ415" s="44">
        <v>0</v>
      </c>
      <c r="AK415" s="44"/>
      <c r="AL415" s="5">
        <v>0</v>
      </c>
      <c r="AM415" s="44">
        <v>0</v>
      </c>
      <c r="AN415" s="45"/>
      <c r="AO415" s="13">
        <v>0</v>
      </c>
    </row>
    <row r="416" spans="2:41" ht="15" customHeight="1">
      <c r="B416" s="42"/>
      <c r="C416" s="42"/>
      <c r="D416" s="3"/>
      <c r="E416" s="3">
        <v>4300</v>
      </c>
      <c r="F416" s="43" t="s">
        <v>32</v>
      </c>
      <c r="G416" s="43"/>
      <c r="H416" s="44">
        <v>81450</v>
      </c>
      <c r="I416" s="44"/>
      <c r="J416" s="5">
        <v>16388.24</v>
      </c>
      <c r="K416" s="4">
        <f t="shared" si="12"/>
        <v>20.12</v>
      </c>
      <c r="L416" s="5">
        <v>81450</v>
      </c>
      <c r="M416" s="5">
        <v>16388.24</v>
      </c>
      <c r="N416" s="4">
        <f t="shared" si="13"/>
        <v>20.12</v>
      </c>
      <c r="O416" s="5">
        <v>81450</v>
      </c>
      <c r="P416" s="5">
        <v>16388.24</v>
      </c>
      <c r="Q416" s="5">
        <v>0</v>
      </c>
      <c r="R416" s="5">
        <v>0</v>
      </c>
      <c r="S416" s="5">
        <v>81450</v>
      </c>
      <c r="T416" s="5">
        <v>16388.24</v>
      </c>
      <c r="U416" s="23">
        <v>0</v>
      </c>
      <c r="V416" s="23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4">
        <v>0</v>
      </c>
      <c r="AC416" s="5">
        <v>0</v>
      </c>
      <c r="AD416" s="5">
        <v>0</v>
      </c>
      <c r="AE416" s="5">
        <v>0</v>
      </c>
      <c r="AF416" s="5">
        <v>0</v>
      </c>
      <c r="AG416" s="4">
        <v>0</v>
      </c>
      <c r="AH416" s="5">
        <v>0</v>
      </c>
      <c r="AI416" s="5">
        <v>0</v>
      </c>
      <c r="AJ416" s="44">
        <v>0</v>
      </c>
      <c r="AK416" s="44"/>
      <c r="AL416" s="5">
        <v>0</v>
      </c>
      <c r="AM416" s="44">
        <v>0</v>
      </c>
      <c r="AN416" s="45"/>
      <c r="AO416" s="13">
        <v>0</v>
      </c>
    </row>
    <row r="417" spans="2:41" ht="15" customHeight="1">
      <c r="B417" s="49">
        <v>921</v>
      </c>
      <c r="C417" s="49"/>
      <c r="D417" s="1"/>
      <c r="E417" s="1"/>
      <c r="F417" s="52" t="s">
        <v>140</v>
      </c>
      <c r="G417" s="52"/>
      <c r="H417" s="50">
        <v>232128</v>
      </c>
      <c r="I417" s="50"/>
      <c r="J417" s="4">
        <f>SUM(J418,J436,J438,J428)</f>
        <v>82689.65</v>
      </c>
      <c r="K417" s="4">
        <f t="shared" si="12"/>
        <v>35.62</v>
      </c>
      <c r="L417" s="4">
        <v>221928</v>
      </c>
      <c r="M417" s="4">
        <f>SUM(M418,M436,M438,M428)</f>
        <v>82689.65</v>
      </c>
      <c r="N417" s="4">
        <f t="shared" si="13"/>
        <v>37.26</v>
      </c>
      <c r="O417" s="4">
        <v>138928</v>
      </c>
      <c r="P417" s="4">
        <f>SUM(P418,P436,P438,P428)</f>
        <v>37189.649999999994</v>
      </c>
      <c r="Q417" s="4">
        <v>56900</v>
      </c>
      <c r="R417" s="4">
        <f>SUM(R418,R436,R438,R428)</f>
        <v>12680.03</v>
      </c>
      <c r="S417" s="4">
        <v>82028</v>
      </c>
      <c r="T417" s="4">
        <f>SUM(T418,T436,T438,T428)</f>
        <v>24509.62</v>
      </c>
      <c r="U417" s="22">
        <v>83000</v>
      </c>
      <c r="V417" s="22">
        <f>SUM(V418,V436,V438,V428)</f>
        <v>45500</v>
      </c>
      <c r="W417" s="4">
        <v>0</v>
      </c>
      <c r="X417" s="4">
        <f>SUM(X418:X421)</f>
        <v>0</v>
      </c>
      <c r="Y417" s="4">
        <v>0</v>
      </c>
      <c r="Z417" s="4">
        <f>SUM(Z418:Z421)</f>
        <v>0</v>
      </c>
      <c r="AA417" s="4">
        <v>0</v>
      </c>
      <c r="AB417" s="4">
        <v>0</v>
      </c>
      <c r="AC417" s="4">
        <v>0</v>
      </c>
      <c r="AD417" s="4">
        <f>SUM(AD418:AD421)</f>
        <v>0</v>
      </c>
      <c r="AE417" s="4">
        <v>10200</v>
      </c>
      <c r="AF417" s="4">
        <f>SUM(AF418,AF428,AF436,AF438)</f>
        <v>0</v>
      </c>
      <c r="AG417" s="4">
        <f>ROUND(((AF417/AE417)*100),2)</f>
        <v>0</v>
      </c>
      <c r="AH417" s="4">
        <v>10200</v>
      </c>
      <c r="AI417" s="4">
        <f>SUM(AI418,AI428,AI436,AI438)</f>
        <v>0</v>
      </c>
      <c r="AJ417" s="50">
        <v>0</v>
      </c>
      <c r="AK417" s="50"/>
      <c r="AL417" s="4">
        <f>SUM(AL418,AL428,AL436,AL438)</f>
        <v>0</v>
      </c>
      <c r="AM417" s="50">
        <v>0</v>
      </c>
      <c r="AN417" s="51"/>
      <c r="AO417" s="13">
        <v>0</v>
      </c>
    </row>
    <row r="418" spans="2:41" ht="15" customHeight="1">
      <c r="B418" s="49"/>
      <c r="C418" s="49"/>
      <c r="D418" s="1">
        <v>92105</v>
      </c>
      <c r="E418" s="1"/>
      <c r="F418" s="52" t="s">
        <v>141</v>
      </c>
      <c r="G418" s="52"/>
      <c r="H418" s="50">
        <v>73088</v>
      </c>
      <c r="I418" s="50"/>
      <c r="J418" s="4">
        <f>SUM(J419:J427)</f>
        <v>27259.480000000003</v>
      </c>
      <c r="K418" s="4">
        <f t="shared" si="12"/>
        <v>37.3</v>
      </c>
      <c r="L418" s="4">
        <v>73088</v>
      </c>
      <c r="M418" s="4">
        <f>SUM(M419:M427)</f>
        <v>27259.480000000003</v>
      </c>
      <c r="N418" s="4">
        <f t="shared" si="13"/>
        <v>37.3</v>
      </c>
      <c r="O418" s="4">
        <v>65088</v>
      </c>
      <c r="P418" s="4">
        <f>SUM(P419:P427)</f>
        <v>19259.48</v>
      </c>
      <c r="Q418" s="4">
        <v>54400</v>
      </c>
      <c r="R418" s="4">
        <f>SUM(R419:R427)</f>
        <v>12680.03</v>
      </c>
      <c r="S418" s="4">
        <v>10688</v>
      </c>
      <c r="T418" s="4">
        <f>SUM(T419:T427)</f>
        <v>6579.45</v>
      </c>
      <c r="U418" s="22">
        <v>8000</v>
      </c>
      <c r="V418" s="22">
        <f>SUM(V419:V427)</f>
        <v>8000</v>
      </c>
      <c r="W418" s="4">
        <v>0</v>
      </c>
      <c r="X418" s="4">
        <f>SUM(X419:X427)</f>
        <v>0</v>
      </c>
      <c r="Y418" s="4">
        <v>0</v>
      </c>
      <c r="Z418" s="4">
        <f>SUM(Z419:Z427)</f>
        <v>0</v>
      </c>
      <c r="AA418" s="4">
        <v>0</v>
      </c>
      <c r="AB418" s="4">
        <v>0</v>
      </c>
      <c r="AC418" s="4">
        <v>0</v>
      </c>
      <c r="AD418" s="4">
        <f>SUM(AD419:AD427)</f>
        <v>0</v>
      </c>
      <c r="AE418" s="4">
        <v>0</v>
      </c>
      <c r="AF418" s="4">
        <f>SUM(AF419:AF427)</f>
        <v>0</v>
      </c>
      <c r="AG418" s="4">
        <v>0</v>
      </c>
      <c r="AH418" s="4">
        <v>0</v>
      </c>
      <c r="AI418" s="4">
        <f>SUM(AI419:AI427)</f>
        <v>0</v>
      </c>
      <c r="AJ418" s="50">
        <v>0</v>
      </c>
      <c r="AK418" s="50"/>
      <c r="AL418" s="4">
        <f>SUM(AL419:AL427)</f>
        <v>0</v>
      </c>
      <c r="AM418" s="50">
        <v>0</v>
      </c>
      <c r="AN418" s="51"/>
      <c r="AO418" s="13">
        <v>0</v>
      </c>
    </row>
    <row r="419" spans="2:41" ht="44.25" customHeight="1">
      <c r="B419" s="42"/>
      <c r="C419" s="42"/>
      <c r="D419" s="3"/>
      <c r="E419" s="3">
        <v>2360</v>
      </c>
      <c r="F419" s="43" t="s">
        <v>111</v>
      </c>
      <c r="G419" s="43"/>
      <c r="H419" s="44">
        <v>8000</v>
      </c>
      <c r="I419" s="44"/>
      <c r="J419" s="5">
        <v>8000</v>
      </c>
      <c r="K419" s="4">
        <f t="shared" si="12"/>
        <v>100</v>
      </c>
      <c r="L419" s="5">
        <v>8000</v>
      </c>
      <c r="M419" s="5">
        <v>8000</v>
      </c>
      <c r="N419" s="4">
        <f t="shared" si="13"/>
        <v>100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23">
        <v>8000</v>
      </c>
      <c r="V419" s="23">
        <v>8000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4">
        <v>0</v>
      </c>
      <c r="AC419" s="5">
        <v>0</v>
      </c>
      <c r="AD419" s="5">
        <v>0</v>
      </c>
      <c r="AE419" s="5">
        <v>0</v>
      </c>
      <c r="AF419" s="5">
        <v>0</v>
      </c>
      <c r="AG419" s="4">
        <v>0</v>
      </c>
      <c r="AH419" s="5">
        <v>0</v>
      </c>
      <c r="AI419" s="5">
        <v>0</v>
      </c>
      <c r="AJ419" s="44">
        <v>0</v>
      </c>
      <c r="AK419" s="44"/>
      <c r="AL419" s="5">
        <v>0</v>
      </c>
      <c r="AM419" s="44">
        <v>0</v>
      </c>
      <c r="AN419" s="45"/>
      <c r="AO419" s="13">
        <v>0</v>
      </c>
    </row>
    <row r="420" spans="2:41" ht="15" customHeight="1">
      <c r="B420" s="42"/>
      <c r="C420" s="42"/>
      <c r="D420" s="3"/>
      <c r="E420" s="3">
        <v>4010</v>
      </c>
      <c r="F420" s="43" t="s">
        <v>49</v>
      </c>
      <c r="G420" s="43"/>
      <c r="H420" s="44">
        <v>43200</v>
      </c>
      <c r="I420" s="44"/>
      <c r="J420" s="5">
        <v>8602.2</v>
      </c>
      <c r="K420" s="4">
        <f t="shared" si="12"/>
        <v>19.91</v>
      </c>
      <c r="L420" s="5">
        <v>43200</v>
      </c>
      <c r="M420" s="5">
        <v>8602.2</v>
      </c>
      <c r="N420" s="4">
        <f t="shared" si="13"/>
        <v>19.91</v>
      </c>
      <c r="O420" s="5">
        <v>43200</v>
      </c>
      <c r="P420" s="5">
        <v>8602.2</v>
      </c>
      <c r="Q420" s="5">
        <v>43200</v>
      </c>
      <c r="R420" s="5">
        <v>8602.2</v>
      </c>
      <c r="S420" s="5">
        <v>0</v>
      </c>
      <c r="T420" s="5">
        <v>0</v>
      </c>
      <c r="U420" s="23">
        <v>0</v>
      </c>
      <c r="V420" s="23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4">
        <v>0</v>
      </c>
      <c r="AC420" s="5">
        <v>0</v>
      </c>
      <c r="AD420" s="5">
        <v>0</v>
      </c>
      <c r="AE420" s="5">
        <v>0</v>
      </c>
      <c r="AF420" s="5">
        <v>0</v>
      </c>
      <c r="AG420" s="4">
        <v>0</v>
      </c>
      <c r="AH420" s="5">
        <v>0</v>
      </c>
      <c r="AI420" s="5">
        <v>0</v>
      </c>
      <c r="AJ420" s="44">
        <v>0</v>
      </c>
      <c r="AK420" s="44"/>
      <c r="AL420" s="5">
        <v>0</v>
      </c>
      <c r="AM420" s="44">
        <v>0</v>
      </c>
      <c r="AN420" s="45"/>
      <c r="AO420" s="13">
        <v>0</v>
      </c>
    </row>
    <row r="421" spans="2:41" ht="15" customHeight="1">
      <c r="B421" s="42"/>
      <c r="C421" s="42"/>
      <c r="D421" s="3"/>
      <c r="E421" s="3">
        <v>4040</v>
      </c>
      <c r="F421" s="43" t="s">
        <v>50</v>
      </c>
      <c r="G421" s="43"/>
      <c r="H421" s="44">
        <v>2200</v>
      </c>
      <c r="I421" s="44"/>
      <c r="J421" s="5">
        <v>2160.01</v>
      </c>
      <c r="K421" s="4">
        <f t="shared" si="12"/>
        <v>98.18</v>
      </c>
      <c r="L421" s="5">
        <v>2200</v>
      </c>
      <c r="M421" s="5">
        <v>2160.01</v>
      </c>
      <c r="N421" s="4">
        <f t="shared" si="13"/>
        <v>98.18</v>
      </c>
      <c r="O421" s="5">
        <v>2200</v>
      </c>
      <c r="P421" s="5">
        <v>2160.01</v>
      </c>
      <c r="Q421" s="5">
        <v>2200</v>
      </c>
      <c r="R421" s="5">
        <v>2160.01</v>
      </c>
      <c r="S421" s="5">
        <v>0</v>
      </c>
      <c r="T421" s="5">
        <v>0</v>
      </c>
      <c r="U421" s="23">
        <v>0</v>
      </c>
      <c r="V421" s="23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4">
        <v>0</v>
      </c>
      <c r="AC421" s="5">
        <v>0</v>
      </c>
      <c r="AD421" s="5">
        <v>0</v>
      </c>
      <c r="AE421" s="5">
        <v>0</v>
      </c>
      <c r="AF421" s="5">
        <v>0</v>
      </c>
      <c r="AG421" s="4">
        <v>0</v>
      </c>
      <c r="AH421" s="5">
        <v>0</v>
      </c>
      <c r="AI421" s="5">
        <v>0</v>
      </c>
      <c r="AJ421" s="44">
        <v>0</v>
      </c>
      <c r="AK421" s="44"/>
      <c r="AL421" s="5">
        <v>0</v>
      </c>
      <c r="AM421" s="44">
        <v>0</v>
      </c>
      <c r="AN421" s="45"/>
      <c r="AO421" s="13">
        <v>0</v>
      </c>
    </row>
    <row r="422" spans="2:41" ht="15" customHeight="1">
      <c r="B422" s="42"/>
      <c r="C422" s="42"/>
      <c r="D422" s="3"/>
      <c r="E422" s="3">
        <v>4110</v>
      </c>
      <c r="F422" s="43" t="s">
        <v>51</v>
      </c>
      <c r="G422" s="43"/>
      <c r="H422" s="44">
        <v>7800</v>
      </c>
      <c r="I422" s="44"/>
      <c r="J422" s="5">
        <v>1675.23</v>
      </c>
      <c r="K422" s="4">
        <f t="shared" si="12"/>
        <v>21.48</v>
      </c>
      <c r="L422" s="5">
        <v>7800</v>
      </c>
      <c r="M422" s="5">
        <v>1675.23</v>
      </c>
      <c r="N422" s="4">
        <f t="shared" si="13"/>
        <v>21.48</v>
      </c>
      <c r="O422" s="5">
        <v>7800</v>
      </c>
      <c r="P422" s="5">
        <v>1675.23</v>
      </c>
      <c r="Q422" s="5">
        <v>7800</v>
      </c>
      <c r="R422" s="5">
        <v>1675.23</v>
      </c>
      <c r="S422" s="5">
        <v>0</v>
      </c>
      <c r="T422" s="5">
        <v>0</v>
      </c>
      <c r="U422" s="23">
        <v>0</v>
      </c>
      <c r="V422" s="23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4">
        <v>0</v>
      </c>
      <c r="AC422" s="5">
        <v>0</v>
      </c>
      <c r="AD422" s="5">
        <v>0</v>
      </c>
      <c r="AE422" s="5">
        <v>0</v>
      </c>
      <c r="AF422" s="5">
        <v>0</v>
      </c>
      <c r="AG422" s="4">
        <v>0</v>
      </c>
      <c r="AH422" s="5">
        <v>0</v>
      </c>
      <c r="AI422" s="5">
        <v>0</v>
      </c>
      <c r="AJ422" s="44">
        <v>0</v>
      </c>
      <c r="AK422" s="44"/>
      <c r="AL422" s="5">
        <v>0</v>
      </c>
      <c r="AM422" s="44">
        <v>0</v>
      </c>
      <c r="AN422" s="45"/>
      <c r="AO422" s="13">
        <v>0</v>
      </c>
    </row>
    <row r="423" spans="2:41" ht="15" customHeight="1">
      <c r="B423" s="42"/>
      <c r="C423" s="42"/>
      <c r="D423" s="3"/>
      <c r="E423" s="3">
        <v>4120</v>
      </c>
      <c r="F423" s="43" t="s">
        <v>52</v>
      </c>
      <c r="G423" s="43"/>
      <c r="H423" s="44">
        <v>1200</v>
      </c>
      <c r="I423" s="44"/>
      <c r="J423" s="5">
        <v>242.59</v>
      </c>
      <c r="K423" s="4">
        <f t="shared" si="12"/>
        <v>20.22</v>
      </c>
      <c r="L423" s="5">
        <v>1200</v>
      </c>
      <c r="M423" s="5">
        <v>242.59</v>
      </c>
      <c r="N423" s="4">
        <f t="shared" si="13"/>
        <v>20.22</v>
      </c>
      <c r="O423" s="5">
        <v>1200</v>
      </c>
      <c r="P423" s="5">
        <v>242.59</v>
      </c>
      <c r="Q423" s="5">
        <v>1200</v>
      </c>
      <c r="R423" s="5">
        <v>242.59</v>
      </c>
      <c r="S423" s="5">
        <v>0</v>
      </c>
      <c r="T423" s="5">
        <v>0</v>
      </c>
      <c r="U423" s="23">
        <v>0</v>
      </c>
      <c r="V423" s="23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4">
        <v>0</v>
      </c>
      <c r="AC423" s="5">
        <v>0</v>
      </c>
      <c r="AD423" s="5">
        <v>0</v>
      </c>
      <c r="AE423" s="5">
        <v>0</v>
      </c>
      <c r="AF423" s="5">
        <v>0</v>
      </c>
      <c r="AG423" s="4">
        <v>0</v>
      </c>
      <c r="AH423" s="5">
        <v>0</v>
      </c>
      <c r="AI423" s="5">
        <v>0</v>
      </c>
      <c r="AJ423" s="44">
        <v>0</v>
      </c>
      <c r="AK423" s="44"/>
      <c r="AL423" s="5">
        <v>0</v>
      </c>
      <c r="AM423" s="44">
        <v>0</v>
      </c>
      <c r="AN423" s="45"/>
      <c r="AO423" s="13">
        <v>0</v>
      </c>
    </row>
    <row r="424" spans="2:41" ht="15" customHeight="1">
      <c r="B424" s="42"/>
      <c r="C424" s="42"/>
      <c r="D424" s="3"/>
      <c r="E424" s="3">
        <v>4210</v>
      </c>
      <c r="F424" s="43" t="s">
        <v>28</v>
      </c>
      <c r="G424" s="43"/>
      <c r="H424" s="44">
        <v>4300</v>
      </c>
      <c r="I424" s="44"/>
      <c r="J424" s="5">
        <v>2756.33</v>
      </c>
      <c r="K424" s="4">
        <f t="shared" si="12"/>
        <v>64.1</v>
      </c>
      <c r="L424" s="5">
        <v>4300</v>
      </c>
      <c r="M424" s="5">
        <v>2756.33</v>
      </c>
      <c r="N424" s="4">
        <f t="shared" si="13"/>
        <v>64.1</v>
      </c>
      <c r="O424" s="5">
        <v>4300</v>
      </c>
      <c r="P424" s="5">
        <v>2756.33</v>
      </c>
      <c r="Q424" s="5">
        <v>0</v>
      </c>
      <c r="R424" s="5">
        <v>0</v>
      </c>
      <c r="S424" s="5">
        <v>4300</v>
      </c>
      <c r="T424" s="5">
        <v>2756.33</v>
      </c>
      <c r="U424" s="23">
        <v>0</v>
      </c>
      <c r="V424" s="23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4">
        <v>0</v>
      </c>
      <c r="AC424" s="5">
        <v>0</v>
      </c>
      <c r="AD424" s="5">
        <v>0</v>
      </c>
      <c r="AE424" s="5">
        <v>0</v>
      </c>
      <c r="AF424" s="5">
        <v>0</v>
      </c>
      <c r="AG424" s="4">
        <v>0</v>
      </c>
      <c r="AH424" s="5">
        <v>0</v>
      </c>
      <c r="AI424" s="5">
        <v>0</v>
      </c>
      <c r="AJ424" s="44">
        <v>0</v>
      </c>
      <c r="AK424" s="44"/>
      <c r="AL424" s="5">
        <v>0</v>
      </c>
      <c r="AM424" s="44">
        <v>0</v>
      </c>
      <c r="AN424" s="45"/>
      <c r="AO424" s="13">
        <v>0</v>
      </c>
    </row>
    <row r="425" spans="2:41" ht="15" customHeight="1">
      <c r="B425" s="42"/>
      <c r="C425" s="42"/>
      <c r="D425" s="3"/>
      <c r="E425" s="3">
        <v>4260</v>
      </c>
      <c r="F425" s="43" t="s">
        <v>53</v>
      </c>
      <c r="G425" s="43"/>
      <c r="H425" s="44">
        <v>1000</v>
      </c>
      <c r="I425" s="44"/>
      <c r="J425" s="5">
        <v>16.72</v>
      </c>
      <c r="K425" s="4">
        <f t="shared" si="12"/>
        <v>1.67</v>
      </c>
      <c r="L425" s="5">
        <v>1000</v>
      </c>
      <c r="M425" s="5">
        <v>16.72</v>
      </c>
      <c r="N425" s="4">
        <f t="shared" si="13"/>
        <v>1.67</v>
      </c>
      <c r="O425" s="5">
        <v>1000</v>
      </c>
      <c r="P425" s="5">
        <v>16.72</v>
      </c>
      <c r="Q425" s="5">
        <v>0</v>
      </c>
      <c r="R425" s="5">
        <v>0</v>
      </c>
      <c r="S425" s="5">
        <v>1000</v>
      </c>
      <c r="T425" s="5">
        <v>16.72</v>
      </c>
      <c r="U425" s="23">
        <v>0</v>
      </c>
      <c r="V425" s="23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4">
        <v>0</v>
      </c>
      <c r="AC425" s="5">
        <v>0</v>
      </c>
      <c r="AD425" s="5">
        <v>0</v>
      </c>
      <c r="AE425" s="5">
        <v>0</v>
      </c>
      <c r="AF425" s="5">
        <v>0</v>
      </c>
      <c r="AG425" s="4">
        <v>0</v>
      </c>
      <c r="AH425" s="5">
        <v>0</v>
      </c>
      <c r="AI425" s="5">
        <v>0</v>
      </c>
      <c r="AJ425" s="44">
        <v>0</v>
      </c>
      <c r="AK425" s="44"/>
      <c r="AL425" s="5">
        <v>0</v>
      </c>
      <c r="AM425" s="44">
        <v>0</v>
      </c>
      <c r="AN425" s="45"/>
      <c r="AO425" s="13">
        <v>0</v>
      </c>
    </row>
    <row r="426" spans="2:41" ht="15" customHeight="1">
      <c r="B426" s="42"/>
      <c r="C426" s="42"/>
      <c r="D426" s="3"/>
      <c r="E426" s="3">
        <v>4300</v>
      </c>
      <c r="F426" s="43" t="s">
        <v>32</v>
      </c>
      <c r="G426" s="43"/>
      <c r="H426" s="44">
        <v>3200</v>
      </c>
      <c r="I426" s="44"/>
      <c r="J426" s="5">
        <v>2165.4</v>
      </c>
      <c r="K426" s="4">
        <f t="shared" si="12"/>
        <v>67.67</v>
      </c>
      <c r="L426" s="5">
        <v>3200</v>
      </c>
      <c r="M426" s="5">
        <v>2165.4</v>
      </c>
      <c r="N426" s="4">
        <f t="shared" si="13"/>
        <v>67.67</v>
      </c>
      <c r="O426" s="5">
        <v>3200</v>
      </c>
      <c r="P426" s="5">
        <v>2165.4</v>
      </c>
      <c r="Q426" s="5">
        <v>0</v>
      </c>
      <c r="R426" s="5">
        <v>0</v>
      </c>
      <c r="S426" s="5">
        <v>3200</v>
      </c>
      <c r="T426" s="5">
        <v>2165.4</v>
      </c>
      <c r="U426" s="23">
        <v>0</v>
      </c>
      <c r="V426" s="23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4">
        <v>0</v>
      </c>
      <c r="AC426" s="5">
        <v>0</v>
      </c>
      <c r="AD426" s="5">
        <v>0</v>
      </c>
      <c r="AE426" s="5">
        <v>0</v>
      </c>
      <c r="AF426" s="5">
        <v>0</v>
      </c>
      <c r="AG426" s="4">
        <v>0</v>
      </c>
      <c r="AH426" s="5">
        <v>0</v>
      </c>
      <c r="AI426" s="5">
        <v>0</v>
      </c>
      <c r="AJ426" s="44">
        <v>0</v>
      </c>
      <c r="AK426" s="44"/>
      <c r="AL426" s="5">
        <v>0</v>
      </c>
      <c r="AM426" s="44">
        <v>0</v>
      </c>
      <c r="AN426" s="45"/>
      <c r="AO426" s="13">
        <v>0</v>
      </c>
    </row>
    <row r="427" spans="2:41" ht="19.5" customHeight="1">
      <c r="B427" s="42"/>
      <c r="C427" s="42"/>
      <c r="D427" s="3"/>
      <c r="E427" s="3">
        <v>4440</v>
      </c>
      <c r="F427" s="43" t="s">
        <v>56</v>
      </c>
      <c r="G427" s="43"/>
      <c r="H427" s="44">
        <v>2188</v>
      </c>
      <c r="I427" s="44"/>
      <c r="J427" s="5">
        <v>1641</v>
      </c>
      <c r="K427" s="4">
        <f t="shared" si="12"/>
        <v>75</v>
      </c>
      <c r="L427" s="5">
        <v>2188</v>
      </c>
      <c r="M427" s="5">
        <v>1641</v>
      </c>
      <c r="N427" s="4">
        <f t="shared" si="13"/>
        <v>75</v>
      </c>
      <c r="O427" s="5">
        <v>2188</v>
      </c>
      <c r="P427" s="5">
        <v>1641</v>
      </c>
      <c r="Q427" s="5">
        <v>0</v>
      </c>
      <c r="R427" s="5">
        <v>0</v>
      </c>
      <c r="S427" s="5">
        <v>2188</v>
      </c>
      <c r="T427" s="5">
        <v>1641</v>
      </c>
      <c r="U427" s="23">
        <v>0</v>
      </c>
      <c r="V427" s="23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4">
        <v>0</v>
      </c>
      <c r="AC427" s="5">
        <v>0</v>
      </c>
      <c r="AD427" s="5">
        <v>0</v>
      </c>
      <c r="AE427" s="5">
        <v>0</v>
      </c>
      <c r="AF427" s="5">
        <v>0</v>
      </c>
      <c r="AG427" s="4">
        <v>0</v>
      </c>
      <c r="AH427" s="5">
        <v>0</v>
      </c>
      <c r="AI427" s="5">
        <v>0</v>
      </c>
      <c r="AJ427" s="44">
        <v>0</v>
      </c>
      <c r="AK427" s="44"/>
      <c r="AL427" s="5">
        <v>0</v>
      </c>
      <c r="AM427" s="44">
        <v>0</v>
      </c>
      <c r="AN427" s="45"/>
      <c r="AO427" s="13">
        <v>0</v>
      </c>
    </row>
    <row r="428" spans="2:41" ht="15" customHeight="1">
      <c r="B428" s="49"/>
      <c r="C428" s="49"/>
      <c r="D428" s="1">
        <v>92109</v>
      </c>
      <c r="E428" s="1"/>
      <c r="F428" s="52" t="s">
        <v>142</v>
      </c>
      <c r="G428" s="52"/>
      <c r="H428" s="50">
        <v>41240</v>
      </c>
      <c r="I428" s="50"/>
      <c r="J428" s="4">
        <f>SUM(J429:J435)</f>
        <v>12374.71</v>
      </c>
      <c r="K428" s="4">
        <f t="shared" si="12"/>
        <v>30.01</v>
      </c>
      <c r="L428" s="4">
        <v>41240</v>
      </c>
      <c r="M428" s="4">
        <f>SUM(M429:M435)</f>
        <v>12374.71</v>
      </c>
      <c r="N428" s="4">
        <f t="shared" si="13"/>
        <v>30.01</v>
      </c>
      <c r="O428" s="4">
        <v>41240</v>
      </c>
      <c r="P428" s="4">
        <f>SUM(P429:P435)</f>
        <v>12374.71</v>
      </c>
      <c r="Q428" s="4">
        <v>1500</v>
      </c>
      <c r="R428" s="4">
        <f>SUM(R429:R435)</f>
        <v>0</v>
      </c>
      <c r="S428" s="4">
        <v>39740</v>
      </c>
      <c r="T428" s="4">
        <f>SUM(T429:T435)</f>
        <v>12374.71</v>
      </c>
      <c r="U428" s="22">
        <v>0</v>
      </c>
      <c r="V428" s="22">
        <f>SUM(V429:V435)</f>
        <v>0</v>
      </c>
      <c r="W428" s="4">
        <v>0</v>
      </c>
      <c r="X428" s="4">
        <f>SUM(X429:X435)</f>
        <v>0</v>
      </c>
      <c r="Y428" s="4">
        <v>0</v>
      </c>
      <c r="Z428" s="4">
        <f>SUM(Z429:Z435)</f>
        <v>0</v>
      </c>
      <c r="AA428" s="4">
        <v>0</v>
      </c>
      <c r="AB428" s="4">
        <v>0</v>
      </c>
      <c r="AC428" s="4">
        <v>0</v>
      </c>
      <c r="AD428" s="4">
        <f>SUM(AD429:AD435)</f>
        <v>0</v>
      </c>
      <c r="AE428" s="4">
        <v>0</v>
      </c>
      <c r="AF428" s="4">
        <f>SUM(AF429:AF435)</f>
        <v>0</v>
      </c>
      <c r="AG428" s="4">
        <v>0</v>
      </c>
      <c r="AH428" s="4">
        <v>0</v>
      </c>
      <c r="AI428" s="4">
        <f>SUM(AI429:AI435)</f>
        <v>0</v>
      </c>
      <c r="AJ428" s="50">
        <v>0</v>
      </c>
      <c r="AK428" s="50"/>
      <c r="AL428" s="4">
        <f>SUM(AL429:AL435)</f>
        <v>0</v>
      </c>
      <c r="AM428" s="50">
        <v>0</v>
      </c>
      <c r="AN428" s="51"/>
      <c r="AO428" s="13">
        <v>0</v>
      </c>
    </row>
    <row r="429" spans="2:41" ht="15" customHeight="1">
      <c r="B429" s="42"/>
      <c r="C429" s="42"/>
      <c r="D429" s="3"/>
      <c r="E429" s="3">
        <v>4170</v>
      </c>
      <c r="F429" s="43" t="s">
        <v>45</v>
      </c>
      <c r="G429" s="43"/>
      <c r="H429" s="44">
        <v>1500</v>
      </c>
      <c r="I429" s="44"/>
      <c r="J429" s="5">
        <v>0</v>
      </c>
      <c r="K429" s="4">
        <f t="shared" si="12"/>
        <v>0</v>
      </c>
      <c r="L429" s="5">
        <v>1500</v>
      </c>
      <c r="M429" s="5">
        <v>0</v>
      </c>
      <c r="N429" s="4">
        <f t="shared" si="13"/>
        <v>0</v>
      </c>
      <c r="O429" s="5">
        <v>1500</v>
      </c>
      <c r="P429" s="5">
        <v>0</v>
      </c>
      <c r="Q429" s="5">
        <v>1500</v>
      </c>
      <c r="R429" s="5">
        <v>0</v>
      </c>
      <c r="S429" s="5">
        <v>0</v>
      </c>
      <c r="T429" s="5">
        <v>0</v>
      </c>
      <c r="U429" s="23">
        <v>0</v>
      </c>
      <c r="V429" s="23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4">
        <v>0</v>
      </c>
      <c r="AC429" s="5">
        <v>0</v>
      </c>
      <c r="AD429" s="5">
        <v>0</v>
      </c>
      <c r="AE429" s="5">
        <v>0</v>
      </c>
      <c r="AF429" s="5">
        <v>0</v>
      </c>
      <c r="AG429" s="4">
        <v>0</v>
      </c>
      <c r="AH429" s="5">
        <v>0</v>
      </c>
      <c r="AI429" s="5">
        <v>0</v>
      </c>
      <c r="AJ429" s="44">
        <v>0</v>
      </c>
      <c r="AK429" s="44"/>
      <c r="AL429" s="5">
        <v>0</v>
      </c>
      <c r="AM429" s="44">
        <v>0</v>
      </c>
      <c r="AN429" s="45"/>
      <c r="AO429" s="13">
        <v>0</v>
      </c>
    </row>
    <row r="430" spans="2:41" ht="15" customHeight="1">
      <c r="B430" s="42"/>
      <c r="C430" s="42"/>
      <c r="D430" s="3"/>
      <c r="E430" s="3">
        <v>4210</v>
      </c>
      <c r="F430" s="43" t="s">
        <v>28</v>
      </c>
      <c r="G430" s="43"/>
      <c r="H430" s="44">
        <v>12000</v>
      </c>
      <c r="I430" s="44"/>
      <c r="J430" s="5">
        <v>1398.54</v>
      </c>
      <c r="K430" s="4">
        <f t="shared" si="12"/>
        <v>11.65</v>
      </c>
      <c r="L430" s="5">
        <v>12000</v>
      </c>
      <c r="M430" s="5">
        <v>1398.54</v>
      </c>
      <c r="N430" s="4">
        <f t="shared" si="13"/>
        <v>11.65</v>
      </c>
      <c r="O430" s="5">
        <v>12000</v>
      </c>
      <c r="P430" s="5">
        <v>1398.54</v>
      </c>
      <c r="Q430" s="5">
        <v>0</v>
      </c>
      <c r="R430" s="5">
        <v>0</v>
      </c>
      <c r="S430" s="5">
        <v>12000</v>
      </c>
      <c r="T430" s="5">
        <v>1398.54</v>
      </c>
      <c r="U430" s="23">
        <v>0</v>
      </c>
      <c r="V430" s="23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4">
        <v>0</v>
      </c>
      <c r="AC430" s="5">
        <v>0</v>
      </c>
      <c r="AD430" s="5">
        <v>0</v>
      </c>
      <c r="AE430" s="5">
        <v>0</v>
      </c>
      <c r="AF430" s="5">
        <v>0</v>
      </c>
      <c r="AG430" s="4">
        <v>0</v>
      </c>
      <c r="AH430" s="5">
        <v>0</v>
      </c>
      <c r="AI430" s="5">
        <v>0</v>
      </c>
      <c r="AJ430" s="44">
        <v>0</v>
      </c>
      <c r="AK430" s="44"/>
      <c r="AL430" s="5">
        <v>0</v>
      </c>
      <c r="AM430" s="44">
        <v>0</v>
      </c>
      <c r="AN430" s="45"/>
      <c r="AO430" s="13">
        <v>0</v>
      </c>
    </row>
    <row r="431" spans="2:41" ht="15.75" customHeight="1">
      <c r="B431" s="42"/>
      <c r="C431" s="42"/>
      <c r="D431" s="3"/>
      <c r="E431" s="3">
        <v>4260</v>
      </c>
      <c r="F431" s="43" t="s">
        <v>53</v>
      </c>
      <c r="G431" s="43"/>
      <c r="H431" s="44">
        <v>12000</v>
      </c>
      <c r="I431" s="44"/>
      <c r="J431" s="5">
        <v>6631.84</v>
      </c>
      <c r="K431" s="4">
        <f t="shared" si="12"/>
        <v>55.27</v>
      </c>
      <c r="L431" s="5">
        <v>12000</v>
      </c>
      <c r="M431" s="5">
        <v>6631.84</v>
      </c>
      <c r="N431" s="4">
        <f t="shared" si="13"/>
        <v>55.27</v>
      </c>
      <c r="O431" s="5">
        <v>12000</v>
      </c>
      <c r="P431" s="5">
        <v>6631.84</v>
      </c>
      <c r="Q431" s="5">
        <v>0</v>
      </c>
      <c r="R431" s="5">
        <v>0</v>
      </c>
      <c r="S431" s="5">
        <v>12000</v>
      </c>
      <c r="T431" s="5">
        <v>6631.84</v>
      </c>
      <c r="U431" s="23">
        <v>0</v>
      </c>
      <c r="V431" s="23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4">
        <v>0</v>
      </c>
      <c r="AC431" s="5">
        <v>0</v>
      </c>
      <c r="AD431" s="5">
        <v>0</v>
      </c>
      <c r="AE431" s="5">
        <v>0</v>
      </c>
      <c r="AF431" s="5">
        <v>0</v>
      </c>
      <c r="AG431" s="4">
        <v>0</v>
      </c>
      <c r="AH431" s="5">
        <v>0</v>
      </c>
      <c r="AI431" s="5">
        <v>0</v>
      </c>
      <c r="AJ431" s="44">
        <v>0</v>
      </c>
      <c r="AK431" s="44"/>
      <c r="AL431" s="5">
        <v>0</v>
      </c>
      <c r="AM431" s="44">
        <v>0</v>
      </c>
      <c r="AN431" s="45"/>
      <c r="AO431" s="13">
        <v>0</v>
      </c>
    </row>
    <row r="432" spans="2:41" ht="15" customHeight="1">
      <c r="B432" s="42"/>
      <c r="C432" s="42"/>
      <c r="D432" s="3"/>
      <c r="E432" s="3">
        <v>4300</v>
      </c>
      <c r="F432" s="43" t="s">
        <v>32</v>
      </c>
      <c r="G432" s="43"/>
      <c r="H432" s="44">
        <v>9000</v>
      </c>
      <c r="I432" s="44"/>
      <c r="J432" s="5">
        <v>1707.85</v>
      </c>
      <c r="K432" s="4">
        <f t="shared" si="12"/>
        <v>18.98</v>
      </c>
      <c r="L432" s="5">
        <v>9000</v>
      </c>
      <c r="M432" s="5">
        <v>1707.85</v>
      </c>
      <c r="N432" s="4">
        <f t="shared" si="13"/>
        <v>18.98</v>
      </c>
      <c r="O432" s="5">
        <v>9000</v>
      </c>
      <c r="P432" s="5">
        <v>1707.85</v>
      </c>
      <c r="Q432" s="5">
        <v>0</v>
      </c>
      <c r="R432" s="5">
        <v>0</v>
      </c>
      <c r="S432" s="5">
        <v>9000</v>
      </c>
      <c r="T432" s="5">
        <v>1707.85</v>
      </c>
      <c r="U432" s="23">
        <v>0</v>
      </c>
      <c r="V432" s="23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4">
        <v>0</v>
      </c>
      <c r="AC432" s="5">
        <v>0</v>
      </c>
      <c r="AD432" s="5">
        <v>0</v>
      </c>
      <c r="AE432" s="5">
        <v>0</v>
      </c>
      <c r="AF432" s="5">
        <v>0</v>
      </c>
      <c r="AG432" s="4">
        <v>0</v>
      </c>
      <c r="AH432" s="5">
        <v>0</v>
      </c>
      <c r="AI432" s="5">
        <v>0</v>
      </c>
      <c r="AJ432" s="44">
        <v>0</v>
      </c>
      <c r="AK432" s="44"/>
      <c r="AL432" s="5">
        <v>0</v>
      </c>
      <c r="AM432" s="44">
        <v>0</v>
      </c>
      <c r="AN432" s="45"/>
      <c r="AO432" s="13">
        <v>0</v>
      </c>
    </row>
    <row r="433" spans="2:41" ht="15" customHeight="1">
      <c r="B433" s="42"/>
      <c r="C433" s="42"/>
      <c r="D433" s="3"/>
      <c r="E433" s="3">
        <v>4350</v>
      </c>
      <c r="F433" s="43" t="s">
        <v>68</v>
      </c>
      <c r="G433" s="43"/>
      <c r="H433" s="44">
        <v>1200</v>
      </c>
      <c r="I433" s="44"/>
      <c r="J433" s="5">
        <v>59</v>
      </c>
      <c r="K433" s="4">
        <f t="shared" si="12"/>
        <v>4.92</v>
      </c>
      <c r="L433" s="5">
        <v>1200</v>
      </c>
      <c r="M433" s="5">
        <v>59</v>
      </c>
      <c r="N433" s="4">
        <f t="shared" si="13"/>
        <v>4.92</v>
      </c>
      <c r="O433" s="5">
        <v>1200</v>
      </c>
      <c r="P433" s="5">
        <v>59</v>
      </c>
      <c r="Q433" s="5">
        <v>0</v>
      </c>
      <c r="R433" s="5">
        <v>0</v>
      </c>
      <c r="S433" s="5">
        <v>1200</v>
      </c>
      <c r="T433" s="5">
        <v>59</v>
      </c>
      <c r="U433" s="23">
        <v>0</v>
      </c>
      <c r="V433" s="23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4">
        <v>0</v>
      </c>
      <c r="AC433" s="5">
        <v>0</v>
      </c>
      <c r="AD433" s="5">
        <v>0</v>
      </c>
      <c r="AE433" s="5">
        <v>0</v>
      </c>
      <c r="AF433" s="5">
        <v>0</v>
      </c>
      <c r="AG433" s="4">
        <v>0</v>
      </c>
      <c r="AH433" s="5">
        <v>0</v>
      </c>
      <c r="AI433" s="5">
        <v>0</v>
      </c>
      <c r="AJ433" s="44">
        <v>0</v>
      </c>
      <c r="AK433" s="44"/>
      <c r="AL433" s="5">
        <v>0</v>
      </c>
      <c r="AM433" s="44">
        <v>0</v>
      </c>
      <c r="AN433" s="45"/>
      <c r="AO433" s="13">
        <v>0</v>
      </c>
    </row>
    <row r="434" spans="2:41" ht="26.25" customHeight="1">
      <c r="B434" s="42"/>
      <c r="C434" s="42"/>
      <c r="D434" s="3"/>
      <c r="E434" s="3">
        <v>4370</v>
      </c>
      <c r="F434" s="43" t="s">
        <v>54</v>
      </c>
      <c r="G434" s="43"/>
      <c r="H434" s="44">
        <v>540</v>
      </c>
      <c r="I434" s="44"/>
      <c r="J434" s="5">
        <v>177.48</v>
      </c>
      <c r="K434" s="4">
        <f t="shared" si="12"/>
        <v>32.87</v>
      </c>
      <c r="L434" s="5">
        <v>540</v>
      </c>
      <c r="M434" s="5">
        <v>177.48</v>
      </c>
      <c r="N434" s="4">
        <f t="shared" si="13"/>
        <v>32.87</v>
      </c>
      <c r="O434" s="5">
        <v>540</v>
      </c>
      <c r="P434" s="5">
        <v>177.48</v>
      </c>
      <c r="Q434" s="5">
        <v>0</v>
      </c>
      <c r="R434" s="5">
        <v>0</v>
      </c>
      <c r="S434" s="5">
        <v>540</v>
      </c>
      <c r="T434" s="5">
        <v>177.48</v>
      </c>
      <c r="U434" s="23">
        <v>0</v>
      </c>
      <c r="V434" s="23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4">
        <v>0</v>
      </c>
      <c r="AC434" s="5">
        <v>0</v>
      </c>
      <c r="AD434" s="5">
        <v>0</v>
      </c>
      <c r="AE434" s="5">
        <v>0</v>
      </c>
      <c r="AF434" s="5">
        <v>0</v>
      </c>
      <c r="AG434" s="4">
        <v>0</v>
      </c>
      <c r="AH434" s="5">
        <v>0</v>
      </c>
      <c r="AI434" s="5">
        <v>0</v>
      </c>
      <c r="AJ434" s="44">
        <v>0</v>
      </c>
      <c r="AK434" s="44"/>
      <c r="AL434" s="5">
        <v>0</v>
      </c>
      <c r="AM434" s="44">
        <v>0</v>
      </c>
      <c r="AN434" s="45"/>
      <c r="AO434" s="13">
        <v>0</v>
      </c>
    </row>
    <row r="435" spans="2:41" ht="19.5" customHeight="1">
      <c r="B435" s="42"/>
      <c r="C435" s="42"/>
      <c r="D435" s="3"/>
      <c r="E435" s="3">
        <v>4400</v>
      </c>
      <c r="F435" s="43" t="s">
        <v>42</v>
      </c>
      <c r="G435" s="43"/>
      <c r="H435" s="44">
        <v>5000</v>
      </c>
      <c r="I435" s="44"/>
      <c r="J435" s="5">
        <v>2400</v>
      </c>
      <c r="K435" s="4">
        <f t="shared" si="12"/>
        <v>48</v>
      </c>
      <c r="L435" s="5">
        <v>5000</v>
      </c>
      <c r="M435" s="5">
        <v>2400</v>
      </c>
      <c r="N435" s="4">
        <f t="shared" si="13"/>
        <v>48</v>
      </c>
      <c r="O435" s="5">
        <v>5000</v>
      </c>
      <c r="P435" s="5">
        <v>2400</v>
      </c>
      <c r="Q435" s="5">
        <v>0</v>
      </c>
      <c r="R435" s="5">
        <v>0</v>
      </c>
      <c r="S435" s="5">
        <v>5000</v>
      </c>
      <c r="T435" s="5">
        <v>2400</v>
      </c>
      <c r="U435" s="23">
        <v>0</v>
      </c>
      <c r="V435" s="23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4">
        <v>0</v>
      </c>
      <c r="AC435" s="5">
        <v>0</v>
      </c>
      <c r="AD435" s="5">
        <v>0</v>
      </c>
      <c r="AE435" s="5">
        <v>0</v>
      </c>
      <c r="AF435" s="5">
        <v>0</v>
      </c>
      <c r="AG435" s="4">
        <v>0</v>
      </c>
      <c r="AH435" s="5">
        <v>0</v>
      </c>
      <c r="AI435" s="5">
        <v>0</v>
      </c>
      <c r="AJ435" s="44">
        <v>0</v>
      </c>
      <c r="AK435" s="44"/>
      <c r="AL435" s="5">
        <v>0</v>
      </c>
      <c r="AM435" s="44">
        <v>0</v>
      </c>
      <c r="AN435" s="45"/>
      <c r="AO435" s="13">
        <v>0</v>
      </c>
    </row>
    <row r="436" spans="2:41" ht="15" customHeight="1">
      <c r="B436" s="49"/>
      <c r="C436" s="49"/>
      <c r="D436" s="1">
        <v>92116</v>
      </c>
      <c r="E436" s="1"/>
      <c r="F436" s="52" t="s">
        <v>143</v>
      </c>
      <c r="G436" s="52"/>
      <c r="H436" s="50">
        <v>75000</v>
      </c>
      <c r="I436" s="50"/>
      <c r="J436" s="4">
        <f>SUM(J437)</f>
        <v>37500</v>
      </c>
      <c r="K436" s="4">
        <f t="shared" si="12"/>
        <v>50</v>
      </c>
      <c r="L436" s="4">
        <v>75000</v>
      </c>
      <c r="M436" s="4">
        <f>SUM(M437)</f>
        <v>37500</v>
      </c>
      <c r="N436" s="4">
        <f t="shared" si="13"/>
        <v>50</v>
      </c>
      <c r="O436" s="4">
        <v>0</v>
      </c>
      <c r="P436" s="4">
        <f>SUM(P437)</f>
        <v>0</v>
      </c>
      <c r="Q436" s="4">
        <v>0</v>
      </c>
      <c r="R436" s="4">
        <f>SUM(R437)</f>
        <v>0</v>
      </c>
      <c r="S436" s="4">
        <v>0</v>
      </c>
      <c r="T436" s="4">
        <f>SUM(T437)</f>
        <v>0</v>
      </c>
      <c r="U436" s="22">
        <v>75000</v>
      </c>
      <c r="V436" s="22">
        <f>SUM(V437)</f>
        <v>37500</v>
      </c>
      <c r="W436" s="4">
        <v>0</v>
      </c>
      <c r="X436" s="4">
        <f>SUM(X437)</f>
        <v>0</v>
      </c>
      <c r="Y436" s="4">
        <v>0</v>
      </c>
      <c r="Z436" s="4">
        <f>SUM(Z437)</f>
        <v>0</v>
      </c>
      <c r="AA436" s="4">
        <v>0</v>
      </c>
      <c r="AB436" s="4">
        <v>0</v>
      </c>
      <c r="AC436" s="4">
        <v>0</v>
      </c>
      <c r="AD436" s="4">
        <f>SUM(AD437)</f>
        <v>0</v>
      </c>
      <c r="AE436" s="4">
        <v>0</v>
      </c>
      <c r="AF436" s="4">
        <f>SUM(AF437)</f>
        <v>0</v>
      </c>
      <c r="AG436" s="4">
        <v>0</v>
      </c>
      <c r="AH436" s="4">
        <v>0</v>
      </c>
      <c r="AI436" s="4">
        <f>SUM(AI437)</f>
        <v>0</v>
      </c>
      <c r="AJ436" s="50">
        <v>0</v>
      </c>
      <c r="AK436" s="50"/>
      <c r="AL436" s="4">
        <f>SUM(AL437)</f>
        <v>0</v>
      </c>
      <c r="AM436" s="50">
        <v>0</v>
      </c>
      <c r="AN436" s="51"/>
      <c r="AO436" s="13">
        <v>0</v>
      </c>
    </row>
    <row r="437" spans="2:41" ht="19.5" customHeight="1">
      <c r="B437" s="42"/>
      <c r="C437" s="42"/>
      <c r="D437" s="3"/>
      <c r="E437" s="3">
        <v>2480</v>
      </c>
      <c r="F437" s="43" t="s">
        <v>144</v>
      </c>
      <c r="G437" s="43"/>
      <c r="H437" s="44">
        <v>75000</v>
      </c>
      <c r="I437" s="44"/>
      <c r="J437" s="5">
        <v>37500</v>
      </c>
      <c r="K437" s="4">
        <f t="shared" si="12"/>
        <v>50</v>
      </c>
      <c r="L437" s="5">
        <v>75000</v>
      </c>
      <c r="M437" s="5">
        <v>37500</v>
      </c>
      <c r="N437" s="4">
        <f t="shared" si="13"/>
        <v>50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23">
        <v>75000</v>
      </c>
      <c r="V437" s="23">
        <v>37500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4">
        <v>0</v>
      </c>
      <c r="AC437" s="5">
        <v>0</v>
      </c>
      <c r="AD437" s="5">
        <v>0</v>
      </c>
      <c r="AE437" s="5">
        <v>0</v>
      </c>
      <c r="AF437" s="5">
        <v>0</v>
      </c>
      <c r="AG437" s="4">
        <v>0</v>
      </c>
      <c r="AH437" s="5">
        <v>0</v>
      </c>
      <c r="AI437" s="5">
        <v>0</v>
      </c>
      <c r="AJ437" s="44">
        <v>0</v>
      </c>
      <c r="AK437" s="44"/>
      <c r="AL437" s="5">
        <v>0</v>
      </c>
      <c r="AM437" s="44">
        <v>0</v>
      </c>
      <c r="AN437" s="45"/>
      <c r="AO437" s="13">
        <v>0</v>
      </c>
    </row>
    <row r="438" spans="2:41" ht="15" customHeight="1">
      <c r="B438" s="49"/>
      <c r="C438" s="49"/>
      <c r="D438" s="1">
        <v>92195</v>
      </c>
      <c r="E438" s="1"/>
      <c r="F438" s="52" t="s">
        <v>27</v>
      </c>
      <c r="G438" s="52"/>
      <c r="H438" s="50">
        <v>42800</v>
      </c>
      <c r="I438" s="50"/>
      <c r="J438" s="4">
        <f>SUM(J439:J444)</f>
        <v>5555.46</v>
      </c>
      <c r="K438" s="4">
        <f t="shared" si="12"/>
        <v>12.98</v>
      </c>
      <c r="L438" s="4">
        <v>32600</v>
      </c>
      <c r="M438" s="4">
        <f>SUM(M439:M444)</f>
        <v>5555.46</v>
      </c>
      <c r="N438" s="4">
        <f t="shared" si="13"/>
        <v>17.04</v>
      </c>
      <c r="O438" s="4">
        <v>32600</v>
      </c>
      <c r="P438" s="4">
        <f>SUM(P439:P444)</f>
        <v>5555.46</v>
      </c>
      <c r="Q438" s="4">
        <v>1000</v>
      </c>
      <c r="R438" s="4">
        <f>SUM(R439:R444)</f>
        <v>0</v>
      </c>
      <c r="S438" s="4">
        <v>31600</v>
      </c>
      <c r="T438" s="4">
        <f>SUM(T439:T444)</f>
        <v>5555.46</v>
      </c>
      <c r="U438" s="22">
        <v>0</v>
      </c>
      <c r="V438" s="22">
        <f>SUM(V439:V444)</f>
        <v>0</v>
      </c>
      <c r="W438" s="4">
        <v>0</v>
      </c>
      <c r="X438" s="4">
        <f>SUM(X439:X444)</f>
        <v>0</v>
      </c>
      <c r="Y438" s="4">
        <v>0</v>
      </c>
      <c r="Z438" s="4">
        <f>SUM(Z439:Z444)</f>
        <v>0</v>
      </c>
      <c r="AA438" s="4">
        <v>0</v>
      </c>
      <c r="AB438" s="4">
        <v>0</v>
      </c>
      <c r="AC438" s="4">
        <v>0</v>
      </c>
      <c r="AD438" s="4">
        <f>SUM(AD439:AD444)</f>
        <v>0</v>
      </c>
      <c r="AE438" s="4">
        <v>10200</v>
      </c>
      <c r="AF438" s="4">
        <f>SUM(AF439:AF444)</f>
        <v>0</v>
      </c>
      <c r="AG438" s="4">
        <f>ROUND(((AF438/AE438)*100),2)</f>
        <v>0</v>
      </c>
      <c r="AH438" s="4">
        <v>10200</v>
      </c>
      <c r="AI438" s="4">
        <f>SUM(AI439:AI444)</f>
        <v>0</v>
      </c>
      <c r="AJ438" s="50">
        <v>0</v>
      </c>
      <c r="AK438" s="50"/>
      <c r="AL438" s="4">
        <f>SUM(AL439:AL444)</f>
        <v>0</v>
      </c>
      <c r="AM438" s="50">
        <v>0</v>
      </c>
      <c r="AN438" s="51"/>
      <c r="AO438" s="13">
        <v>0</v>
      </c>
    </row>
    <row r="439" spans="2:41" ht="15" customHeight="1">
      <c r="B439" s="42"/>
      <c r="C439" s="42"/>
      <c r="D439" s="3"/>
      <c r="E439" s="3">
        <v>4110</v>
      </c>
      <c r="F439" s="43" t="s">
        <v>51</v>
      </c>
      <c r="G439" s="43"/>
      <c r="H439" s="44">
        <v>146</v>
      </c>
      <c r="I439" s="44"/>
      <c r="J439" s="5">
        <v>0</v>
      </c>
      <c r="K439" s="4">
        <f t="shared" si="12"/>
        <v>0</v>
      </c>
      <c r="L439" s="5">
        <v>146</v>
      </c>
      <c r="M439" s="5">
        <v>0</v>
      </c>
      <c r="N439" s="4">
        <f t="shared" si="13"/>
        <v>0</v>
      </c>
      <c r="O439" s="5">
        <v>146</v>
      </c>
      <c r="P439" s="5">
        <v>0</v>
      </c>
      <c r="Q439" s="5">
        <v>146</v>
      </c>
      <c r="R439" s="5">
        <v>0</v>
      </c>
      <c r="S439" s="5">
        <v>0</v>
      </c>
      <c r="T439" s="5">
        <v>0</v>
      </c>
      <c r="U439" s="23">
        <v>0</v>
      </c>
      <c r="V439" s="23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  <c r="AB439" s="4">
        <v>0</v>
      </c>
      <c r="AC439" s="5">
        <v>0</v>
      </c>
      <c r="AD439" s="5">
        <v>0</v>
      </c>
      <c r="AE439" s="5">
        <v>0</v>
      </c>
      <c r="AF439" s="5">
        <v>0</v>
      </c>
      <c r="AG439" s="4">
        <v>0</v>
      </c>
      <c r="AH439" s="5">
        <v>0</v>
      </c>
      <c r="AI439" s="5">
        <v>0</v>
      </c>
      <c r="AJ439" s="44">
        <v>0</v>
      </c>
      <c r="AK439" s="44"/>
      <c r="AL439" s="5">
        <v>0</v>
      </c>
      <c r="AM439" s="44">
        <v>0</v>
      </c>
      <c r="AN439" s="45"/>
      <c r="AO439" s="13">
        <v>0</v>
      </c>
    </row>
    <row r="440" spans="2:41" ht="15" customHeight="1">
      <c r="B440" s="42"/>
      <c r="C440" s="42"/>
      <c r="D440" s="3"/>
      <c r="E440" s="3">
        <v>4170</v>
      </c>
      <c r="F440" s="43" t="s">
        <v>45</v>
      </c>
      <c r="G440" s="43"/>
      <c r="H440" s="44">
        <v>854</v>
      </c>
      <c r="I440" s="44"/>
      <c r="J440" s="5">
        <v>0</v>
      </c>
      <c r="K440" s="4">
        <f t="shared" si="12"/>
        <v>0</v>
      </c>
      <c r="L440" s="5">
        <v>854</v>
      </c>
      <c r="M440" s="5">
        <v>0</v>
      </c>
      <c r="N440" s="4">
        <f t="shared" si="13"/>
        <v>0</v>
      </c>
      <c r="O440" s="5">
        <v>854</v>
      </c>
      <c r="P440" s="5">
        <v>0</v>
      </c>
      <c r="Q440" s="5">
        <v>854</v>
      </c>
      <c r="R440" s="5">
        <v>0</v>
      </c>
      <c r="S440" s="5">
        <v>0</v>
      </c>
      <c r="T440" s="5">
        <v>0</v>
      </c>
      <c r="U440" s="23">
        <v>0</v>
      </c>
      <c r="V440" s="23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4">
        <v>0</v>
      </c>
      <c r="AC440" s="5">
        <v>0</v>
      </c>
      <c r="AD440" s="5">
        <v>0</v>
      </c>
      <c r="AE440" s="5">
        <v>0</v>
      </c>
      <c r="AF440" s="5">
        <v>0</v>
      </c>
      <c r="AG440" s="4">
        <v>0</v>
      </c>
      <c r="AH440" s="5">
        <v>0</v>
      </c>
      <c r="AI440" s="5">
        <v>0</v>
      </c>
      <c r="AJ440" s="44">
        <v>0</v>
      </c>
      <c r="AK440" s="44"/>
      <c r="AL440" s="5">
        <v>0</v>
      </c>
      <c r="AM440" s="44">
        <v>0</v>
      </c>
      <c r="AN440" s="45"/>
      <c r="AO440" s="13">
        <v>0</v>
      </c>
    </row>
    <row r="441" spans="2:41" ht="15" customHeight="1">
      <c r="B441" s="42"/>
      <c r="C441" s="42"/>
      <c r="D441" s="3"/>
      <c r="E441" s="3">
        <v>4210</v>
      </c>
      <c r="F441" s="43" t="s">
        <v>28</v>
      </c>
      <c r="G441" s="43"/>
      <c r="H441" s="44">
        <v>14225</v>
      </c>
      <c r="I441" s="44"/>
      <c r="J441" s="5">
        <v>3055.46</v>
      </c>
      <c r="K441" s="4">
        <f t="shared" si="12"/>
        <v>21.48</v>
      </c>
      <c r="L441" s="5">
        <v>14225</v>
      </c>
      <c r="M441" s="5">
        <v>3055.46</v>
      </c>
      <c r="N441" s="4">
        <f t="shared" si="13"/>
        <v>21.48</v>
      </c>
      <c r="O441" s="5">
        <v>14225</v>
      </c>
      <c r="P441" s="5">
        <v>3055.46</v>
      </c>
      <c r="Q441" s="5">
        <v>0</v>
      </c>
      <c r="R441" s="5">
        <v>0</v>
      </c>
      <c r="S441" s="5">
        <v>14225</v>
      </c>
      <c r="T441" s="5">
        <v>3055.46</v>
      </c>
      <c r="U441" s="23">
        <v>0</v>
      </c>
      <c r="V441" s="23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4">
        <v>0</v>
      </c>
      <c r="AC441" s="5">
        <v>0</v>
      </c>
      <c r="AD441" s="5">
        <v>0</v>
      </c>
      <c r="AE441" s="5">
        <v>0</v>
      </c>
      <c r="AF441" s="5">
        <v>0</v>
      </c>
      <c r="AG441" s="4">
        <v>0</v>
      </c>
      <c r="AH441" s="5">
        <v>0</v>
      </c>
      <c r="AI441" s="5">
        <v>0</v>
      </c>
      <c r="AJ441" s="44">
        <v>0</v>
      </c>
      <c r="AK441" s="44"/>
      <c r="AL441" s="5">
        <v>0</v>
      </c>
      <c r="AM441" s="44">
        <v>0</v>
      </c>
      <c r="AN441" s="45"/>
      <c r="AO441" s="13">
        <v>0</v>
      </c>
    </row>
    <row r="442" spans="2:41" ht="15" customHeight="1">
      <c r="B442" s="42"/>
      <c r="C442" s="42"/>
      <c r="D442" s="3"/>
      <c r="E442" s="3">
        <v>4270</v>
      </c>
      <c r="F442" s="43" t="s">
        <v>66</v>
      </c>
      <c r="G442" s="43"/>
      <c r="H442" s="44">
        <v>2200</v>
      </c>
      <c r="I442" s="44"/>
      <c r="J442" s="5">
        <v>0</v>
      </c>
      <c r="K442" s="4">
        <f t="shared" si="12"/>
        <v>0</v>
      </c>
      <c r="L442" s="5">
        <v>2200</v>
      </c>
      <c r="M442" s="5">
        <v>0</v>
      </c>
      <c r="N442" s="4">
        <f t="shared" si="13"/>
        <v>0</v>
      </c>
      <c r="O442" s="5">
        <v>2200</v>
      </c>
      <c r="P442" s="5">
        <v>0</v>
      </c>
      <c r="Q442" s="5">
        <v>0</v>
      </c>
      <c r="R442" s="5">
        <v>0</v>
      </c>
      <c r="S442" s="5">
        <v>2200</v>
      </c>
      <c r="T442" s="5">
        <v>0</v>
      </c>
      <c r="U442" s="23">
        <v>0</v>
      </c>
      <c r="V442" s="23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4">
        <v>0</v>
      </c>
      <c r="AC442" s="5">
        <v>0</v>
      </c>
      <c r="AD442" s="5">
        <v>0</v>
      </c>
      <c r="AE442" s="5">
        <v>0</v>
      </c>
      <c r="AF442" s="5">
        <v>0</v>
      </c>
      <c r="AG442" s="4">
        <v>0</v>
      </c>
      <c r="AH442" s="5">
        <v>0</v>
      </c>
      <c r="AI442" s="5">
        <v>0</v>
      </c>
      <c r="AJ442" s="44">
        <v>0</v>
      </c>
      <c r="AK442" s="44"/>
      <c r="AL442" s="5"/>
      <c r="AM442" s="44">
        <v>0</v>
      </c>
      <c r="AN442" s="45"/>
      <c r="AO442" s="13">
        <v>0</v>
      </c>
    </row>
    <row r="443" spans="2:41" ht="15" customHeight="1">
      <c r="B443" s="42"/>
      <c r="C443" s="42"/>
      <c r="D443" s="3"/>
      <c r="E443" s="3">
        <v>4300</v>
      </c>
      <c r="F443" s="43" t="s">
        <v>32</v>
      </c>
      <c r="G443" s="43"/>
      <c r="H443" s="44">
        <v>15175</v>
      </c>
      <c r="I443" s="44"/>
      <c r="J443" s="5">
        <v>2500</v>
      </c>
      <c r="K443" s="4">
        <f t="shared" si="12"/>
        <v>16.47</v>
      </c>
      <c r="L443" s="5">
        <v>15175</v>
      </c>
      <c r="M443" s="5">
        <v>2500</v>
      </c>
      <c r="N443" s="4">
        <f t="shared" si="13"/>
        <v>16.47</v>
      </c>
      <c r="O443" s="5">
        <v>15175</v>
      </c>
      <c r="P443" s="5">
        <v>2500</v>
      </c>
      <c r="Q443" s="5">
        <v>0</v>
      </c>
      <c r="R443" s="5">
        <v>0</v>
      </c>
      <c r="S443" s="5">
        <v>15175</v>
      </c>
      <c r="T443" s="5">
        <v>2500</v>
      </c>
      <c r="U443" s="23">
        <v>0</v>
      </c>
      <c r="V443" s="23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  <c r="AB443" s="4">
        <v>0</v>
      </c>
      <c r="AC443" s="5">
        <v>0</v>
      </c>
      <c r="AD443" s="5">
        <v>0</v>
      </c>
      <c r="AE443" s="5">
        <v>0</v>
      </c>
      <c r="AF443" s="5">
        <v>0</v>
      </c>
      <c r="AG443" s="4">
        <v>0</v>
      </c>
      <c r="AH443" s="5">
        <v>0</v>
      </c>
      <c r="AI443" s="5">
        <v>0</v>
      </c>
      <c r="AJ443" s="44">
        <v>0</v>
      </c>
      <c r="AK443" s="44"/>
      <c r="AL443" s="5">
        <v>0</v>
      </c>
      <c r="AM443" s="44">
        <v>0</v>
      </c>
      <c r="AN443" s="45"/>
      <c r="AO443" s="13">
        <v>0</v>
      </c>
    </row>
    <row r="444" spans="2:41" ht="15" customHeight="1">
      <c r="B444" s="42"/>
      <c r="C444" s="42"/>
      <c r="D444" s="3"/>
      <c r="E444" s="3">
        <v>6050</v>
      </c>
      <c r="F444" s="43" t="s">
        <v>23</v>
      </c>
      <c r="G444" s="43"/>
      <c r="H444" s="44">
        <v>10200</v>
      </c>
      <c r="I444" s="44"/>
      <c r="J444" s="5">
        <v>0</v>
      </c>
      <c r="K444" s="4">
        <f t="shared" si="12"/>
        <v>0</v>
      </c>
      <c r="L444" s="5">
        <v>0</v>
      </c>
      <c r="M444" s="5">
        <v>0</v>
      </c>
      <c r="N444" s="4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23">
        <v>0</v>
      </c>
      <c r="V444" s="23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4">
        <v>0</v>
      </c>
      <c r="AC444" s="5">
        <v>0</v>
      </c>
      <c r="AD444" s="5">
        <v>0</v>
      </c>
      <c r="AE444" s="5">
        <v>10200</v>
      </c>
      <c r="AF444" s="5">
        <v>0</v>
      </c>
      <c r="AG444" s="4">
        <f>ROUND(((AF444/AE444)*100),2)</f>
        <v>0</v>
      </c>
      <c r="AH444" s="5">
        <v>10200</v>
      </c>
      <c r="AI444" s="5">
        <v>0</v>
      </c>
      <c r="AJ444" s="44">
        <v>0</v>
      </c>
      <c r="AK444" s="44"/>
      <c r="AL444" s="5">
        <v>0</v>
      </c>
      <c r="AM444" s="44">
        <v>0</v>
      </c>
      <c r="AN444" s="45"/>
      <c r="AO444" s="13">
        <v>0</v>
      </c>
    </row>
    <row r="445" spans="2:41" ht="15" customHeight="1">
      <c r="B445" s="49">
        <v>926</v>
      </c>
      <c r="C445" s="49"/>
      <c r="D445" s="1"/>
      <c r="E445" s="1"/>
      <c r="F445" s="52" t="s">
        <v>145</v>
      </c>
      <c r="G445" s="52"/>
      <c r="H445" s="50">
        <v>111756</v>
      </c>
      <c r="I445" s="50"/>
      <c r="J445" s="4">
        <f>SUM(J446,J456,J461)</f>
        <v>39364.020000000004</v>
      </c>
      <c r="K445" s="4">
        <f t="shared" si="12"/>
        <v>35.22</v>
      </c>
      <c r="L445" s="4">
        <v>103756</v>
      </c>
      <c r="M445" s="4">
        <f>SUM(M446,M456,M461)</f>
        <v>35657.840000000004</v>
      </c>
      <c r="N445" s="4">
        <f t="shared" si="13"/>
        <v>34.37</v>
      </c>
      <c r="O445" s="4">
        <v>97156</v>
      </c>
      <c r="P445" s="4">
        <f>SUM(P446,P456,P461)</f>
        <v>29657.84</v>
      </c>
      <c r="Q445" s="4">
        <v>36540</v>
      </c>
      <c r="R445" s="4">
        <f>SUM(R446,R456,R461)</f>
        <v>12802.48</v>
      </c>
      <c r="S445" s="4">
        <v>60616</v>
      </c>
      <c r="T445" s="4">
        <f>SUM(T446,T456,T461)</f>
        <v>16855.36</v>
      </c>
      <c r="U445" s="22">
        <v>6000</v>
      </c>
      <c r="V445" s="22">
        <f>SUM(V446,V456,V461)</f>
        <v>6000</v>
      </c>
      <c r="W445" s="4">
        <v>600</v>
      </c>
      <c r="X445" s="4">
        <f>SUM(X446,X456,X461)</f>
        <v>0</v>
      </c>
      <c r="Y445" s="4">
        <v>0</v>
      </c>
      <c r="Z445" s="4">
        <f>SUM(Z446,Z456,Z461)</f>
        <v>0</v>
      </c>
      <c r="AA445" s="4">
        <v>0</v>
      </c>
      <c r="AB445" s="4">
        <v>0</v>
      </c>
      <c r="AC445" s="4">
        <v>0</v>
      </c>
      <c r="AD445" s="4">
        <f>SUM(AD446,AD456,AD461)</f>
        <v>0</v>
      </c>
      <c r="AE445" s="4">
        <v>8000</v>
      </c>
      <c r="AF445" s="4">
        <f>SUM(AF446,AF456,AF461)</f>
        <v>3706.18</v>
      </c>
      <c r="AG445" s="4">
        <f>ROUND(((AF445/AE445)*100),2)</f>
        <v>46.33</v>
      </c>
      <c r="AH445" s="4">
        <v>8000</v>
      </c>
      <c r="AI445" s="4">
        <f>SUM(AI446,AI456,AI461)</f>
        <v>3706.18</v>
      </c>
      <c r="AJ445" s="50">
        <v>0</v>
      </c>
      <c r="AK445" s="50"/>
      <c r="AL445" s="4">
        <f>SUM(AL446,AL456,AL461)</f>
        <v>0</v>
      </c>
      <c r="AM445" s="50">
        <v>0</v>
      </c>
      <c r="AN445" s="51"/>
      <c r="AO445" s="13">
        <v>0</v>
      </c>
    </row>
    <row r="446" spans="2:41" ht="15" customHeight="1">
      <c r="B446" s="49"/>
      <c r="C446" s="49"/>
      <c r="D446" s="1">
        <v>92601</v>
      </c>
      <c r="E446" s="1"/>
      <c r="F446" s="52" t="s">
        <v>146</v>
      </c>
      <c r="G446" s="52"/>
      <c r="H446" s="50">
        <v>76356</v>
      </c>
      <c r="I446" s="50"/>
      <c r="J446" s="4">
        <f>SUM(J447:J455)</f>
        <v>21673.96</v>
      </c>
      <c r="K446" s="4">
        <f t="shared" si="12"/>
        <v>28.39</v>
      </c>
      <c r="L446" s="4">
        <v>76356</v>
      </c>
      <c r="M446" s="4">
        <f>SUM(M447:M455)</f>
        <v>21673.96</v>
      </c>
      <c r="N446" s="4">
        <f t="shared" si="13"/>
        <v>28.39</v>
      </c>
      <c r="O446" s="4">
        <v>75756</v>
      </c>
      <c r="P446" s="4">
        <f>SUM(P447:P455)</f>
        <v>21673.96</v>
      </c>
      <c r="Q446" s="4">
        <v>33540</v>
      </c>
      <c r="R446" s="4">
        <f>SUM(R447:R455)</f>
        <v>11802.48</v>
      </c>
      <c r="S446" s="4">
        <v>42216</v>
      </c>
      <c r="T446" s="4">
        <f>SUM(T447:T455)</f>
        <v>9871.48</v>
      </c>
      <c r="U446" s="22">
        <v>0</v>
      </c>
      <c r="V446" s="22">
        <f>SUM(V447:V455)</f>
        <v>0</v>
      </c>
      <c r="W446" s="4">
        <v>600</v>
      </c>
      <c r="X446" s="4">
        <f>SUM(X447:X455)</f>
        <v>0</v>
      </c>
      <c r="Y446" s="4">
        <v>0</v>
      </c>
      <c r="Z446" s="4">
        <f>SUM(Z447:Z455)</f>
        <v>0</v>
      </c>
      <c r="AA446" s="4">
        <v>0</v>
      </c>
      <c r="AB446" s="4">
        <v>0</v>
      </c>
      <c r="AC446" s="4">
        <v>0</v>
      </c>
      <c r="AD446" s="4">
        <f>SUM(AD447:AD455)</f>
        <v>0</v>
      </c>
      <c r="AE446" s="4">
        <v>0</v>
      </c>
      <c r="AF446" s="4">
        <f>SUM(AF447:AF455)</f>
        <v>0</v>
      </c>
      <c r="AG446" s="4">
        <v>0</v>
      </c>
      <c r="AH446" s="4">
        <v>0</v>
      </c>
      <c r="AI446" s="4">
        <f>SUM(AI447:AI455)</f>
        <v>0</v>
      </c>
      <c r="AJ446" s="50">
        <v>0</v>
      </c>
      <c r="AK446" s="50"/>
      <c r="AL446" s="4">
        <f>SUM(AL447:AL455)</f>
        <v>0</v>
      </c>
      <c r="AM446" s="50">
        <v>0</v>
      </c>
      <c r="AN446" s="51"/>
      <c r="AO446" s="13">
        <v>0</v>
      </c>
    </row>
    <row r="447" spans="2:41" ht="15" customHeight="1">
      <c r="B447" s="42"/>
      <c r="C447" s="42"/>
      <c r="D447" s="3"/>
      <c r="E447" s="3">
        <v>3020</v>
      </c>
      <c r="F447" s="43" t="s">
        <v>64</v>
      </c>
      <c r="G447" s="43"/>
      <c r="H447" s="44">
        <v>600</v>
      </c>
      <c r="I447" s="44"/>
      <c r="J447" s="5">
        <v>0</v>
      </c>
      <c r="K447" s="4">
        <f t="shared" si="12"/>
        <v>0</v>
      </c>
      <c r="L447" s="5">
        <v>600</v>
      </c>
      <c r="M447" s="5">
        <v>0</v>
      </c>
      <c r="N447" s="4">
        <f t="shared" si="13"/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23">
        <v>0</v>
      </c>
      <c r="V447" s="23">
        <v>0</v>
      </c>
      <c r="W447" s="5">
        <v>600</v>
      </c>
      <c r="X447" s="5">
        <v>0</v>
      </c>
      <c r="Y447" s="5">
        <v>0</v>
      </c>
      <c r="Z447" s="5">
        <v>0</v>
      </c>
      <c r="AA447" s="5">
        <v>0</v>
      </c>
      <c r="AB447" s="4">
        <v>0</v>
      </c>
      <c r="AC447" s="5">
        <v>0</v>
      </c>
      <c r="AD447" s="5">
        <v>0</v>
      </c>
      <c r="AE447" s="5">
        <v>0</v>
      </c>
      <c r="AF447" s="5">
        <v>0</v>
      </c>
      <c r="AG447" s="4">
        <v>0</v>
      </c>
      <c r="AH447" s="5">
        <v>0</v>
      </c>
      <c r="AI447" s="5">
        <v>0</v>
      </c>
      <c r="AJ447" s="44">
        <v>0</v>
      </c>
      <c r="AK447" s="44"/>
      <c r="AL447" s="5">
        <v>0</v>
      </c>
      <c r="AM447" s="44">
        <v>0</v>
      </c>
      <c r="AN447" s="45"/>
      <c r="AO447" s="13">
        <v>0</v>
      </c>
    </row>
    <row r="448" spans="2:41" ht="15" customHeight="1">
      <c r="B448" s="42"/>
      <c r="C448" s="42"/>
      <c r="D448" s="3"/>
      <c r="E448" s="3">
        <v>4110</v>
      </c>
      <c r="F448" s="43" t="s">
        <v>51</v>
      </c>
      <c r="G448" s="43"/>
      <c r="H448" s="44">
        <v>3107</v>
      </c>
      <c r="I448" s="44"/>
      <c r="J448" s="5">
        <v>997.02</v>
      </c>
      <c r="K448" s="4">
        <f t="shared" si="12"/>
        <v>32.09</v>
      </c>
      <c r="L448" s="5">
        <v>3107</v>
      </c>
      <c r="M448" s="5">
        <v>997.02</v>
      </c>
      <c r="N448" s="4">
        <f t="shared" si="13"/>
        <v>32.09</v>
      </c>
      <c r="O448" s="5">
        <v>3107</v>
      </c>
      <c r="P448" s="5">
        <v>997.02</v>
      </c>
      <c r="Q448" s="5">
        <v>3107</v>
      </c>
      <c r="R448" s="5">
        <v>997.02</v>
      </c>
      <c r="S448" s="5">
        <v>0</v>
      </c>
      <c r="T448" s="5">
        <v>0</v>
      </c>
      <c r="U448" s="23">
        <v>0</v>
      </c>
      <c r="V448" s="23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4">
        <v>0</v>
      </c>
      <c r="AC448" s="5">
        <v>0</v>
      </c>
      <c r="AD448" s="5">
        <v>0</v>
      </c>
      <c r="AE448" s="5">
        <v>0</v>
      </c>
      <c r="AF448" s="5">
        <v>0</v>
      </c>
      <c r="AG448" s="4">
        <v>0</v>
      </c>
      <c r="AH448" s="5">
        <v>0</v>
      </c>
      <c r="AI448" s="5">
        <v>0</v>
      </c>
      <c r="AJ448" s="44">
        <v>0</v>
      </c>
      <c r="AK448" s="44"/>
      <c r="AL448" s="5">
        <v>0</v>
      </c>
      <c r="AM448" s="44">
        <v>0</v>
      </c>
      <c r="AN448" s="45"/>
      <c r="AO448" s="13">
        <v>0</v>
      </c>
    </row>
    <row r="449" spans="2:41" ht="15" customHeight="1">
      <c r="B449" s="42"/>
      <c r="C449" s="42"/>
      <c r="D449" s="3"/>
      <c r="E449" s="3">
        <v>4120</v>
      </c>
      <c r="F449" s="43" t="s">
        <v>52</v>
      </c>
      <c r="G449" s="43"/>
      <c r="H449" s="44">
        <v>433</v>
      </c>
      <c r="I449" s="44"/>
      <c r="J449" s="5">
        <v>142.12</v>
      </c>
      <c r="K449" s="4">
        <f t="shared" si="12"/>
        <v>32.82</v>
      </c>
      <c r="L449" s="5">
        <v>433</v>
      </c>
      <c r="M449" s="5">
        <v>142.12</v>
      </c>
      <c r="N449" s="4">
        <f t="shared" si="13"/>
        <v>32.82</v>
      </c>
      <c r="O449" s="5">
        <v>433</v>
      </c>
      <c r="P449" s="5">
        <v>142.12</v>
      </c>
      <c r="Q449" s="5">
        <v>433</v>
      </c>
      <c r="R449" s="5">
        <v>142.12</v>
      </c>
      <c r="S449" s="5">
        <v>0</v>
      </c>
      <c r="T449" s="5">
        <v>0</v>
      </c>
      <c r="U449" s="23">
        <v>0</v>
      </c>
      <c r="V449" s="23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4">
        <v>0</v>
      </c>
      <c r="AC449" s="5">
        <v>0</v>
      </c>
      <c r="AD449" s="5">
        <v>0</v>
      </c>
      <c r="AE449" s="5">
        <v>0</v>
      </c>
      <c r="AF449" s="5">
        <v>0</v>
      </c>
      <c r="AG449" s="4">
        <v>0</v>
      </c>
      <c r="AH449" s="5">
        <v>0</v>
      </c>
      <c r="AI449" s="5">
        <v>0</v>
      </c>
      <c r="AJ449" s="44">
        <v>0</v>
      </c>
      <c r="AK449" s="44"/>
      <c r="AL449" s="5">
        <v>0</v>
      </c>
      <c r="AM449" s="44">
        <v>0</v>
      </c>
      <c r="AN449" s="45"/>
      <c r="AO449" s="13">
        <v>0</v>
      </c>
    </row>
    <row r="450" spans="2:41" ht="15" customHeight="1">
      <c r="B450" s="42"/>
      <c r="C450" s="42"/>
      <c r="D450" s="3"/>
      <c r="E450" s="3">
        <v>4170</v>
      </c>
      <c r="F450" s="43" t="s">
        <v>45</v>
      </c>
      <c r="G450" s="43"/>
      <c r="H450" s="44">
        <v>30000</v>
      </c>
      <c r="I450" s="44"/>
      <c r="J450" s="5">
        <v>10663.34</v>
      </c>
      <c r="K450" s="4">
        <f t="shared" si="12"/>
        <v>35.54</v>
      </c>
      <c r="L450" s="5">
        <v>30000</v>
      </c>
      <c r="M450" s="5">
        <v>10663.34</v>
      </c>
      <c r="N450" s="4">
        <f t="shared" si="13"/>
        <v>35.54</v>
      </c>
      <c r="O450" s="5">
        <v>30000</v>
      </c>
      <c r="P450" s="5">
        <v>10663.34</v>
      </c>
      <c r="Q450" s="5">
        <v>30000</v>
      </c>
      <c r="R450" s="5">
        <v>10663.34</v>
      </c>
      <c r="S450" s="5">
        <v>0</v>
      </c>
      <c r="T450" s="5">
        <v>0</v>
      </c>
      <c r="U450" s="23">
        <v>0</v>
      </c>
      <c r="V450" s="23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4">
        <v>0</v>
      </c>
      <c r="AC450" s="5">
        <v>0</v>
      </c>
      <c r="AD450" s="5">
        <v>0</v>
      </c>
      <c r="AE450" s="5">
        <v>0</v>
      </c>
      <c r="AF450" s="5">
        <v>0</v>
      </c>
      <c r="AG450" s="4">
        <v>0</v>
      </c>
      <c r="AH450" s="5">
        <v>0</v>
      </c>
      <c r="AI450" s="5">
        <v>0</v>
      </c>
      <c r="AJ450" s="44">
        <v>0</v>
      </c>
      <c r="AK450" s="44"/>
      <c r="AL450" s="5">
        <v>0</v>
      </c>
      <c r="AM450" s="44">
        <v>0</v>
      </c>
      <c r="AN450" s="45"/>
      <c r="AO450" s="13">
        <v>0</v>
      </c>
    </row>
    <row r="451" spans="2:41" ht="15" customHeight="1">
      <c r="B451" s="42"/>
      <c r="C451" s="42"/>
      <c r="D451" s="3"/>
      <c r="E451" s="3">
        <v>4210</v>
      </c>
      <c r="F451" s="43" t="s">
        <v>28</v>
      </c>
      <c r="G451" s="43"/>
      <c r="H451" s="44">
        <v>10616</v>
      </c>
      <c r="I451" s="44"/>
      <c r="J451" s="5">
        <v>1495.45</v>
      </c>
      <c r="K451" s="4">
        <f t="shared" si="12"/>
        <v>14.09</v>
      </c>
      <c r="L451" s="5">
        <v>10616</v>
      </c>
      <c r="M451" s="5">
        <v>1495.45</v>
      </c>
      <c r="N451" s="4">
        <f t="shared" si="13"/>
        <v>14.09</v>
      </c>
      <c r="O451" s="5">
        <v>10616</v>
      </c>
      <c r="P451" s="5">
        <v>1495.45</v>
      </c>
      <c r="Q451" s="5">
        <v>0</v>
      </c>
      <c r="R451" s="5">
        <v>0</v>
      </c>
      <c r="S451" s="5">
        <v>10616</v>
      </c>
      <c r="T451" s="5">
        <v>1495.45</v>
      </c>
      <c r="U451" s="23">
        <v>0</v>
      </c>
      <c r="V451" s="23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4">
        <v>0</v>
      </c>
      <c r="AC451" s="5">
        <v>0</v>
      </c>
      <c r="AD451" s="5">
        <v>0</v>
      </c>
      <c r="AE451" s="5">
        <v>0</v>
      </c>
      <c r="AF451" s="5">
        <v>0</v>
      </c>
      <c r="AG451" s="4">
        <v>0</v>
      </c>
      <c r="AH451" s="5">
        <v>0</v>
      </c>
      <c r="AI451" s="5">
        <v>0</v>
      </c>
      <c r="AJ451" s="44">
        <v>0</v>
      </c>
      <c r="AK451" s="44"/>
      <c r="AL451" s="5">
        <v>0</v>
      </c>
      <c r="AM451" s="44">
        <v>0</v>
      </c>
      <c r="AN451" s="45"/>
      <c r="AO451" s="13">
        <v>0</v>
      </c>
    </row>
    <row r="452" spans="2:41" ht="19.5" customHeight="1">
      <c r="B452" s="42"/>
      <c r="C452" s="42"/>
      <c r="D452" s="3"/>
      <c r="E452" s="3">
        <v>4240</v>
      </c>
      <c r="F452" s="43" t="s">
        <v>94</v>
      </c>
      <c r="G452" s="43"/>
      <c r="H452" s="44">
        <v>1600</v>
      </c>
      <c r="I452" s="44"/>
      <c r="J452" s="5">
        <v>0</v>
      </c>
      <c r="K452" s="4">
        <f t="shared" si="12"/>
        <v>0</v>
      </c>
      <c r="L452" s="5">
        <v>1600</v>
      </c>
      <c r="M452" s="5">
        <v>0</v>
      </c>
      <c r="N452" s="4">
        <f t="shared" si="13"/>
        <v>0</v>
      </c>
      <c r="O452" s="5">
        <v>1600</v>
      </c>
      <c r="P452" s="5">
        <v>0</v>
      </c>
      <c r="Q452" s="5">
        <v>0</v>
      </c>
      <c r="R452" s="5">
        <v>0</v>
      </c>
      <c r="S452" s="5">
        <v>1600</v>
      </c>
      <c r="T452" s="5">
        <v>0</v>
      </c>
      <c r="U452" s="23">
        <v>0</v>
      </c>
      <c r="V452" s="23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4">
        <v>0</v>
      </c>
      <c r="AC452" s="5">
        <v>0</v>
      </c>
      <c r="AD452" s="5">
        <v>0</v>
      </c>
      <c r="AE452" s="5">
        <v>0</v>
      </c>
      <c r="AF452" s="5">
        <v>0</v>
      </c>
      <c r="AG452" s="4">
        <v>0</v>
      </c>
      <c r="AH452" s="5">
        <v>0</v>
      </c>
      <c r="AI452" s="5">
        <v>0</v>
      </c>
      <c r="AJ452" s="44">
        <v>0</v>
      </c>
      <c r="AK452" s="44"/>
      <c r="AL452" s="5">
        <v>0</v>
      </c>
      <c r="AM452" s="44">
        <v>0</v>
      </c>
      <c r="AN452" s="45"/>
      <c r="AO452" s="13">
        <v>0</v>
      </c>
    </row>
    <row r="453" spans="2:41" ht="15" customHeight="1">
      <c r="B453" s="42"/>
      <c r="C453" s="42"/>
      <c r="D453" s="3"/>
      <c r="E453" s="3">
        <v>4260</v>
      </c>
      <c r="F453" s="43" t="s">
        <v>53</v>
      </c>
      <c r="G453" s="43"/>
      <c r="H453" s="44">
        <v>14000</v>
      </c>
      <c r="I453" s="44"/>
      <c r="J453" s="5">
        <v>4725.99</v>
      </c>
      <c r="K453" s="4">
        <f t="shared" si="12"/>
        <v>33.76</v>
      </c>
      <c r="L453" s="5">
        <v>14000</v>
      </c>
      <c r="M453" s="5">
        <v>4725.99</v>
      </c>
      <c r="N453" s="4">
        <f t="shared" si="13"/>
        <v>33.76</v>
      </c>
      <c r="O453" s="5">
        <v>14000</v>
      </c>
      <c r="P453" s="5">
        <v>4725.99</v>
      </c>
      <c r="Q453" s="5">
        <v>0</v>
      </c>
      <c r="R453" s="5">
        <v>0</v>
      </c>
      <c r="S453" s="5">
        <v>14000</v>
      </c>
      <c r="T453" s="5">
        <v>4725.99</v>
      </c>
      <c r="U453" s="23">
        <v>0</v>
      </c>
      <c r="V453" s="23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4">
        <v>0</v>
      </c>
      <c r="AC453" s="5">
        <v>0</v>
      </c>
      <c r="AD453" s="5">
        <v>0</v>
      </c>
      <c r="AE453" s="5">
        <v>0</v>
      </c>
      <c r="AF453" s="5">
        <v>0</v>
      </c>
      <c r="AG453" s="4">
        <v>0</v>
      </c>
      <c r="AH453" s="5">
        <v>0</v>
      </c>
      <c r="AI453" s="5">
        <v>0</v>
      </c>
      <c r="AJ453" s="44">
        <v>0</v>
      </c>
      <c r="AK453" s="44"/>
      <c r="AL453" s="5">
        <v>0</v>
      </c>
      <c r="AM453" s="44">
        <v>0</v>
      </c>
      <c r="AN453" s="45"/>
      <c r="AO453" s="13">
        <v>0</v>
      </c>
    </row>
    <row r="454" spans="2:41" ht="15" customHeight="1">
      <c r="B454" s="42"/>
      <c r="C454" s="42"/>
      <c r="D454" s="3"/>
      <c r="E454" s="3">
        <v>4300</v>
      </c>
      <c r="F454" s="43" t="s">
        <v>32</v>
      </c>
      <c r="G454" s="43"/>
      <c r="H454" s="44">
        <v>13000</v>
      </c>
      <c r="I454" s="44"/>
      <c r="J454" s="5">
        <v>3650.04</v>
      </c>
      <c r="K454" s="4">
        <f t="shared" si="12"/>
        <v>28.08</v>
      </c>
      <c r="L454" s="5">
        <v>13000</v>
      </c>
      <c r="M454" s="5">
        <v>3650.04</v>
      </c>
      <c r="N454" s="4">
        <f t="shared" si="13"/>
        <v>28.08</v>
      </c>
      <c r="O454" s="5">
        <v>13000</v>
      </c>
      <c r="P454" s="5">
        <v>3650.04</v>
      </c>
      <c r="Q454" s="5">
        <v>0</v>
      </c>
      <c r="R454" s="5">
        <v>0</v>
      </c>
      <c r="S454" s="5">
        <v>13000</v>
      </c>
      <c r="T454" s="5">
        <v>3650.04</v>
      </c>
      <c r="U454" s="23">
        <v>0</v>
      </c>
      <c r="V454" s="23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4">
        <v>0</v>
      </c>
      <c r="AC454" s="5">
        <v>0</v>
      </c>
      <c r="AD454" s="5">
        <v>0</v>
      </c>
      <c r="AE454" s="5">
        <v>0</v>
      </c>
      <c r="AF454" s="5">
        <v>0</v>
      </c>
      <c r="AG454" s="4">
        <v>0</v>
      </c>
      <c r="AH454" s="5">
        <v>0</v>
      </c>
      <c r="AI454" s="5">
        <v>0</v>
      </c>
      <c r="AJ454" s="44">
        <v>0</v>
      </c>
      <c r="AK454" s="44"/>
      <c r="AL454" s="5">
        <v>0</v>
      </c>
      <c r="AM454" s="44">
        <v>0</v>
      </c>
      <c r="AN454" s="45"/>
      <c r="AO454" s="13">
        <v>0</v>
      </c>
    </row>
    <row r="455" spans="2:41" ht="15" customHeight="1">
      <c r="B455" s="42"/>
      <c r="C455" s="42"/>
      <c r="D455" s="3"/>
      <c r="E455" s="3">
        <v>4430</v>
      </c>
      <c r="F455" s="43" t="s">
        <v>29</v>
      </c>
      <c r="G455" s="43"/>
      <c r="H455" s="44">
        <v>3000</v>
      </c>
      <c r="I455" s="44"/>
      <c r="J455" s="5">
        <v>0</v>
      </c>
      <c r="K455" s="4">
        <f t="shared" si="12"/>
        <v>0</v>
      </c>
      <c r="L455" s="5">
        <v>3000</v>
      </c>
      <c r="M455" s="5">
        <v>0</v>
      </c>
      <c r="N455" s="4">
        <f t="shared" si="13"/>
        <v>0</v>
      </c>
      <c r="O455" s="5">
        <v>3000</v>
      </c>
      <c r="P455" s="5">
        <v>0</v>
      </c>
      <c r="Q455" s="5">
        <v>0</v>
      </c>
      <c r="R455" s="5">
        <v>0</v>
      </c>
      <c r="S455" s="5">
        <v>3000</v>
      </c>
      <c r="T455" s="5">
        <v>0</v>
      </c>
      <c r="U455" s="23">
        <v>0</v>
      </c>
      <c r="V455" s="23">
        <v>0</v>
      </c>
      <c r="W455" s="5">
        <v>0</v>
      </c>
      <c r="X455" s="5">
        <v>0</v>
      </c>
      <c r="Y455" s="5">
        <v>0</v>
      </c>
      <c r="Z455" s="5">
        <v>0</v>
      </c>
      <c r="AA455" s="5">
        <v>0</v>
      </c>
      <c r="AB455" s="4">
        <v>0</v>
      </c>
      <c r="AC455" s="5">
        <v>0</v>
      </c>
      <c r="AD455" s="5">
        <v>0</v>
      </c>
      <c r="AE455" s="5">
        <v>0</v>
      </c>
      <c r="AF455" s="5">
        <v>0</v>
      </c>
      <c r="AG455" s="4">
        <v>0</v>
      </c>
      <c r="AH455" s="5">
        <v>0</v>
      </c>
      <c r="AI455" s="5">
        <v>0</v>
      </c>
      <c r="AJ455" s="44">
        <v>0</v>
      </c>
      <c r="AK455" s="44"/>
      <c r="AL455" s="5">
        <v>0</v>
      </c>
      <c r="AM455" s="44">
        <v>0</v>
      </c>
      <c r="AN455" s="45"/>
      <c r="AO455" s="13">
        <v>0</v>
      </c>
    </row>
    <row r="456" spans="2:41" ht="15" customHeight="1">
      <c r="B456" s="49"/>
      <c r="C456" s="49"/>
      <c r="D456" s="1">
        <v>92605</v>
      </c>
      <c r="E456" s="1"/>
      <c r="F456" s="52" t="s">
        <v>147</v>
      </c>
      <c r="G456" s="52"/>
      <c r="H456" s="50">
        <v>12400</v>
      </c>
      <c r="I456" s="50"/>
      <c r="J456" s="4">
        <f>SUM(J457:J460)</f>
        <v>11009.83</v>
      </c>
      <c r="K456" s="4">
        <f aca="true" t="shared" si="14" ref="K456:K467">ROUND(((J456/H456)*100),2)</f>
        <v>88.79</v>
      </c>
      <c r="L456" s="4">
        <v>12400</v>
      </c>
      <c r="M456" s="4">
        <f>SUM(M457:M460)</f>
        <v>11009.83</v>
      </c>
      <c r="N456" s="4">
        <f t="shared" si="13"/>
        <v>88.79</v>
      </c>
      <c r="O456" s="4">
        <v>6400</v>
      </c>
      <c r="P456" s="4">
        <f>SUM(P457:P460)</f>
        <v>5009.83</v>
      </c>
      <c r="Q456" s="4">
        <v>0</v>
      </c>
      <c r="R456" s="4">
        <f>SUM(R457:R460)</f>
        <v>0</v>
      </c>
      <c r="S456" s="4">
        <v>6400</v>
      </c>
      <c r="T456" s="4">
        <f>SUM(T457:T460)</f>
        <v>5009.83</v>
      </c>
      <c r="U456" s="22">
        <v>6000</v>
      </c>
      <c r="V456" s="22">
        <f>SUM(V457:V460)</f>
        <v>6000</v>
      </c>
      <c r="W456" s="4">
        <v>0</v>
      </c>
      <c r="X456" s="4">
        <f>SUM(X457:X460)</f>
        <v>0</v>
      </c>
      <c r="Y456" s="4">
        <v>0</v>
      </c>
      <c r="Z456" s="4">
        <f>SUM(Z457:Z460)</f>
        <v>0</v>
      </c>
      <c r="AA456" s="4">
        <v>0</v>
      </c>
      <c r="AB456" s="4">
        <v>0</v>
      </c>
      <c r="AC456" s="4">
        <v>0</v>
      </c>
      <c r="AD456" s="4">
        <f>SUM(AD457:AD460)</f>
        <v>0</v>
      </c>
      <c r="AE456" s="4">
        <v>0</v>
      </c>
      <c r="AF456" s="4">
        <f>SUM(AF457:AF460)</f>
        <v>0</v>
      </c>
      <c r="AG456" s="4">
        <v>0</v>
      </c>
      <c r="AH456" s="4">
        <v>0</v>
      </c>
      <c r="AI456" s="4">
        <f>SUM(AI457:AI460)</f>
        <v>0</v>
      </c>
      <c r="AJ456" s="50">
        <v>0</v>
      </c>
      <c r="AK456" s="50"/>
      <c r="AL456" s="4">
        <f>SUM(AL457:AL460)</f>
        <v>0</v>
      </c>
      <c r="AM456" s="50">
        <v>0</v>
      </c>
      <c r="AN456" s="51"/>
      <c r="AO456" s="13">
        <v>0</v>
      </c>
    </row>
    <row r="457" spans="2:41" ht="45" customHeight="1">
      <c r="B457" s="42"/>
      <c r="C457" s="42"/>
      <c r="D457" s="3"/>
      <c r="E457" s="3">
        <v>2360</v>
      </c>
      <c r="F457" s="43" t="s">
        <v>111</v>
      </c>
      <c r="G457" s="43"/>
      <c r="H457" s="44">
        <v>6000</v>
      </c>
      <c r="I457" s="44"/>
      <c r="J457" s="5">
        <v>6000</v>
      </c>
      <c r="K457" s="4">
        <f t="shared" si="14"/>
        <v>100</v>
      </c>
      <c r="L457" s="5">
        <v>6000</v>
      </c>
      <c r="M457" s="5">
        <v>6000</v>
      </c>
      <c r="N457" s="4">
        <f t="shared" si="13"/>
        <v>100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23">
        <v>6000</v>
      </c>
      <c r="V457" s="23">
        <v>6000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  <c r="AB457" s="4">
        <v>0</v>
      </c>
      <c r="AC457" s="5">
        <v>0</v>
      </c>
      <c r="AD457" s="5">
        <v>0</v>
      </c>
      <c r="AE457" s="5">
        <v>0</v>
      </c>
      <c r="AF457" s="5">
        <v>0</v>
      </c>
      <c r="AG457" s="4">
        <v>0</v>
      </c>
      <c r="AH457" s="5">
        <v>0</v>
      </c>
      <c r="AI457" s="5">
        <v>0</v>
      </c>
      <c r="AJ457" s="44">
        <v>0</v>
      </c>
      <c r="AK457" s="44"/>
      <c r="AL457" s="5">
        <v>0</v>
      </c>
      <c r="AM457" s="44">
        <v>0</v>
      </c>
      <c r="AN457" s="45"/>
      <c r="AO457" s="13">
        <v>0</v>
      </c>
    </row>
    <row r="458" spans="2:41" ht="16.5" customHeight="1">
      <c r="B458" s="42"/>
      <c r="C458" s="42"/>
      <c r="D458" s="3"/>
      <c r="E458" s="3">
        <v>4210</v>
      </c>
      <c r="F458" s="43" t="s">
        <v>28</v>
      </c>
      <c r="G458" s="43"/>
      <c r="H458" s="44">
        <v>1500</v>
      </c>
      <c r="I458" s="44"/>
      <c r="J458" s="5">
        <v>357.91</v>
      </c>
      <c r="K458" s="4">
        <f t="shared" si="14"/>
        <v>23.86</v>
      </c>
      <c r="L458" s="5">
        <v>1500</v>
      </c>
      <c r="M458" s="5">
        <v>357.91</v>
      </c>
      <c r="N458" s="4">
        <f t="shared" si="13"/>
        <v>23.86</v>
      </c>
      <c r="O458" s="5">
        <v>1500</v>
      </c>
      <c r="P458" s="5">
        <v>357.91</v>
      </c>
      <c r="Q458" s="5">
        <v>0</v>
      </c>
      <c r="R458" s="5">
        <v>0</v>
      </c>
      <c r="S458" s="5">
        <v>1500</v>
      </c>
      <c r="T458" s="5">
        <v>357.91</v>
      </c>
      <c r="U458" s="23">
        <v>0</v>
      </c>
      <c r="V458" s="23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  <c r="AB458" s="4">
        <v>0</v>
      </c>
      <c r="AC458" s="5">
        <v>0</v>
      </c>
      <c r="AD458" s="5">
        <v>0</v>
      </c>
      <c r="AE458" s="5">
        <v>0</v>
      </c>
      <c r="AF458" s="5">
        <v>0</v>
      </c>
      <c r="AG458" s="4">
        <v>0</v>
      </c>
      <c r="AH458" s="5">
        <v>0</v>
      </c>
      <c r="AI458" s="5">
        <v>0</v>
      </c>
      <c r="AJ458" s="44">
        <v>0</v>
      </c>
      <c r="AK458" s="44"/>
      <c r="AL458" s="5">
        <v>0</v>
      </c>
      <c r="AM458" s="44">
        <v>0</v>
      </c>
      <c r="AN458" s="45"/>
      <c r="AO458" s="13">
        <v>0</v>
      </c>
    </row>
    <row r="459" spans="2:41" ht="15" customHeight="1">
      <c r="B459" s="42"/>
      <c r="C459" s="42"/>
      <c r="D459" s="3"/>
      <c r="E459" s="3">
        <v>4300</v>
      </c>
      <c r="F459" s="43" t="s">
        <v>32</v>
      </c>
      <c r="G459" s="43"/>
      <c r="H459" s="44">
        <v>2880</v>
      </c>
      <c r="I459" s="44"/>
      <c r="J459" s="5">
        <v>2851.92</v>
      </c>
      <c r="K459" s="4">
        <f t="shared" si="14"/>
        <v>99.03</v>
      </c>
      <c r="L459" s="5">
        <v>2880</v>
      </c>
      <c r="M459" s="5">
        <v>2851.92</v>
      </c>
      <c r="N459" s="4">
        <f t="shared" si="13"/>
        <v>99.03</v>
      </c>
      <c r="O459" s="5">
        <v>2880</v>
      </c>
      <c r="P459" s="5">
        <v>2851.92</v>
      </c>
      <c r="Q459" s="5">
        <v>0</v>
      </c>
      <c r="R459" s="5">
        <v>0</v>
      </c>
      <c r="S459" s="5">
        <v>2880</v>
      </c>
      <c r="T459" s="5">
        <v>2851.92</v>
      </c>
      <c r="U459" s="23">
        <v>0</v>
      </c>
      <c r="V459" s="23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4">
        <v>0</v>
      </c>
      <c r="AC459" s="5">
        <v>0</v>
      </c>
      <c r="AD459" s="5">
        <v>0</v>
      </c>
      <c r="AE459" s="5">
        <v>0</v>
      </c>
      <c r="AF459" s="5">
        <v>0</v>
      </c>
      <c r="AG459" s="4">
        <v>0</v>
      </c>
      <c r="AH459" s="5">
        <v>0</v>
      </c>
      <c r="AI459" s="5">
        <v>0</v>
      </c>
      <c r="AJ459" s="44">
        <v>0</v>
      </c>
      <c r="AK459" s="44"/>
      <c r="AL459" s="5">
        <v>0</v>
      </c>
      <c r="AM459" s="44">
        <v>0</v>
      </c>
      <c r="AN459" s="45"/>
      <c r="AO459" s="13">
        <v>0</v>
      </c>
    </row>
    <row r="460" spans="2:41" ht="15" customHeight="1">
      <c r="B460" s="42"/>
      <c r="C460" s="42"/>
      <c r="D460" s="3"/>
      <c r="E460" s="3">
        <v>4430</v>
      </c>
      <c r="F460" s="43" t="s">
        <v>29</v>
      </c>
      <c r="G460" s="43"/>
      <c r="H460" s="44">
        <v>2020</v>
      </c>
      <c r="I460" s="44"/>
      <c r="J460" s="5">
        <v>1800</v>
      </c>
      <c r="K460" s="4">
        <f t="shared" si="14"/>
        <v>89.11</v>
      </c>
      <c r="L460" s="5">
        <v>2020</v>
      </c>
      <c r="M460" s="5">
        <v>1800</v>
      </c>
      <c r="N460" s="4">
        <f t="shared" si="13"/>
        <v>89.11</v>
      </c>
      <c r="O460" s="5">
        <v>2020</v>
      </c>
      <c r="P460" s="5">
        <v>1800</v>
      </c>
      <c r="Q460" s="5">
        <v>0</v>
      </c>
      <c r="R460" s="5">
        <v>0</v>
      </c>
      <c r="S460" s="5">
        <v>2020</v>
      </c>
      <c r="T460" s="5">
        <v>1800</v>
      </c>
      <c r="U460" s="23">
        <v>0</v>
      </c>
      <c r="V460" s="23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4">
        <v>0</v>
      </c>
      <c r="AC460" s="5">
        <v>0</v>
      </c>
      <c r="AD460" s="5">
        <v>0</v>
      </c>
      <c r="AE460" s="5">
        <v>0</v>
      </c>
      <c r="AF460" s="5">
        <v>0</v>
      </c>
      <c r="AG460" s="4">
        <v>0</v>
      </c>
      <c r="AH460" s="5">
        <v>0</v>
      </c>
      <c r="AI460" s="5">
        <v>0</v>
      </c>
      <c r="AJ460" s="44">
        <v>0</v>
      </c>
      <c r="AK460" s="44"/>
      <c r="AL460" s="5">
        <v>0</v>
      </c>
      <c r="AM460" s="44">
        <v>0</v>
      </c>
      <c r="AN460" s="45"/>
      <c r="AO460" s="13">
        <v>0</v>
      </c>
    </row>
    <row r="461" spans="2:41" ht="15" customHeight="1">
      <c r="B461" s="49"/>
      <c r="C461" s="49"/>
      <c r="D461" s="1">
        <v>92695</v>
      </c>
      <c r="E461" s="1"/>
      <c r="F461" s="52" t="s">
        <v>27</v>
      </c>
      <c r="G461" s="52"/>
      <c r="H461" s="50">
        <v>23000</v>
      </c>
      <c r="I461" s="50"/>
      <c r="J461" s="4">
        <f>SUM(J462:J466)</f>
        <v>6680.23</v>
      </c>
      <c r="K461" s="4">
        <f t="shared" si="14"/>
        <v>29.04</v>
      </c>
      <c r="L461" s="4">
        <v>15000</v>
      </c>
      <c r="M461" s="4">
        <f>SUM(M462:M466)</f>
        <v>2974.05</v>
      </c>
      <c r="N461" s="4">
        <f aca="true" t="shared" si="15" ref="N461:N467">ROUND(((M461/L461)*100),2)</f>
        <v>19.83</v>
      </c>
      <c r="O461" s="4">
        <v>15000</v>
      </c>
      <c r="P461" s="4">
        <f>SUM(P462:P466)</f>
        <v>2974.05</v>
      </c>
      <c r="Q461" s="4">
        <v>3000</v>
      </c>
      <c r="R461" s="4">
        <f>SUM(R462:R466)</f>
        <v>1000</v>
      </c>
      <c r="S461" s="4">
        <v>12000</v>
      </c>
      <c r="T461" s="4">
        <f>SUM(T462:T466)</f>
        <v>1974.05</v>
      </c>
      <c r="U461" s="22">
        <v>0</v>
      </c>
      <c r="V461" s="22">
        <f>SUM(V462:V466)</f>
        <v>0</v>
      </c>
      <c r="W461" s="4">
        <v>0</v>
      </c>
      <c r="X461" s="4">
        <f>SUM(X462:X466)</f>
        <v>0</v>
      </c>
      <c r="Y461" s="4">
        <v>0</v>
      </c>
      <c r="Z461" s="4">
        <f>SUM(Z462:Z466)</f>
        <v>0</v>
      </c>
      <c r="AA461" s="4">
        <v>0</v>
      </c>
      <c r="AB461" s="4">
        <v>0</v>
      </c>
      <c r="AC461" s="4">
        <v>0</v>
      </c>
      <c r="AD461" s="4">
        <f>SUM(AD462:AD466)</f>
        <v>0</v>
      </c>
      <c r="AE461" s="4">
        <v>8000</v>
      </c>
      <c r="AF461" s="4">
        <f>SUM(AF462:AF466)</f>
        <v>3706.18</v>
      </c>
      <c r="AG461" s="4">
        <f aca="true" t="shared" si="16" ref="AG461:AG467">ROUND(((AF461/AE461)*100),2)</f>
        <v>46.33</v>
      </c>
      <c r="AH461" s="4">
        <v>8000</v>
      </c>
      <c r="AI461" s="4">
        <f>SUM(AI462:AI466)</f>
        <v>3706.18</v>
      </c>
      <c r="AJ461" s="50">
        <v>0</v>
      </c>
      <c r="AK461" s="50"/>
      <c r="AL461" s="4">
        <f>SUM(AL462:AL466)</f>
        <v>0</v>
      </c>
      <c r="AM461" s="50">
        <v>0</v>
      </c>
      <c r="AN461" s="51"/>
      <c r="AO461" s="13">
        <v>0</v>
      </c>
    </row>
    <row r="462" spans="2:41" ht="15" customHeight="1">
      <c r="B462" s="42"/>
      <c r="C462" s="42"/>
      <c r="D462" s="3"/>
      <c r="E462" s="3">
        <v>4110</v>
      </c>
      <c r="F462" s="43" t="s">
        <v>51</v>
      </c>
      <c r="G462" s="43"/>
      <c r="H462" s="44">
        <v>438</v>
      </c>
      <c r="I462" s="44"/>
      <c r="J462" s="5">
        <v>0</v>
      </c>
      <c r="K462" s="4">
        <f t="shared" si="14"/>
        <v>0</v>
      </c>
      <c r="L462" s="5">
        <v>438</v>
      </c>
      <c r="M462" s="5">
        <v>0</v>
      </c>
      <c r="N462" s="4">
        <f t="shared" si="15"/>
        <v>0</v>
      </c>
      <c r="O462" s="5">
        <v>438</v>
      </c>
      <c r="P462" s="5">
        <v>0</v>
      </c>
      <c r="Q462" s="5">
        <v>438</v>
      </c>
      <c r="R462" s="5">
        <v>0</v>
      </c>
      <c r="S462" s="5">
        <v>0</v>
      </c>
      <c r="T462" s="5">
        <v>0</v>
      </c>
      <c r="U462" s="23">
        <v>0</v>
      </c>
      <c r="V462" s="23">
        <v>0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  <c r="AB462" s="4">
        <v>0</v>
      </c>
      <c r="AC462" s="5">
        <v>0</v>
      </c>
      <c r="AD462" s="5">
        <v>0</v>
      </c>
      <c r="AE462" s="5">
        <v>0</v>
      </c>
      <c r="AF462" s="5">
        <v>0</v>
      </c>
      <c r="AG462" s="4">
        <v>0</v>
      </c>
      <c r="AH462" s="5">
        <v>0</v>
      </c>
      <c r="AI462" s="5">
        <v>0</v>
      </c>
      <c r="AJ462" s="44">
        <v>0</v>
      </c>
      <c r="AK462" s="44"/>
      <c r="AL462" s="5">
        <v>0</v>
      </c>
      <c r="AM462" s="44">
        <v>0</v>
      </c>
      <c r="AN462" s="45"/>
      <c r="AO462" s="13">
        <v>0</v>
      </c>
    </row>
    <row r="463" spans="2:41" ht="15" customHeight="1">
      <c r="B463" s="42"/>
      <c r="C463" s="42"/>
      <c r="D463" s="3"/>
      <c r="E463" s="3">
        <v>4170</v>
      </c>
      <c r="F463" s="43" t="s">
        <v>45</v>
      </c>
      <c r="G463" s="43"/>
      <c r="H463" s="44">
        <v>2562</v>
      </c>
      <c r="I463" s="44"/>
      <c r="J463" s="5">
        <v>1000</v>
      </c>
      <c r="K463" s="4">
        <f t="shared" si="14"/>
        <v>39.03</v>
      </c>
      <c r="L463" s="5">
        <v>2562</v>
      </c>
      <c r="M463" s="5">
        <v>1000</v>
      </c>
      <c r="N463" s="4">
        <f t="shared" si="15"/>
        <v>39.03</v>
      </c>
      <c r="O463" s="5">
        <v>2562</v>
      </c>
      <c r="P463" s="5">
        <v>1000</v>
      </c>
      <c r="Q463" s="5">
        <v>2562</v>
      </c>
      <c r="R463" s="5">
        <v>1000</v>
      </c>
      <c r="S463" s="5">
        <v>0</v>
      </c>
      <c r="T463" s="5">
        <v>0</v>
      </c>
      <c r="U463" s="23">
        <v>0</v>
      </c>
      <c r="V463" s="23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  <c r="AB463" s="4">
        <v>0</v>
      </c>
      <c r="AC463" s="5">
        <v>0</v>
      </c>
      <c r="AD463" s="5">
        <v>0</v>
      </c>
      <c r="AE463" s="5">
        <v>0</v>
      </c>
      <c r="AF463" s="5">
        <v>0</v>
      </c>
      <c r="AG463" s="4">
        <v>0</v>
      </c>
      <c r="AH463" s="5">
        <v>0</v>
      </c>
      <c r="AI463" s="5">
        <v>0</v>
      </c>
      <c r="AJ463" s="44">
        <v>0</v>
      </c>
      <c r="AK463" s="44"/>
      <c r="AL463" s="5">
        <v>0</v>
      </c>
      <c r="AM463" s="44">
        <v>0</v>
      </c>
      <c r="AN463" s="45"/>
      <c r="AO463" s="13">
        <v>0</v>
      </c>
    </row>
    <row r="464" spans="2:41" ht="15" customHeight="1">
      <c r="B464" s="42"/>
      <c r="C464" s="42"/>
      <c r="D464" s="3"/>
      <c r="E464" s="3">
        <v>4210</v>
      </c>
      <c r="F464" s="43" t="s">
        <v>28</v>
      </c>
      <c r="G464" s="43"/>
      <c r="H464" s="44">
        <v>9000</v>
      </c>
      <c r="I464" s="44"/>
      <c r="J464" s="5">
        <v>1953.05</v>
      </c>
      <c r="K464" s="4">
        <f t="shared" si="14"/>
        <v>21.7</v>
      </c>
      <c r="L464" s="5">
        <v>9000</v>
      </c>
      <c r="M464" s="5">
        <v>1953.05</v>
      </c>
      <c r="N464" s="4">
        <f t="shared" si="15"/>
        <v>21.7</v>
      </c>
      <c r="O464" s="5">
        <v>9000</v>
      </c>
      <c r="P464" s="5">
        <v>1953.05</v>
      </c>
      <c r="Q464" s="5">
        <v>0</v>
      </c>
      <c r="R464" s="5">
        <v>0</v>
      </c>
      <c r="S464" s="5">
        <v>9000</v>
      </c>
      <c r="T464" s="5">
        <v>1953.05</v>
      </c>
      <c r="U464" s="23">
        <v>0</v>
      </c>
      <c r="V464" s="23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4">
        <v>0</v>
      </c>
      <c r="AC464" s="5">
        <v>0</v>
      </c>
      <c r="AD464" s="5">
        <v>0</v>
      </c>
      <c r="AE464" s="5">
        <v>0</v>
      </c>
      <c r="AF464" s="5">
        <v>0</v>
      </c>
      <c r="AG464" s="4">
        <v>0</v>
      </c>
      <c r="AH464" s="5">
        <v>0</v>
      </c>
      <c r="AI464" s="5">
        <v>0</v>
      </c>
      <c r="AJ464" s="44">
        <v>0</v>
      </c>
      <c r="AK464" s="44"/>
      <c r="AL464" s="5">
        <v>0</v>
      </c>
      <c r="AM464" s="44">
        <v>0</v>
      </c>
      <c r="AN464" s="45"/>
      <c r="AO464" s="13">
        <v>0</v>
      </c>
    </row>
    <row r="465" spans="2:41" ht="15" customHeight="1">
      <c r="B465" s="42"/>
      <c r="C465" s="42"/>
      <c r="D465" s="3"/>
      <c r="E465" s="3">
        <v>4300</v>
      </c>
      <c r="F465" s="43" t="s">
        <v>32</v>
      </c>
      <c r="G465" s="43"/>
      <c r="H465" s="44">
        <v>3000</v>
      </c>
      <c r="I465" s="44"/>
      <c r="J465" s="5">
        <v>21</v>
      </c>
      <c r="K465" s="4">
        <f t="shared" si="14"/>
        <v>0.7</v>
      </c>
      <c r="L465" s="5">
        <v>3000</v>
      </c>
      <c r="M465" s="5">
        <v>21</v>
      </c>
      <c r="N465" s="4">
        <f t="shared" si="15"/>
        <v>0.7</v>
      </c>
      <c r="O465" s="5">
        <v>3000</v>
      </c>
      <c r="P465" s="5">
        <v>21</v>
      </c>
      <c r="Q465" s="5">
        <v>0</v>
      </c>
      <c r="R465" s="5">
        <v>0</v>
      </c>
      <c r="S465" s="5">
        <v>3000</v>
      </c>
      <c r="T465" s="5">
        <v>21</v>
      </c>
      <c r="U465" s="23">
        <v>0</v>
      </c>
      <c r="V465" s="23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4">
        <v>0</v>
      </c>
      <c r="AC465" s="5">
        <v>0</v>
      </c>
      <c r="AD465" s="5">
        <v>0</v>
      </c>
      <c r="AE465" s="5">
        <v>0</v>
      </c>
      <c r="AF465" s="5">
        <v>0</v>
      </c>
      <c r="AG465" s="4">
        <v>0</v>
      </c>
      <c r="AH465" s="5">
        <v>0</v>
      </c>
      <c r="AI465" s="5">
        <v>0</v>
      </c>
      <c r="AJ465" s="44">
        <v>0</v>
      </c>
      <c r="AK465" s="44"/>
      <c r="AL465" s="5">
        <v>0</v>
      </c>
      <c r="AM465" s="44">
        <v>0</v>
      </c>
      <c r="AN465" s="45"/>
      <c r="AO465" s="13">
        <v>0</v>
      </c>
    </row>
    <row r="466" spans="2:41" ht="15" customHeight="1">
      <c r="B466" s="42"/>
      <c r="C466" s="42"/>
      <c r="D466" s="3"/>
      <c r="E466" s="3">
        <v>6050</v>
      </c>
      <c r="F466" s="43" t="s">
        <v>23</v>
      </c>
      <c r="G466" s="43"/>
      <c r="H466" s="44">
        <v>8000</v>
      </c>
      <c r="I466" s="44"/>
      <c r="J466" s="5">
        <v>3706.18</v>
      </c>
      <c r="K466" s="4">
        <f t="shared" si="14"/>
        <v>46.33</v>
      </c>
      <c r="L466" s="5">
        <v>0</v>
      </c>
      <c r="M466" s="5">
        <v>0</v>
      </c>
      <c r="N466" s="4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23">
        <v>0</v>
      </c>
      <c r="V466" s="23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4">
        <v>0</v>
      </c>
      <c r="AC466" s="5">
        <v>0</v>
      </c>
      <c r="AD466" s="5">
        <v>0</v>
      </c>
      <c r="AE466" s="5">
        <v>8000</v>
      </c>
      <c r="AF466" s="5">
        <v>3706.18</v>
      </c>
      <c r="AG466" s="4">
        <f t="shared" si="16"/>
        <v>46.33</v>
      </c>
      <c r="AH466" s="5">
        <v>8000</v>
      </c>
      <c r="AI466" s="5">
        <v>3706.18</v>
      </c>
      <c r="AJ466" s="44">
        <v>0</v>
      </c>
      <c r="AK466" s="44"/>
      <c r="AL466" s="5">
        <v>0</v>
      </c>
      <c r="AM466" s="44">
        <v>0</v>
      </c>
      <c r="AN466" s="45"/>
      <c r="AO466" s="13">
        <v>0</v>
      </c>
    </row>
    <row r="467" spans="2:41" ht="15" customHeight="1">
      <c r="B467" s="46" t="s">
        <v>148</v>
      </c>
      <c r="C467" s="46"/>
      <c r="D467" s="46"/>
      <c r="E467" s="46"/>
      <c r="F467" s="46"/>
      <c r="G467" s="46"/>
      <c r="H467" s="47">
        <v>17780457.85</v>
      </c>
      <c r="I467" s="47"/>
      <c r="J467" s="6">
        <f>SUM(J12,J25,J43,J53,J59,J126,J138,J153,J156,J159,J274,J288,J354,J371,J390,J417,J445,J63)</f>
        <v>7708783.760000001</v>
      </c>
      <c r="K467" s="12">
        <f t="shared" si="14"/>
        <v>43.36</v>
      </c>
      <c r="L467" s="6">
        <v>14634992.92</v>
      </c>
      <c r="M467" s="6">
        <f>SUM(M12,M25,M43,M53,M59,M126,M138,M153,M156,M159,M274,M288,M354,M371,M390,M417,M445,M63)</f>
        <v>6918321.120000001</v>
      </c>
      <c r="N467" s="12">
        <f t="shared" si="15"/>
        <v>47.27</v>
      </c>
      <c r="O467" s="6">
        <v>9533870.48</v>
      </c>
      <c r="P467" s="6">
        <f>SUM(P12,P25,P43,P53,P59,P126,P138,P153,P156,P159,P274,P288,P354,P371,P390,P417,P445,P63)</f>
        <v>4501530.68</v>
      </c>
      <c r="Q467" s="6">
        <v>6322706.18</v>
      </c>
      <c r="R467" s="6">
        <f>SUM(R12,R25,R43,R53,R59,R126,R138,R153,R156,R159,R274,R288,R354,R371,R390,R417,R445,R63)</f>
        <v>3111669.79</v>
      </c>
      <c r="S467" s="6">
        <v>3211164.3</v>
      </c>
      <c r="T467" s="6">
        <f>SUM(T12,T25,T43,T53,T59,T126,T138,T153,T156,T159,T274,T288,T354,T371,T390,T417,T445,T63)</f>
        <v>1389860.8900000001</v>
      </c>
      <c r="U467" s="24">
        <v>1519716</v>
      </c>
      <c r="V467" s="24">
        <f>SUM(V12,V25,V43,V53,V59,V126,V138,V153,V156,V159,V274,V288,V354,V371,V390,V417,V445,V63)</f>
        <v>741247</v>
      </c>
      <c r="W467" s="6">
        <v>2954109.03</v>
      </c>
      <c r="X467" s="6">
        <f>SUM(X12,X25,X43,X53,X59,X126,X138,X153,X156,X159,X274,X288,X354,X371,X390,X417,X445,X63)</f>
        <v>1500452.51</v>
      </c>
      <c r="Y467" s="6">
        <v>177297.41</v>
      </c>
      <c r="Z467" s="6">
        <f>SUM(Z12,Z25,Z43,Z53,Z59,Z126,Z138,Z153,Z156,Z159,Z274,Z288,Z354,Z371,Z390,Z417,Z445,Z63)</f>
        <v>7199.990000000001</v>
      </c>
      <c r="AA467" s="6">
        <v>0</v>
      </c>
      <c r="AB467" s="6">
        <f>SUM(AB12,AB25,AB43,AB53,AB59,AB126,AB138,AB153,AB156,AB159,AB274,AB288,AB354,AB371,AB390,AB417,AB445,AB63)</f>
        <v>0</v>
      </c>
      <c r="AC467" s="6">
        <v>450000</v>
      </c>
      <c r="AD467" s="6">
        <f>SUM(AD12,AD25,AD43,AD53,AD59,AD126,AD138,AD153,AD156,AD159,AD274,AD288,AD354,AD371,AD390,AD417,AD445,AD63)</f>
        <v>167890.94</v>
      </c>
      <c r="AE467" s="6">
        <v>3145464.93</v>
      </c>
      <c r="AF467" s="6">
        <f>SUM(AF12,AF25,AF43,AF53,AF59,AF126,AF138,AF153,AF156,AF159,AF274,AF288,AF354,AF371,AF390,AF417,AF445,AF63)</f>
        <v>790462.64</v>
      </c>
      <c r="AG467" s="12">
        <f t="shared" si="16"/>
        <v>25.13</v>
      </c>
      <c r="AH467" s="6">
        <v>3065464.93</v>
      </c>
      <c r="AI467" s="6">
        <f>SUM(AI12,AI25,AI43,AI53,AI59,AI126,AI138,AI153,AI156,AI159,AI274,AI288,AI354,AI371,AI390,AI417,AI445,AI63)</f>
        <v>790462.64</v>
      </c>
      <c r="AJ467" s="47">
        <v>2239625.93</v>
      </c>
      <c r="AK467" s="47"/>
      <c r="AL467" s="6">
        <f>SUM(AL12,AL25,AL43,AL53,AL59,AL126,AL138,AL153,AL156,AL159,AL274,AL288,AL354,AL371,AL390,AL417,AL445,AL63)</f>
        <v>777322.86</v>
      </c>
      <c r="AM467" s="47">
        <v>80000</v>
      </c>
      <c r="AN467" s="48"/>
      <c r="AO467" s="6">
        <f>SUM(AO12,AO25,AO43,AO53,AO59,AO126,AO138,AO153,AO156,AO159,AO274,AO288,AO354,AO371,AO390,AO417,AO445,AO63)</f>
        <v>0</v>
      </c>
    </row>
  </sheetData>
  <sheetProtection/>
  <mergeCells count="2318">
    <mergeCell ref="AM10:AN10"/>
    <mergeCell ref="B10:C10"/>
    <mergeCell ref="F10:G10"/>
    <mergeCell ref="H10:I10"/>
    <mergeCell ref="AJ10:AK10"/>
    <mergeCell ref="Y7:Z9"/>
    <mergeCell ref="B2:AO2"/>
    <mergeCell ref="A3:B3"/>
    <mergeCell ref="C3:F3"/>
    <mergeCell ref="G3:H3"/>
    <mergeCell ref="I3:AO3"/>
    <mergeCell ref="B4:C9"/>
    <mergeCell ref="D4:D9"/>
    <mergeCell ref="E4:E9"/>
    <mergeCell ref="F4:G9"/>
    <mergeCell ref="AJ12:AK12"/>
    <mergeCell ref="AM12:AN12"/>
    <mergeCell ref="B13:C13"/>
    <mergeCell ref="F13:G13"/>
    <mergeCell ref="H13:I13"/>
    <mergeCell ref="AJ13:AK13"/>
    <mergeCell ref="AM13:AN13"/>
    <mergeCell ref="B12:C12"/>
    <mergeCell ref="F12:G12"/>
    <mergeCell ref="AM14:AN14"/>
    <mergeCell ref="B15:C15"/>
    <mergeCell ref="F15:G15"/>
    <mergeCell ref="H15:I15"/>
    <mergeCell ref="AJ15:AK15"/>
    <mergeCell ref="AM15:AN15"/>
    <mergeCell ref="B14:C14"/>
    <mergeCell ref="F14:G14"/>
    <mergeCell ref="H14:I14"/>
    <mergeCell ref="AJ14:AK14"/>
    <mergeCell ref="AM16:AN16"/>
    <mergeCell ref="B17:C17"/>
    <mergeCell ref="F17:G17"/>
    <mergeCell ref="H17:I17"/>
    <mergeCell ref="AJ17:AK17"/>
    <mergeCell ref="AM17:AN17"/>
    <mergeCell ref="B16:C16"/>
    <mergeCell ref="F16:G16"/>
    <mergeCell ref="H16:I16"/>
    <mergeCell ref="AJ16:AK16"/>
    <mergeCell ref="AM18:AN18"/>
    <mergeCell ref="B19:C19"/>
    <mergeCell ref="F19:G19"/>
    <mergeCell ref="H19:I19"/>
    <mergeCell ref="AJ19:AK19"/>
    <mergeCell ref="AM19:AN19"/>
    <mergeCell ref="B18:C18"/>
    <mergeCell ref="F18:G18"/>
    <mergeCell ref="H18:I18"/>
    <mergeCell ref="AJ18:AK18"/>
    <mergeCell ref="AM20:AN20"/>
    <mergeCell ref="B21:C21"/>
    <mergeCell ref="F21:G21"/>
    <mergeCell ref="H21:I21"/>
    <mergeCell ref="AJ21:AK21"/>
    <mergeCell ref="AM21:AN21"/>
    <mergeCell ref="B20:C20"/>
    <mergeCell ref="F20:G20"/>
    <mergeCell ref="H20:I20"/>
    <mergeCell ref="AJ20:AK20"/>
    <mergeCell ref="AM22:AN22"/>
    <mergeCell ref="B23:C23"/>
    <mergeCell ref="F23:G23"/>
    <mergeCell ref="H23:I23"/>
    <mergeCell ref="AJ23:AK23"/>
    <mergeCell ref="AM23:AN23"/>
    <mergeCell ref="B22:C22"/>
    <mergeCell ref="F22:G22"/>
    <mergeCell ref="H22:I22"/>
    <mergeCell ref="AJ22:AK22"/>
    <mergeCell ref="AM24:AN24"/>
    <mergeCell ref="B25:C25"/>
    <mergeCell ref="F25:G25"/>
    <mergeCell ref="H25:I25"/>
    <mergeCell ref="AJ25:AK25"/>
    <mergeCell ref="AM25:AN25"/>
    <mergeCell ref="B24:C24"/>
    <mergeCell ref="F24:G24"/>
    <mergeCell ref="H24:I24"/>
    <mergeCell ref="AJ24:AK24"/>
    <mergeCell ref="AM26:AN26"/>
    <mergeCell ref="B27:C27"/>
    <mergeCell ref="F27:G27"/>
    <mergeCell ref="H27:I27"/>
    <mergeCell ref="AJ27:AK27"/>
    <mergeCell ref="AM27:AN27"/>
    <mergeCell ref="B26:C26"/>
    <mergeCell ref="F26:G26"/>
    <mergeCell ref="H26:I26"/>
    <mergeCell ref="AJ26:AK26"/>
    <mergeCell ref="AM28:AN28"/>
    <mergeCell ref="B29:C29"/>
    <mergeCell ref="F29:G29"/>
    <mergeCell ref="H29:I29"/>
    <mergeCell ref="AJ29:AK29"/>
    <mergeCell ref="AM29:AN29"/>
    <mergeCell ref="B28:C28"/>
    <mergeCell ref="F28:G28"/>
    <mergeCell ref="H28:I28"/>
    <mergeCell ref="AJ28:AK28"/>
    <mergeCell ref="AM30:AN30"/>
    <mergeCell ref="B31:C31"/>
    <mergeCell ref="F31:G31"/>
    <mergeCell ref="H31:I31"/>
    <mergeCell ref="AJ31:AK31"/>
    <mergeCell ref="AM31:AN31"/>
    <mergeCell ref="B30:C30"/>
    <mergeCell ref="F30:G30"/>
    <mergeCell ref="H30:I30"/>
    <mergeCell ref="AJ30:AK30"/>
    <mergeCell ref="AM32:AN32"/>
    <mergeCell ref="B33:C33"/>
    <mergeCell ref="F33:G33"/>
    <mergeCell ref="H33:I33"/>
    <mergeCell ref="AJ33:AK33"/>
    <mergeCell ref="AM33:AN33"/>
    <mergeCell ref="B32:C32"/>
    <mergeCell ref="F32:G32"/>
    <mergeCell ref="H32:I32"/>
    <mergeCell ref="AJ32:AK32"/>
    <mergeCell ref="AM34:AN34"/>
    <mergeCell ref="B35:C35"/>
    <mergeCell ref="F35:G35"/>
    <mergeCell ref="H35:I35"/>
    <mergeCell ref="AJ35:AK35"/>
    <mergeCell ref="AM35:AN35"/>
    <mergeCell ref="B34:C34"/>
    <mergeCell ref="F34:G34"/>
    <mergeCell ref="H34:I34"/>
    <mergeCell ref="AJ34:AK34"/>
    <mergeCell ref="AM38:AN38"/>
    <mergeCell ref="B36:C36"/>
    <mergeCell ref="F36:G36"/>
    <mergeCell ref="H36:I36"/>
    <mergeCell ref="AJ36:AK36"/>
    <mergeCell ref="AM36:AN36"/>
    <mergeCell ref="AM40:AN40"/>
    <mergeCell ref="B37:C37"/>
    <mergeCell ref="F37:G37"/>
    <mergeCell ref="H37:I37"/>
    <mergeCell ref="AJ37:AK37"/>
    <mergeCell ref="AM37:AN37"/>
    <mergeCell ref="B38:C38"/>
    <mergeCell ref="F38:G38"/>
    <mergeCell ref="H38:I38"/>
    <mergeCell ref="AJ38:AK38"/>
    <mergeCell ref="AM42:AN42"/>
    <mergeCell ref="B39:C39"/>
    <mergeCell ref="F39:G39"/>
    <mergeCell ref="H39:I39"/>
    <mergeCell ref="AJ39:AK39"/>
    <mergeCell ref="AM39:AN39"/>
    <mergeCell ref="B40:C40"/>
    <mergeCell ref="F40:G40"/>
    <mergeCell ref="H40:I40"/>
    <mergeCell ref="AJ40:AK40"/>
    <mergeCell ref="AM44:AN44"/>
    <mergeCell ref="B41:C41"/>
    <mergeCell ref="F41:G41"/>
    <mergeCell ref="H41:I41"/>
    <mergeCell ref="AJ41:AK41"/>
    <mergeCell ref="AM41:AN41"/>
    <mergeCell ref="B42:C42"/>
    <mergeCell ref="F42:G42"/>
    <mergeCell ref="H42:I42"/>
    <mergeCell ref="AJ42:AK42"/>
    <mergeCell ref="AM46:AN46"/>
    <mergeCell ref="B43:C43"/>
    <mergeCell ref="F43:G43"/>
    <mergeCell ref="H43:I43"/>
    <mergeCell ref="AJ43:AK43"/>
    <mergeCell ref="AM43:AN43"/>
    <mergeCell ref="B44:C44"/>
    <mergeCell ref="F44:G44"/>
    <mergeCell ref="H44:I44"/>
    <mergeCell ref="AJ44:AK44"/>
    <mergeCell ref="AM48:AN48"/>
    <mergeCell ref="B45:C45"/>
    <mergeCell ref="F45:G45"/>
    <mergeCell ref="H45:I45"/>
    <mergeCell ref="AJ45:AK45"/>
    <mergeCell ref="AM45:AN45"/>
    <mergeCell ref="B46:C46"/>
    <mergeCell ref="F46:G46"/>
    <mergeCell ref="H46:I46"/>
    <mergeCell ref="AJ46:AK46"/>
    <mergeCell ref="AM50:AN50"/>
    <mergeCell ref="B47:C47"/>
    <mergeCell ref="F47:G47"/>
    <mergeCell ref="H47:I47"/>
    <mergeCell ref="AJ47:AK47"/>
    <mergeCell ref="AM47:AN47"/>
    <mergeCell ref="B48:C48"/>
    <mergeCell ref="F48:G48"/>
    <mergeCell ref="H48:I48"/>
    <mergeCell ref="AJ48:AK48"/>
    <mergeCell ref="AM52:AN52"/>
    <mergeCell ref="B49:C49"/>
    <mergeCell ref="F49:G49"/>
    <mergeCell ref="H49:I49"/>
    <mergeCell ref="AJ49:AK49"/>
    <mergeCell ref="AM49:AN49"/>
    <mergeCell ref="B50:C50"/>
    <mergeCell ref="F50:G50"/>
    <mergeCell ref="H50:I50"/>
    <mergeCell ref="AJ50:AK50"/>
    <mergeCell ref="AM54:AN54"/>
    <mergeCell ref="B51:C51"/>
    <mergeCell ref="F51:G51"/>
    <mergeCell ref="H51:I51"/>
    <mergeCell ref="AJ51:AK51"/>
    <mergeCell ref="AM51:AN51"/>
    <mergeCell ref="B52:C52"/>
    <mergeCell ref="F52:G52"/>
    <mergeCell ref="H52:I52"/>
    <mergeCell ref="AJ52:AK52"/>
    <mergeCell ref="AM56:AN56"/>
    <mergeCell ref="B53:C53"/>
    <mergeCell ref="F53:G53"/>
    <mergeCell ref="H53:I53"/>
    <mergeCell ref="AJ53:AK53"/>
    <mergeCell ref="AM53:AN53"/>
    <mergeCell ref="B54:C54"/>
    <mergeCell ref="F54:G54"/>
    <mergeCell ref="H54:I54"/>
    <mergeCell ref="AJ54:AK54"/>
    <mergeCell ref="AM58:AN58"/>
    <mergeCell ref="B55:C55"/>
    <mergeCell ref="F55:G55"/>
    <mergeCell ref="H55:I55"/>
    <mergeCell ref="AJ55:AK55"/>
    <mergeCell ref="AM55:AN55"/>
    <mergeCell ref="B56:C56"/>
    <mergeCell ref="F56:G56"/>
    <mergeCell ref="H56:I56"/>
    <mergeCell ref="AJ56:AK56"/>
    <mergeCell ref="AM60:AN60"/>
    <mergeCell ref="B57:C57"/>
    <mergeCell ref="F57:G57"/>
    <mergeCell ref="H57:I57"/>
    <mergeCell ref="AJ57:AK57"/>
    <mergeCell ref="AM57:AN57"/>
    <mergeCell ref="B58:C58"/>
    <mergeCell ref="F58:G58"/>
    <mergeCell ref="H58:I58"/>
    <mergeCell ref="AJ58:AK58"/>
    <mergeCell ref="AM62:AN62"/>
    <mergeCell ref="B59:C59"/>
    <mergeCell ref="F59:G59"/>
    <mergeCell ref="H59:I59"/>
    <mergeCell ref="AJ59:AK59"/>
    <mergeCell ref="AM59:AN59"/>
    <mergeCell ref="B60:C60"/>
    <mergeCell ref="F60:G60"/>
    <mergeCell ref="H60:I60"/>
    <mergeCell ref="AJ60:AK60"/>
    <mergeCell ref="AM64:AN64"/>
    <mergeCell ref="B61:C61"/>
    <mergeCell ref="F61:G61"/>
    <mergeCell ref="H61:I61"/>
    <mergeCell ref="AJ61:AK61"/>
    <mergeCell ref="AM61:AN61"/>
    <mergeCell ref="B62:C62"/>
    <mergeCell ref="F62:G62"/>
    <mergeCell ref="H62:I62"/>
    <mergeCell ref="AJ62:AK62"/>
    <mergeCell ref="AM66:AN66"/>
    <mergeCell ref="B63:C63"/>
    <mergeCell ref="F63:G63"/>
    <mergeCell ref="H63:I63"/>
    <mergeCell ref="AJ63:AK63"/>
    <mergeCell ref="AM63:AN63"/>
    <mergeCell ref="B64:C64"/>
    <mergeCell ref="F64:G64"/>
    <mergeCell ref="H64:I64"/>
    <mergeCell ref="AJ64:AK64"/>
    <mergeCell ref="AM68:AN68"/>
    <mergeCell ref="B65:C65"/>
    <mergeCell ref="F65:G65"/>
    <mergeCell ref="H65:I65"/>
    <mergeCell ref="AJ65:AK65"/>
    <mergeCell ref="AM65:AN65"/>
    <mergeCell ref="B66:C66"/>
    <mergeCell ref="F66:G66"/>
    <mergeCell ref="H66:I66"/>
    <mergeCell ref="AJ66:AK66"/>
    <mergeCell ref="AM70:AN70"/>
    <mergeCell ref="B67:C67"/>
    <mergeCell ref="F67:G67"/>
    <mergeCell ref="H67:I67"/>
    <mergeCell ref="AJ67:AK67"/>
    <mergeCell ref="AM67:AN67"/>
    <mergeCell ref="B68:C68"/>
    <mergeCell ref="F68:G68"/>
    <mergeCell ref="H68:I68"/>
    <mergeCell ref="AJ68:AK68"/>
    <mergeCell ref="AM72:AN72"/>
    <mergeCell ref="B69:C69"/>
    <mergeCell ref="F69:G69"/>
    <mergeCell ref="H69:I69"/>
    <mergeCell ref="AJ69:AK69"/>
    <mergeCell ref="AM69:AN69"/>
    <mergeCell ref="B70:C70"/>
    <mergeCell ref="F70:G70"/>
    <mergeCell ref="H70:I70"/>
    <mergeCell ref="AJ70:AK70"/>
    <mergeCell ref="AM74:AN74"/>
    <mergeCell ref="B71:C71"/>
    <mergeCell ref="F71:G71"/>
    <mergeCell ref="H71:I71"/>
    <mergeCell ref="AJ71:AK71"/>
    <mergeCell ref="AM71:AN71"/>
    <mergeCell ref="B72:C72"/>
    <mergeCell ref="F72:G72"/>
    <mergeCell ref="H72:I72"/>
    <mergeCell ref="AJ72:AK72"/>
    <mergeCell ref="AM76:AN76"/>
    <mergeCell ref="B73:C73"/>
    <mergeCell ref="F73:G73"/>
    <mergeCell ref="H73:I73"/>
    <mergeCell ref="AJ73:AK73"/>
    <mergeCell ref="AM73:AN73"/>
    <mergeCell ref="B74:C74"/>
    <mergeCell ref="F74:G74"/>
    <mergeCell ref="H74:I74"/>
    <mergeCell ref="AJ74:AK74"/>
    <mergeCell ref="AM75:AN75"/>
    <mergeCell ref="B79:C79"/>
    <mergeCell ref="F79:G79"/>
    <mergeCell ref="H79:I79"/>
    <mergeCell ref="AJ79:AK79"/>
    <mergeCell ref="AM79:AN79"/>
    <mergeCell ref="B76:C76"/>
    <mergeCell ref="F76:G76"/>
    <mergeCell ref="H76:I76"/>
    <mergeCell ref="AJ76:AK76"/>
    <mergeCell ref="B75:C75"/>
    <mergeCell ref="F75:G75"/>
    <mergeCell ref="H75:I75"/>
    <mergeCell ref="AJ75:AK75"/>
    <mergeCell ref="AM77:AN77"/>
    <mergeCell ref="B81:C81"/>
    <mergeCell ref="F81:G81"/>
    <mergeCell ref="H81:I81"/>
    <mergeCell ref="AJ81:AK81"/>
    <mergeCell ref="AM81:AN81"/>
    <mergeCell ref="B77:C77"/>
    <mergeCell ref="F77:G77"/>
    <mergeCell ref="H77:I77"/>
    <mergeCell ref="AJ77:AK77"/>
    <mergeCell ref="AM78:AN78"/>
    <mergeCell ref="B83:C83"/>
    <mergeCell ref="F83:G83"/>
    <mergeCell ref="H83:I83"/>
    <mergeCell ref="AJ83:AK83"/>
    <mergeCell ref="AM83:AN83"/>
    <mergeCell ref="B78:C78"/>
    <mergeCell ref="F78:G78"/>
    <mergeCell ref="H78:I78"/>
    <mergeCell ref="AJ78:AK78"/>
    <mergeCell ref="AM80:AN80"/>
    <mergeCell ref="B85:C85"/>
    <mergeCell ref="F85:G85"/>
    <mergeCell ref="H85:I85"/>
    <mergeCell ref="AJ85:AK85"/>
    <mergeCell ref="AM85:AN85"/>
    <mergeCell ref="B80:C80"/>
    <mergeCell ref="F80:G80"/>
    <mergeCell ref="H80:I80"/>
    <mergeCell ref="AJ80:AK80"/>
    <mergeCell ref="AM82:AN82"/>
    <mergeCell ref="B87:C87"/>
    <mergeCell ref="F87:G87"/>
    <mergeCell ref="H87:I87"/>
    <mergeCell ref="AJ87:AK87"/>
    <mergeCell ref="AM87:AN87"/>
    <mergeCell ref="B82:C82"/>
    <mergeCell ref="F82:G82"/>
    <mergeCell ref="H82:I82"/>
    <mergeCell ref="AJ82:AK82"/>
    <mergeCell ref="AM84:AN84"/>
    <mergeCell ref="B89:C89"/>
    <mergeCell ref="F89:G89"/>
    <mergeCell ref="H89:I89"/>
    <mergeCell ref="AJ89:AK89"/>
    <mergeCell ref="AM89:AN89"/>
    <mergeCell ref="B84:C84"/>
    <mergeCell ref="F84:G84"/>
    <mergeCell ref="H84:I84"/>
    <mergeCell ref="AJ84:AK84"/>
    <mergeCell ref="AM86:AN86"/>
    <mergeCell ref="B90:C90"/>
    <mergeCell ref="F90:G90"/>
    <mergeCell ref="H90:I90"/>
    <mergeCell ref="AJ90:AK90"/>
    <mergeCell ref="AM90:AN90"/>
    <mergeCell ref="B86:C86"/>
    <mergeCell ref="F86:G86"/>
    <mergeCell ref="H86:I86"/>
    <mergeCell ref="AJ86:AK86"/>
    <mergeCell ref="AM88:AN88"/>
    <mergeCell ref="B91:C91"/>
    <mergeCell ref="F91:G91"/>
    <mergeCell ref="H91:I91"/>
    <mergeCell ref="AJ91:AK91"/>
    <mergeCell ref="AM91:AN91"/>
    <mergeCell ref="B88:C88"/>
    <mergeCell ref="F88:G88"/>
    <mergeCell ref="H88:I88"/>
    <mergeCell ref="AJ88:AK88"/>
    <mergeCell ref="AM92:AN92"/>
    <mergeCell ref="B93:C93"/>
    <mergeCell ref="F93:G93"/>
    <mergeCell ref="H93:I93"/>
    <mergeCell ref="AJ93:AK93"/>
    <mergeCell ref="AM93:AN93"/>
    <mergeCell ref="B92:C92"/>
    <mergeCell ref="F92:G92"/>
    <mergeCell ref="H92:I92"/>
    <mergeCell ref="AJ92:AK92"/>
    <mergeCell ref="AM94:AN94"/>
    <mergeCell ref="B95:C95"/>
    <mergeCell ref="F95:G95"/>
    <mergeCell ref="H95:I95"/>
    <mergeCell ref="AJ95:AK95"/>
    <mergeCell ref="AM95:AN95"/>
    <mergeCell ref="B94:C94"/>
    <mergeCell ref="F94:G94"/>
    <mergeCell ref="H94:I94"/>
    <mergeCell ref="AJ94:AK94"/>
    <mergeCell ref="AM96:AN96"/>
    <mergeCell ref="B97:C97"/>
    <mergeCell ref="F97:G97"/>
    <mergeCell ref="H97:I97"/>
    <mergeCell ref="AJ97:AK97"/>
    <mergeCell ref="AM97:AN97"/>
    <mergeCell ref="B96:C96"/>
    <mergeCell ref="F96:G96"/>
    <mergeCell ref="H96:I96"/>
    <mergeCell ref="AJ96:AK96"/>
    <mergeCell ref="AM98:AN98"/>
    <mergeCell ref="B99:C99"/>
    <mergeCell ref="F99:G99"/>
    <mergeCell ref="H99:I99"/>
    <mergeCell ref="AJ99:AK99"/>
    <mergeCell ref="AM99:AN99"/>
    <mergeCell ref="B98:C98"/>
    <mergeCell ref="F98:G98"/>
    <mergeCell ref="H98:I98"/>
    <mergeCell ref="AJ98:AK98"/>
    <mergeCell ref="AM100:AN100"/>
    <mergeCell ref="B101:C101"/>
    <mergeCell ref="F101:G101"/>
    <mergeCell ref="H101:I101"/>
    <mergeCell ref="AJ101:AK101"/>
    <mergeCell ref="AM101:AN101"/>
    <mergeCell ref="B100:C100"/>
    <mergeCell ref="F100:G100"/>
    <mergeCell ref="H100:I100"/>
    <mergeCell ref="AJ100:AK100"/>
    <mergeCell ref="AM102:AN102"/>
    <mergeCell ref="B103:C103"/>
    <mergeCell ref="F103:G103"/>
    <mergeCell ref="H103:I103"/>
    <mergeCell ref="AJ103:AK103"/>
    <mergeCell ref="AM103:AN103"/>
    <mergeCell ref="B102:C102"/>
    <mergeCell ref="F102:G102"/>
    <mergeCell ref="H102:I102"/>
    <mergeCell ref="AJ102:AK102"/>
    <mergeCell ref="AM104:AN104"/>
    <mergeCell ref="B105:C105"/>
    <mergeCell ref="F105:G105"/>
    <mergeCell ref="H105:I105"/>
    <mergeCell ref="AJ105:AK105"/>
    <mergeCell ref="AM105:AN105"/>
    <mergeCell ref="B104:C104"/>
    <mergeCell ref="F104:G104"/>
    <mergeCell ref="H104:I104"/>
    <mergeCell ref="AJ104:AK104"/>
    <mergeCell ref="AM106:AN106"/>
    <mergeCell ref="B107:C107"/>
    <mergeCell ref="F107:G107"/>
    <mergeCell ref="H107:I107"/>
    <mergeCell ref="AJ107:AK107"/>
    <mergeCell ref="AM107:AN107"/>
    <mergeCell ref="B106:C106"/>
    <mergeCell ref="F106:G106"/>
    <mergeCell ref="H106:I106"/>
    <mergeCell ref="AJ106:AK106"/>
    <mergeCell ref="AM108:AN108"/>
    <mergeCell ref="B109:C109"/>
    <mergeCell ref="F109:G109"/>
    <mergeCell ref="H109:I109"/>
    <mergeCell ref="AJ109:AK109"/>
    <mergeCell ref="AM109:AN109"/>
    <mergeCell ref="B108:C108"/>
    <mergeCell ref="F108:G108"/>
    <mergeCell ref="H108:I108"/>
    <mergeCell ref="AJ108:AK108"/>
    <mergeCell ref="AM110:AN110"/>
    <mergeCell ref="B111:C111"/>
    <mergeCell ref="F111:G111"/>
    <mergeCell ref="H111:I111"/>
    <mergeCell ref="AJ111:AK111"/>
    <mergeCell ref="AM111:AN111"/>
    <mergeCell ref="B110:C110"/>
    <mergeCell ref="F110:G110"/>
    <mergeCell ref="H110:I110"/>
    <mergeCell ref="AJ110:AK110"/>
    <mergeCell ref="AM112:AN112"/>
    <mergeCell ref="B113:C113"/>
    <mergeCell ref="F113:G113"/>
    <mergeCell ref="H113:I113"/>
    <mergeCell ref="AJ113:AK113"/>
    <mergeCell ref="AM113:AN113"/>
    <mergeCell ref="B112:C112"/>
    <mergeCell ref="F112:G112"/>
    <mergeCell ref="H112:I112"/>
    <mergeCell ref="AJ112:AK112"/>
    <mergeCell ref="AM114:AN114"/>
    <mergeCell ref="B115:C115"/>
    <mergeCell ref="F115:G115"/>
    <mergeCell ref="H115:I115"/>
    <mergeCell ref="AJ115:AK115"/>
    <mergeCell ref="AM115:AN115"/>
    <mergeCell ref="B114:C114"/>
    <mergeCell ref="F114:G114"/>
    <mergeCell ref="H114:I114"/>
    <mergeCell ref="AJ114:AK114"/>
    <mergeCell ref="AM116:AN116"/>
    <mergeCell ref="B119:C119"/>
    <mergeCell ref="F119:G119"/>
    <mergeCell ref="H119:I119"/>
    <mergeCell ref="AJ119:AK119"/>
    <mergeCell ref="AM119:AN119"/>
    <mergeCell ref="B116:C116"/>
    <mergeCell ref="F116:G116"/>
    <mergeCell ref="H116:I116"/>
    <mergeCell ref="AJ116:AK116"/>
    <mergeCell ref="AM117:AN117"/>
    <mergeCell ref="B121:C121"/>
    <mergeCell ref="F121:G121"/>
    <mergeCell ref="H121:I121"/>
    <mergeCell ref="AJ121:AK121"/>
    <mergeCell ref="AM121:AN121"/>
    <mergeCell ref="B117:C117"/>
    <mergeCell ref="F117:G117"/>
    <mergeCell ref="H117:I117"/>
    <mergeCell ref="AJ117:AK117"/>
    <mergeCell ref="AM118:AN118"/>
    <mergeCell ref="B123:C123"/>
    <mergeCell ref="F123:G123"/>
    <mergeCell ref="H123:I123"/>
    <mergeCell ref="AJ123:AK123"/>
    <mergeCell ref="AM123:AN123"/>
    <mergeCell ref="B118:C118"/>
    <mergeCell ref="F118:G118"/>
    <mergeCell ref="H118:I118"/>
    <mergeCell ref="AJ118:AK118"/>
    <mergeCell ref="AM120:AN120"/>
    <mergeCell ref="B125:C125"/>
    <mergeCell ref="F125:G125"/>
    <mergeCell ref="H125:I125"/>
    <mergeCell ref="AJ125:AK125"/>
    <mergeCell ref="AM125:AN125"/>
    <mergeCell ref="B120:C120"/>
    <mergeCell ref="F120:G120"/>
    <mergeCell ref="H120:I120"/>
    <mergeCell ref="AJ120:AK120"/>
    <mergeCell ref="AM122:AN122"/>
    <mergeCell ref="B127:C127"/>
    <mergeCell ref="F127:G127"/>
    <mergeCell ref="H127:I127"/>
    <mergeCell ref="AJ127:AK127"/>
    <mergeCell ref="AM127:AN127"/>
    <mergeCell ref="B122:C122"/>
    <mergeCell ref="F122:G122"/>
    <mergeCell ref="H122:I122"/>
    <mergeCell ref="AJ122:AK122"/>
    <mergeCell ref="AM124:AN124"/>
    <mergeCell ref="B129:C129"/>
    <mergeCell ref="F129:G129"/>
    <mergeCell ref="H129:I129"/>
    <mergeCell ref="AJ129:AK129"/>
    <mergeCell ref="AM129:AN129"/>
    <mergeCell ref="B124:C124"/>
    <mergeCell ref="F124:G124"/>
    <mergeCell ref="H124:I124"/>
    <mergeCell ref="AJ124:AK124"/>
    <mergeCell ref="AM126:AN126"/>
    <mergeCell ref="B131:C131"/>
    <mergeCell ref="F131:G131"/>
    <mergeCell ref="H131:I131"/>
    <mergeCell ref="AJ131:AK131"/>
    <mergeCell ref="AM131:AN131"/>
    <mergeCell ref="B126:C126"/>
    <mergeCell ref="F126:G126"/>
    <mergeCell ref="H126:I126"/>
    <mergeCell ref="AJ126:AK126"/>
    <mergeCell ref="AM128:AN128"/>
    <mergeCell ref="B133:C133"/>
    <mergeCell ref="F133:G133"/>
    <mergeCell ref="H133:I133"/>
    <mergeCell ref="AJ133:AK133"/>
    <mergeCell ref="AM133:AN133"/>
    <mergeCell ref="B128:C128"/>
    <mergeCell ref="F128:G128"/>
    <mergeCell ref="H128:I128"/>
    <mergeCell ref="AJ128:AK128"/>
    <mergeCell ref="AM130:AN130"/>
    <mergeCell ref="B135:C135"/>
    <mergeCell ref="F135:G135"/>
    <mergeCell ref="H135:I135"/>
    <mergeCell ref="AJ135:AK135"/>
    <mergeCell ref="AM135:AN135"/>
    <mergeCell ref="B130:C130"/>
    <mergeCell ref="F130:G130"/>
    <mergeCell ref="H130:I130"/>
    <mergeCell ref="AJ130:AK130"/>
    <mergeCell ref="AM138:AN138"/>
    <mergeCell ref="B132:C132"/>
    <mergeCell ref="F132:G132"/>
    <mergeCell ref="H132:I132"/>
    <mergeCell ref="AJ132:AK132"/>
    <mergeCell ref="AM132:AN132"/>
    <mergeCell ref="B136:C136"/>
    <mergeCell ref="F136:G136"/>
    <mergeCell ref="H136:I136"/>
    <mergeCell ref="AJ136:AK136"/>
    <mergeCell ref="B138:C138"/>
    <mergeCell ref="F138:G138"/>
    <mergeCell ref="H138:I138"/>
    <mergeCell ref="AJ138:AK138"/>
    <mergeCell ref="AM137:AN137"/>
    <mergeCell ref="B134:C134"/>
    <mergeCell ref="F134:G134"/>
    <mergeCell ref="H134:I134"/>
    <mergeCell ref="AJ134:AK134"/>
    <mergeCell ref="AM134:AN134"/>
    <mergeCell ref="AM136:AN136"/>
    <mergeCell ref="B137:C137"/>
    <mergeCell ref="F137:G137"/>
    <mergeCell ref="H137:I137"/>
    <mergeCell ref="AJ137:AK137"/>
    <mergeCell ref="AM139:AN139"/>
    <mergeCell ref="B140:C140"/>
    <mergeCell ref="F140:G140"/>
    <mergeCell ref="H140:I140"/>
    <mergeCell ref="AJ140:AK140"/>
    <mergeCell ref="AM140:AN140"/>
    <mergeCell ref="B139:C139"/>
    <mergeCell ref="F139:G139"/>
    <mergeCell ref="H139:I139"/>
    <mergeCell ref="AJ139:AK139"/>
    <mergeCell ref="AM141:AN141"/>
    <mergeCell ref="B142:C142"/>
    <mergeCell ref="F142:G142"/>
    <mergeCell ref="H142:I142"/>
    <mergeCell ref="AJ142:AK142"/>
    <mergeCell ref="AM142:AN142"/>
    <mergeCell ref="B141:C141"/>
    <mergeCell ref="F141:G141"/>
    <mergeCell ref="H141:I141"/>
    <mergeCell ref="AJ141:AK141"/>
    <mergeCell ref="AM143:AN143"/>
    <mergeCell ref="B144:C144"/>
    <mergeCell ref="F144:G144"/>
    <mergeCell ref="H144:I144"/>
    <mergeCell ref="AJ144:AK144"/>
    <mergeCell ref="AM144:AN144"/>
    <mergeCell ref="B143:C143"/>
    <mergeCell ref="F143:G143"/>
    <mergeCell ref="H143:I143"/>
    <mergeCell ref="AJ143:AK143"/>
    <mergeCell ref="AM145:AN145"/>
    <mergeCell ref="B146:C146"/>
    <mergeCell ref="F146:G146"/>
    <mergeCell ref="H146:I146"/>
    <mergeCell ref="AJ146:AK146"/>
    <mergeCell ref="AM146:AN146"/>
    <mergeCell ref="B145:C145"/>
    <mergeCell ref="F145:G145"/>
    <mergeCell ref="H145:I145"/>
    <mergeCell ref="AJ145:AK145"/>
    <mergeCell ref="AM147:AN147"/>
    <mergeCell ref="B148:C148"/>
    <mergeCell ref="F148:G148"/>
    <mergeCell ref="H148:I148"/>
    <mergeCell ref="AJ148:AK148"/>
    <mergeCell ref="AM148:AN148"/>
    <mergeCell ref="B147:C147"/>
    <mergeCell ref="F147:G147"/>
    <mergeCell ref="H147:I147"/>
    <mergeCell ref="AJ147:AK147"/>
    <mergeCell ref="AM149:AN149"/>
    <mergeCell ref="B150:C150"/>
    <mergeCell ref="F150:G150"/>
    <mergeCell ref="H150:I150"/>
    <mergeCell ref="AJ150:AK150"/>
    <mergeCell ref="AM150:AN150"/>
    <mergeCell ref="B149:C149"/>
    <mergeCell ref="F149:G149"/>
    <mergeCell ref="H149:I149"/>
    <mergeCell ref="AJ149:AK149"/>
    <mergeCell ref="AM151:AN151"/>
    <mergeCell ref="B152:C152"/>
    <mergeCell ref="F152:G152"/>
    <mergeCell ref="H152:I152"/>
    <mergeCell ref="AJ152:AK152"/>
    <mergeCell ref="AM152:AN152"/>
    <mergeCell ref="B151:C151"/>
    <mergeCell ref="F151:G151"/>
    <mergeCell ref="H151:I151"/>
    <mergeCell ref="AJ151:AK151"/>
    <mergeCell ref="AM153:AN153"/>
    <mergeCell ref="B154:C154"/>
    <mergeCell ref="F154:G154"/>
    <mergeCell ref="H154:I154"/>
    <mergeCell ref="AJ154:AK154"/>
    <mergeCell ref="AM154:AN154"/>
    <mergeCell ref="B153:C153"/>
    <mergeCell ref="F153:G153"/>
    <mergeCell ref="H153:I153"/>
    <mergeCell ref="AJ153:AK153"/>
    <mergeCell ref="AM155:AN155"/>
    <mergeCell ref="B156:C156"/>
    <mergeCell ref="F156:G156"/>
    <mergeCell ref="H156:I156"/>
    <mergeCell ref="AJ156:AK156"/>
    <mergeCell ref="AM156:AN156"/>
    <mergeCell ref="B155:C155"/>
    <mergeCell ref="F155:G155"/>
    <mergeCell ref="H155:I155"/>
    <mergeCell ref="AJ155:AK155"/>
    <mergeCell ref="AM157:AN157"/>
    <mergeCell ref="B158:C158"/>
    <mergeCell ref="F158:G158"/>
    <mergeCell ref="H158:I158"/>
    <mergeCell ref="AJ158:AK158"/>
    <mergeCell ref="AM158:AN158"/>
    <mergeCell ref="B157:C157"/>
    <mergeCell ref="F157:G157"/>
    <mergeCell ref="H157:I157"/>
    <mergeCell ref="AJ157:AK157"/>
    <mergeCell ref="AM159:AN159"/>
    <mergeCell ref="B160:C160"/>
    <mergeCell ref="F160:G160"/>
    <mergeCell ref="H160:I160"/>
    <mergeCell ref="AJ160:AK160"/>
    <mergeCell ref="AM160:AN160"/>
    <mergeCell ref="B159:C159"/>
    <mergeCell ref="F159:G159"/>
    <mergeCell ref="H159:I159"/>
    <mergeCell ref="AJ159:AK159"/>
    <mergeCell ref="AM161:AN161"/>
    <mergeCell ref="B162:C162"/>
    <mergeCell ref="F162:G162"/>
    <mergeCell ref="H162:I162"/>
    <mergeCell ref="AJ162:AK162"/>
    <mergeCell ref="AM162:AN162"/>
    <mergeCell ref="B161:C161"/>
    <mergeCell ref="F161:G161"/>
    <mergeCell ref="H161:I161"/>
    <mergeCell ref="AJ161:AK161"/>
    <mergeCell ref="AM163:AN163"/>
    <mergeCell ref="B164:C164"/>
    <mergeCell ref="F164:G164"/>
    <mergeCell ref="H164:I164"/>
    <mergeCell ref="AJ164:AK164"/>
    <mergeCell ref="AM164:AN164"/>
    <mergeCell ref="B163:C163"/>
    <mergeCell ref="F163:G163"/>
    <mergeCell ref="H163:I163"/>
    <mergeCell ref="AJ163:AK163"/>
    <mergeCell ref="AM165:AN165"/>
    <mergeCell ref="B166:C166"/>
    <mergeCell ref="F166:G166"/>
    <mergeCell ref="H166:I166"/>
    <mergeCell ref="AJ166:AK166"/>
    <mergeCell ref="AM166:AN166"/>
    <mergeCell ref="B165:C165"/>
    <mergeCell ref="F165:G165"/>
    <mergeCell ref="H165:I165"/>
    <mergeCell ref="AJ165:AK165"/>
    <mergeCell ref="AM167:AN167"/>
    <mergeCell ref="B168:C168"/>
    <mergeCell ref="F168:G168"/>
    <mergeCell ref="H168:I168"/>
    <mergeCell ref="AJ168:AK168"/>
    <mergeCell ref="AM168:AN168"/>
    <mergeCell ref="B167:C167"/>
    <mergeCell ref="F167:G167"/>
    <mergeCell ref="H167:I167"/>
    <mergeCell ref="AJ167:AK167"/>
    <mergeCell ref="AM169:AN169"/>
    <mergeCell ref="B170:C170"/>
    <mergeCell ref="F170:G170"/>
    <mergeCell ref="H170:I170"/>
    <mergeCell ref="AJ170:AK170"/>
    <mergeCell ref="AM170:AN170"/>
    <mergeCell ref="B169:C169"/>
    <mergeCell ref="F169:G169"/>
    <mergeCell ref="H169:I169"/>
    <mergeCell ref="AJ169:AK169"/>
    <mergeCell ref="AM171:AN171"/>
    <mergeCell ref="B172:C172"/>
    <mergeCell ref="F172:G172"/>
    <mergeCell ref="H172:I172"/>
    <mergeCell ref="AJ172:AK172"/>
    <mergeCell ref="AM172:AN172"/>
    <mergeCell ref="B171:C171"/>
    <mergeCell ref="F171:G171"/>
    <mergeCell ref="H171:I171"/>
    <mergeCell ref="AJ171:AK171"/>
    <mergeCell ref="AM173:AN173"/>
    <mergeCell ref="B174:C174"/>
    <mergeCell ref="F174:G174"/>
    <mergeCell ref="H174:I174"/>
    <mergeCell ref="AJ174:AK174"/>
    <mergeCell ref="AM174:AN174"/>
    <mergeCell ref="B173:C173"/>
    <mergeCell ref="F173:G173"/>
    <mergeCell ref="H173:I173"/>
    <mergeCell ref="AJ173:AK173"/>
    <mergeCell ref="AM175:AN175"/>
    <mergeCell ref="B176:C176"/>
    <mergeCell ref="F176:G176"/>
    <mergeCell ref="H176:I176"/>
    <mergeCell ref="AJ176:AK176"/>
    <mergeCell ref="AM176:AN176"/>
    <mergeCell ref="B175:C175"/>
    <mergeCell ref="F175:G175"/>
    <mergeCell ref="H175:I175"/>
    <mergeCell ref="AJ175:AK175"/>
    <mergeCell ref="AM177:AN177"/>
    <mergeCell ref="B178:C178"/>
    <mergeCell ref="F178:G178"/>
    <mergeCell ref="H178:I178"/>
    <mergeCell ref="AJ178:AK178"/>
    <mergeCell ref="AM178:AN178"/>
    <mergeCell ref="B177:C177"/>
    <mergeCell ref="F177:G177"/>
    <mergeCell ref="H177:I177"/>
    <mergeCell ref="AJ177:AK177"/>
    <mergeCell ref="AM179:AN179"/>
    <mergeCell ref="B180:C180"/>
    <mergeCell ref="F180:G180"/>
    <mergeCell ref="H180:I180"/>
    <mergeCell ref="AJ180:AK180"/>
    <mergeCell ref="AM180:AN180"/>
    <mergeCell ref="B179:C179"/>
    <mergeCell ref="F179:G179"/>
    <mergeCell ref="H179:I179"/>
    <mergeCell ref="AJ179:AK179"/>
    <mergeCell ref="AM181:AN181"/>
    <mergeCell ref="B182:C182"/>
    <mergeCell ref="F182:G182"/>
    <mergeCell ref="H182:I182"/>
    <mergeCell ref="AJ182:AK182"/>
    <mergeCell ref="AM182:AN182"/>
    <mergeCell ref="B181:C181"/>
    <mergeCell ref="F181:G181"/>
    <mergeCell ref="H181:I181"/>
    <mergeCell ref="AJ181:AK181"/>
    <mergeCell ref="AM183:AN183"/>
    <mergeCell ref="B184:C184"/>
    <mergeCell ref="F184:G184"/>
    <mergeCell ref="H184:I184"/>
    <mergeCell ref="AJ184:AK184"/>
    <mergeCell ref="AM184:AN184"/>
    <mergeCell ref="B183:C183"/>
    <mergeCell ref="F183:G183"/>
    <mergeCell ref="H183:I183"/>
    <mergeCell ref="AJ183:AK183"/>
    <mergeCell ref="AM185:AN185"/>
    <mergeCell ref="B186:C186"/>
    <mergeCell ref="F186:G186"/>
    <mergeCell ref="H186:I186"/>
    <mergeCell ref="AJ186:AK186"/>
    <mergeCell ref="AM186:AN186"/>
    <mergeCell ref="B185:C185"/>
    <mergeCell ref="F185:G185"/>
    <mergeCell ref="H185:I185"/>
    <mergeCell ref="AJ185:AK185"/>
    <mergeCell ref="AM187:AN187"/>
    <mergeCell ref="B188:C188"/>
    <mergeCell ref="F188:G188"/>
    <mergeCell ref="H188:I188"/>
    <mergeCell ref="AJ188:AK188"/>
    <mergeCell ref="AM188:AN188"/>
    <mergeCell ref="B187:C187"/>
    <mergeCell ref="F187:G187"/>
    <mergeCell ref="H187:I187"/>
    <mergeCell ref="AJ187:AK187"/>
    <mergeCell ref="AJ189:AK189"/>
    <mergeCell ref="AM189:AN189"/>
    <mergeCell ref="B190:C190"/>
    <mergeCell ref="F190:G190"/>
    <mergeCell ref="H190:I190"/>
    <mergeCell ref="AJ190:AK190"/>
    <mergeCell ref="AM190:AN190"/>
    <mergeCell ref="AM194:AN194"/>
    <mergeCell ref="AM191:AN191"/>
    <mergeCell ref="B192:C192"/>
    <mergeCell ref="F192:G192"/>
    <mergeCell ref="H192:I192"/>
    <mergeCell ref="AJ192:AK192"/>
    <mergeCell ref="AM192:AN192"/>
    <mergeCell ref="AM193:AN193"/>
    <mergeCell ref="B197:C197"/>
    <mergeCell ref="F197:G197"/>
    <mergeCell ref="H197:I197"/>
    <mergeCell ref="AJ197:AK197"/>
    <mergeCell ref="AM197:AN197"/>
    <mergeCell ref="B194:C194"/>
    <mergeCell ref="F194:G194"/>
    <mergeCell ref="H194:I194"/>
    <mergeCell ref="AJ194:AK194"/>
    <mergeCell ref="B193:C193"/>
    <mergeCell ref="F193:G193"/>
    <mergeCell ref="H193:I193"/>
    <mergeCell ref="AJ193:AK193"/>
    <mergeCell ref="AM195:AN195"/>
    <mergeCell ref="B199:C199"/>
    <mergeCell ref="F199:G199"/>
    <mergeCell ref="H199:I199"/>
    <mergeCell ref="AJ199:AK199"/>
    <mergeCell ref="AM199:AN199"/>
    <mergeCell ref="B195:C195"/>
    <mergeCell ref="F195:G195"/>
    <mergeCell ref="H195:I195"/>
    <mergeCell ref="AJ195:AK195"/>
    <mergeCell ref="AM196:AN196"/>
    <mergeCell ref="B201:C201"/>
    <mergeCell ref="F201:G201"/>
    <mergeCell ref="H201:I201"/>
    <mergeCell ref="AJ201:AK201"/>
    <mergeCell ref="AM201:AN201"/>
    <mergeCell ref="B196:C196"/>
    <mergeCell ref="F196:G196"/>
    <mergeCell ref="H196:I196"/>
    <mergeCell ref="AJ196:AK196"/>
    <mergeCell ref="AM198:AN198"/>
    <mergeCell ref="B203:C203"/>
    <mergeCell ref="F203:G203"/>
    <mergeCell ref="H203:I203"/>
    <mergeCell ref="AJ203:AK203"/>
    <mergeCell ref="AM203:AN203"/>
    <mergeCell ref="B198:C198"/>
    <mergeCell ref="F198:G198"/>
    <mergeCell ref="H198:I198"/>
    <mergeCell ref="AJ198:AK198"/>
    <mergeCell ref="AM200:AN200"/>
    <mergeCell ref="B205:C205"/>
    <mergeCell ref="F205:G205"/>
    <mergeCell ref="H205:I205"/>
    <mergeCell ref="AJ205:AK205"/>
    <mergeCell ref="AM205:AN205"/>
    <mergeCell ref="B200:C200"/>
    <mergeCell ref="F200:G200"/>
    <mergeCell ref="H200:I200"/>
    <mergeCell ref="AJ200:AK200"/>
    <mergeCell ref="AM202:AN202"/>
    <mergeCell ref="B207:C207"/>
    <mergeCell ref="F207:G207"/>
    <mergeCell ref="H207:I207"/>
    <mergeCell ref="AJ207:AK207"/>
    <mergeCell ref="AM207:AN207"/>
    <mergeCell ref="B202:C202"/>
    <mergeCell ref="F202:G202"/>
    <mergeCell ref="H202:I202"/>
    <mergeCell ref="AJ202:AK202"/>
    <mergeCell ref="AM204:AN204"/>
    <mergeCell ref="B209:C209"/>
    <mergeCell ref="F209:G209"/>
    <mergeCell ref="H209:I209"/>
    <mergeCell ref="AJ209:AK209"/>
    <mergeCell ref="AM209:AN209"/>
    <mergeCell ref="B204:C204"/>
    <mergeCell ref="F204:G204"/>
    <mergeCell ref="H204:I204"/>
    <mergeCell ref="AJ204:AK204"/>
    <mergeCell ref="AM206:AN206"/>
    <mergeCell ref="B211:C211"/>
    <mergeCell ref="F211:G211"/>
    <mergeCell ref="H211:I211"/>
    <mergeCell ref="AJ211:AK211"/>
    <mergeCell ref="AM211:AN211"/>
    <mergeCell ref="B206:C206"/>
    <mergeCell ref="F206:G206"/>
    <mergeCell ref="H206:I206"/>
    <mergeCell ref="AJ206:AK206"/>
    <mergeCell ref="AM208:AN208"/>
    <mergeCell ref="B213:C213"/>
    <mergeCell ref="F213:G213"/>
    <mergeCell ref="H213:I213"/>
    <mergeCell ref="AJ213:AK213"/>
    <mergeCell ref="AM213:AN213"/>
    <mergeCell ref="B208:C208"/>
    <mergeCell ref="F208:G208"/>
    <mergeCell ref="H208:I208"/>
    <mergeCell ref="AJ208:AK208"/>
    <mergeCell ref="AM210:AN210"/>
    <mergeCell ref="B215:C215"/>
    <mergeCell ref="F215:G215"/>
    <mergeCell ref="H215:I215"/>
    <mergeCell ref="AJ215:AK215"/>
    <mergeCell ref="AM215:AN215"/>
    <mergeCell ref="B210:C210"/>
    <mergeCell ref="F210:G210"/>
    <mergeCell ref="H210:I210"/>
    <mergeCell ref="AJ210:AK210"/>
    <mergeCell ref="AM212:AN212"/>
    <mergeCell ref="B217:C217"/>
    <mergeCell ref="F217:G217"/>
    <mergeCell ref="H217:I217"/>
    <mergeCell ref="AJ217:AK217"/>
    <mergeCell ref="AM217:AN217"/>
    <mergeCell ref="B212:C212"/>
    <mergeCell ref="F212:G212"/>
    <mergeCell ref="H212:I212"/>
    <mergeCell ref="AJ212:AK212"/>
    <mergeCell ref="AM214:AN214"/>
    <mergeCell ref="B218:C218"/>
    <mergeCell ref="F218:G218"/>
    <mergeCell ref="H218:I218"/>
    <mergeCell ref="AJ218:AK218"/>
    <mergeCell ref="AM218:AN218"/>
    <mergeCell ref="B214:C214"/>
    <mergeCell ref="F214:G214"/>
    <mergeCell ref="H214:I214"/>
    <mergeCell ref="AJ214:AK214"/>
    <mergeCell ref="AM216:AN216"/>
    <mergeCell ref="B219:C219"/>
    <mergeCell ref="F219:G219"/>
    <mergeCell ref="H219:I219"/>
    <mergeCell ref="AJ219:AK219"/>
    <mergeCell ref="AM219:AN219"/>
    <mergeCell ref="B216:C216"/>
    <mergeCell ref="F216:G216"/>
    <mergeCell ref="H216:I216"/>
    <mergeCell ref="AJ216:AK216"/>
    <mergeCell ref="AM220:AN220"/>
    <mergeCell ref="B221:C221"/>
    <mergeCell ref="F221:G221"/>
    <mergeCell ref="H221:I221"/>
    <mergeCell ref="AJ221:AK221"/>
    <mergeCell ref="AM221:AN221"/>
    <mergeCell ref="B220:C220"/>
    <mergeCell ref="F220:G220"/>
    <mergeCell ref="H220:I220"/>
    <mergeCell ref="AJ220:AK220"/>
    <mergeCell ref="AM222:AN222"/>
    <mergeCell ref="B223:C223"/>
    <mergeCell ref="F223:G223"/>
    <mergeCell ref="H223:I223"/>
    <mergeCell ref="AJ223:AK223"/>
    <mergeCell ref="AM223:AN223"/>
    <mergeCell ref="B222:C222"/>
    <mergeCell ref="F222:G222"/>
    <mergeCell ref="H222:I222"/>
    <mergeCell ref="AJ222:AK222"/>
    <mergeCell ref="AM224:AN224"/>
    <mergeCell ref="B225:C225"/>
    <mergeCell ref="F225:G225"/>
    <mergeCell ref="H225:I225"/>
    <mergeCell ref="AJ225:AK225"/>
    <mergeCell ref="AM225:AN225"/>
    <mergeCell ref="B224:C224"/>
    <mergeCell ref="F224:G224"/>
    <mergeCell ref="H224:I224"/>
    <mergeCell ref="AJ224:AK224"/>
    <mergeCell ref="AM226:AN226"/>
    <mergeCell ref="B227:C227"/>
    <mergeCell ref="F227:G227"/>
    <mergeCell ref="H227:I227"/>
    <mergeCell ref="AJ227:AK227"/>
    <mergeCell ref="AM227:AN227"/>
    <mergeCell ref="B226:C226"/>
    <mergeCell ref="F226:G226"/>
    <mergeCell ref="H226:I226"/>
    <mergeCell ref="AJ226:AK226"/>
    <mergeCell ref="AM228:AN228"/>
    <mergeCell ref="B229:C229"/>
    <mergeCell ref="F229:G229"/>
    <mergeCell ref="H229:I229"/>
    <mergeCell ref="AJ229:AK229"/>
    <mergeCell ref="AM229:AN229"/>
    <mergeCell ref="B228:C228"/>
    <mergeCell ref="F228:G228"/>
    <mergeCell ref="H228:I228"/>
    <mergeCell ref="AJ228:AK228"/>
    <mergeCell ref="AM230:AN230"/>
    <mergeCell ref="B231:C231"/>
    <mergeCell ref="F231:G231"/>
    <mergeCell ref="H231:I231"/>
    <mergeCell ref="AJ231:AK231"/>
    <mergeCell ref="AM231:AN231"/>
    <mergeCell ref="B230:C230"/>
    <mergeCell ref="F230:G230"/>
    <mergeCell ref="H230:I230"/>
    <mergeCell ref="AJ230:AK230"/>
    <mergeCell ref="AM232:AN232"/>
    <mergeCell ref="B233:C233"/>
    <mergeCell ref="F233:G233"/>
    <mergeCell ref="H233:I233"/>
    <mergeCell ref="AJ233:AK233"/>
    <mergeCell ref="AM233:AN233"/>
    <mergeCell ref="B232:C232"/>
    <mergeCell ref="F232:G232"/>
    <mergeCell ref="H232:I232"/>
    <mergeCell ref="AJ232:AK232"/>
    <mergeCell ref="AM234:AN234"/>
    <mergeCell ref="B235:C235"/>
    <mergeCell ref="F235:G235"/>
    <mergeCell ref="H235:I235"/>
    <mergeCell ref="AJ235:AK235"/>
    <mergeCell ref="AM235:AN235"/>
    <mergeCell ref="B234:C234"/>
    <mergeCell ref="F234:G234"/>
    <mergeCell ref="H234:I234"/>
    <mergeCell ref="AJ234:AK234"/>
    <mergeCell ref="AM236:AN236"/>
    <mergeCell ref="B237:C237"/>
    <mergeCell ref="F237:G237"/>
    <mergeCell ref="H237:I237"/>
    <mergeCell ref="AJ237:AK237"/>
    <mergeCell ref="AM237:AN237"/>
    <mergeCell ref="B236:C236"/>
    <mergeCell ref="F236:G236"/>
    <mergeCell ref="H236:I236"/>
    <mergeCell ref="AJ236:AK236"/>
    <mergeCell ref="AM238:AN238"/>
    <mergeCell ref="B239:C239"/>
    <mergeCell ref="F239:G239"/>
    <mergeCell ref="H239:I239"/>
    <mergeCell ref="AJ239:AK239"/>
    <mergeCell ref="AM239:AN239"/>
    <mergeCell ref="B238:C238"/>
    <mergeCell ref="F238:G238"/>
    <mergeCell ref="H238:I238"/>
    <mergeCell ref="AJ238:AK238"/>
    <mergeCell ref="AM240:AN240"/>
    <mergeCell ref="B241:C241"/>
    <mergeCell ref="F241:G241"/>
    <mergeCell ref="H241:I241"/>
    <mergeCell ref="AJ241:AK241"/>
    <mergeCell ref="AM241:AN241"/>
    <mergeCell ref="B240:C240"/>
    <mergeCell ref="F240:G240"/>
    <mergeCell ref="H240:I240"/>
    <mergeCell ref="AJ240:AK240"/>
    <mergeCell ref="AM242:AN242"/>
    <mergeCell ref="B243:C243"/>
    <mergeCell ref="F243:G243"/>
    <mergeCell ref="H243:I243"/>
    <mergeCell ref="AJ243:AK243"/>
    <mergeCell ref="AM243:AN243"/>
    <mergeCell ref="B242:C242"/>
    <mergeCell ref="F242:G242"/>
    <mergeCell ref="H242:I242"/>
    <mergeCell ref="AJ242:AK242"/>
    <mergeCell ref="AM244:AN244"/>
    <mergeCell ref="B247:C247"/>
    <mergeCell ref="F247:G247"/>
    <mergeCell ref="H247:I247"/>
    <mergeCell ref="AJ247:AK247"/>
    <mergeCell ref="AM247:AN247"/>
    <mergeCell ref="B244:C244"/>
    <mergeCell ref="F244:G244"/>
    <mergeCell ref="H244:I244"/>
    <mergeCell ref="AJ244:AK244"/>
    <mergeCell ref="AM245:AN245"/>
    <mergeCell ref="B249:C249"/>
    <mergeCell ref="F249:G249"/>
    <mergeCell ref="H249:I249"/>
    <mergeCell ref="AJ249:AK249"/>
    <mergeCell ref="AM249:AN249"/>
    <mergeCell ref="B245:C245"/>
    <mergeCell ref="F245:G245"/>
    <mergeCell ref="H245:I245"/>
    <mergeCell ref="AJ245:AK245"/>
    <mergeCell ref="AM246:AN246"/>
    <mergeCell ref="B251:C251"/>
    <mergeCell ref="F251:G251"/>
    <mergeCell ref="H251:I251"/>
    <mergeCell ref="AJ251:AK251"/>
    <mergeCell ref="AM251:AN251"/>
    <mergeCell ref="B246:C246"/>
    <mergeCell ref="F246:G246"/>
    <mergeCell ref="H246:I246"/>
    <mergeCell ref="AJ246:AK246"/>
    <mergeCell ref="AM248:AN248"/>
    <mergeCell ref="B253:C253"/>
    <mergeCell ref="F253:G253"/>
    <mergeCell ref="H253:I253"/>
    <mergeCell ref="AJ253:AK253"/>
    <mergeCell ref="AM253:AN253"/>
    <mergeCell ref="B248:C248"/>
    <mergeCell ref="F248:G248"/>
    <mergeCell ref="H248:I248"/>
    <mergeCell ref="AJ248:AK248"/>
    <mergeCell ref="AM250:AN250"/>
    <mergeCell ref="B255:C255"/>
    <mergeCell ref="F255:G255"/>
    <mergeCell ref="H255:I255"/>
    <mergeCell ref="AJ255:AK255"/>
    <mergeCell ref="AM255:AN255"/>
    <mergeCell ref="B250:C250"/>
    <mergeCell ref="F250:G250"/>
    <mergeCell ref="H250:I250"/>
    <mergeCell ref="AJ250:AK250"/>
    <mergeCell ref="AM252:AN252"/>
    <mergeCell ref="B257:C257"/>
    <mergeCell ref="F257:G257"/>
    <mergeCell ref="H257:I257"/>
    <mergeCell ref="AJ257:AK257"/>
    <mergeCell ref="AM257:AN257"/>
    <mergeCell ref="B252:C252"/>
    <mergeCell ref="F252:G252"/>
    <mergeCell ref="H252:I252"/>
    <mergeCell ref="AJ252:AK252"/>
    <mergeCell ref="AM254:AN254"/>
    <mergeCell ref="B259:C259"/>
    <mergeCell ref="F259:G259"/>
    <mergeCell ref="H259:I259"/>
    <mergeCell ref="AJ259:AK259"/>
    <mergeCell ref="AM259:AN259"/>
    <mergeCell ref="B254:C254"/>
    <mergeCell ref="F254:G254"/>
    <mergeCell ref="H254:I254"/>
    <mergeCell ref="AJ254:AK254"/>
    <mergeCell ref="AM256:AN256"/>
    <mergeCell ref="B261:C261"/>
    <mergeCell ref="F261:G261"/>
    <mergeCell ref="H261:I261"/>
    <mergeCell ref="AJ261:AK261"/>
    <mergeCell ref="AM261:AN261"/>
    <mergeCell ref="B256:C256"/>
    <mergeCell ref="F256:G256"/>
    <mergeCell ref="H256:I256"/>
    <mergeCell ref="AJ256:AK256"/>
    <mergeCell ref="AM258:AN258"/>
    <mergeCell ref="B263:C263"/>
    <mergeCell ref="F263:G263"/>
    <mergeCell ref="H263:I263"/>
    <mergeCell ref="AJ263:AK263"/>
    <mergeCell ref="AM263:AN263"/>
    <mergeCell ref="B258:C258"/>
    <mergeCell ref="F258:G258"/>
    <mergeCell ref="H258:I258"/>
    <mergeCell ref="AJ258:AK258"/>
    <mergeCell ref="AM260:AN260"/>
    <mergeCell ref="B265:C265"/>
    <mergeCell ref="F265:G265"/>
    <mergeCell ref="H265:I265"/>
    <mergeCell ref="AJ265:AK265"/>
    <mergeCell ref="AM265:AN265"/>
    <mergeCell ref="B260:C260"/>
    <mergeCell ref="F260:G260"/>
    <mergeCell ref="H260:I260"/>
    <mergeCell ref="AJ260:AK260"/>
    <mergeCell ref="AM262:AN262"/>
    <mergeCell ref="B267:C267"/>
    <mergeCell ref="F267:G267"/>
    <mergeCell ref="H267:I267"/>
    <mergeCell ref="AJ267:AK267"/>
    <mergeCell ref="AM267:AN267"/>
    <mergeCell ref="B262:C262"/>
    <mergeCell ref="F262:G262"/>
    <mergeCell ref="H262:I262"/>
    <mergeCell ref="AJ262:AK262"/>
    <mergeCell ref="AM264:AN264"/>
    <mergeCell ref="B269:C269"/>
    <mergeCell ref="F269:G269"/>
    <mergeCell ref="H269:I269"/>
    <mergeCell ref="AJ269:AK269"/>
    <mergeCell ref="AM269:AN269"/>
    <mergeCell ref="B264:C264"/>
    <mergeCell ref="F264:G264"/>
    <mergeCell ref="H264:I264"/>
    <mergeCell ref="AJ264:AK264"/>
    <mergeCell ref="AM266:AN266"/>
    <mergeCell ref="B271:C271"/>
    <mergeCell ref="F271:G271"/>
    <mergeCell ref="H271:I271"/>
    <mergeCell ref="AJ271:AK271"/>
    <mergeCell ref="AM271:AN271"/>
    <mergeCell ref="B266:C266"/>
    <mergeCell ref="F266:G266"/>
    <mergeCell ref="H266:I266"/>
    <mergeCell ref="AJ266:AK266"/>
    <mergeCell ref="AM268:AN268"/>
    <mergeCell ref="B273:C273"/>
    <mergeCell ref="F273:G273"/>
    <mergeCell ref="H273:I273"/>
    <mergeCell ref="AJ273:AK273"/>
    <mergeCell ref="AM273:AN273"/>
    <mergeCell ref="B268:C268"/>
    <mergeCell ref="F268:G268"/>
    <mergeCell ref="H268:I268"/>
    <mergeCell ref="AJ268:AK268"/>
    <mergeCell ref="AM270:AN270"/>
    <mergeCell ref="B275:C275"/>
    <mergeCell ref="F275:G275"/>
    <mergeCell ref="H275:I275"/>
    <mergeCell ref="AJ275:AK275"/>
    <mergeCell ref="AM275:AN275"/>
    <mergeCell ref="B270:C270"/>
    <mergeCell ref="F270:G270"/>
    <mergeCell ref="H270:I270"/>
    <mergeCell ref="AJ270:AK270"/>
    <mergeCell ref="AM272:AN272"/>
    <mergeCell ref="B277:C277"/>
    <mergeCell ref="F277:G277"/>
    <mergeCell ref="H277:I277"/>
    <mergeCell ref="AJ277:AK277"/>
    <mergeCell ref="AM277:AN277"/>
    <mergeCell ref="B272:C272"/>
    <mergeCell ref="F272:G272"/>
    <mergeCell ref="H272:I272"/>
    <mergeCell ref="AJ272:AK272"/>
    <mergeCell ref="AM274:AN274"/>
    <mergeCell ref="B279:C279"/>
    <mergeCell ref="F279:G279"/>
    <mergeCell ref="H279:I279"/>
    <mergeCell ref="AJ279:AK279"/>
    <mergeCell ref="AM279:AN279"/>
    <mergeCell ref="B274:C274"/>
    <mergeCell ref="F274:G274"/>
    <mergeCell ref="H274:I274"/>
    <mergeCell ref="AJ274:AK274"/>
    <mergeCell ref="AM276:AN276"/>
    <mergeCell ref="B281:C281"/>
    <mergeCell ref="F281:G281"/>
    <mergeCell ref="H281:I281"/>
    <mergeCell ref="AJ281:AK281"/>
    <mergeCell ref="AM281:AN281"/>
    <mergeCell ref="B276:C276"/>
    <mergeCell ref="F276:G276"/>
    <mergeCell ref="H276:I276"/>
    <mergeCell ref="AJ276:AK276"/>
    <mergeCell ref="AM278:AN278"/>
    <mergeCell ref="B283:C283"/>
    <mergeCell ref="F283:G283"/>
    <mergeCell ref="H283:I283"/>
    <mergeCell ref="AJ283:AK283"/>
    <mergeCell ref="AM283:AN283"/>
    <mergeCell ref="B278:C278"/>
    <mergeCell ref="F278:G278"/>
    <mergeCell ref="H278:I278"/>
    <mergeCell ref="AJ278:AK278"/>
    <mergeCell ref="AM280:AN280"/>
    <mergeCell ref="B285:C285"/>
    <mergeCell ref="F285:G285"/>
    <mergeCell ref="H285:I285"/>
    <mergeCell ref="AJ285:AK285"/>
    <mergeCell ref="AM285:AN285"/>
    <mergeCell ref="B280:C280"/>
    <mergeCell ref="F280:G280"/>
    <mergeCell ref="H280:I280"/>
    <mergeCell ref="AJ280:AK280"/>
    <mergeCell ref="AM282:AN282"/>
    <mergeCell ref="B287:C287"/>
    <mergeCell ref="F287:G287"/>
    <mergeCell ref="H287:I287"/>
    <mergeCell ref="AJ287:AK287"/>
    <mergeCell ref="AM287:AN287"/>
    <mergeCell ref="B282:C282"/>
    <mergeCell ref="F282:G282"/>
    <mergeCell ref="H282:I282"/>
    <mergeCell ref="AJ282:AK282"/>
    <mergeCell ref="AM284:AN284"/>
    <mergeCell ref="B289:C289"/>
    <mergeCell ref="F289:G289"/>
    <mergeCell ref="H289:I289"/>
    <mergeCell ref="AJ289:AK289"/>
    <mergeCell ref="AM289:AN289"/>
    <mergeCell ref="B284:C284"/>
    <mergeCell ref="F284:G284"/>
    <mergeCell ref="H284:I284"/>
    <mergeCell ref="AJ284:AK284"/>
    <mergeCell ref="AM286:AN286"/>
    <mergeCell ref="B291:C291"/>
    <mergeCell ref="F291:G291"/>
    <mergeCell ref="H291:I291"/>
    <mergeCell ref="AJ291:AK291"/>
    <mergeCell ref="AM291:AN291"/>
    <mergeCell ref="B286:C286"/>
    <mergeCell ref="F286:G286"/>
    <mergeCell ref="H286:I286"/>
    <mergeCell ref="AJ286:AK286"/>
    <mergeCell ref="AM288:AN288"/>
    <mergeCell ref="B293:C293"/>
    <mergeCell ref="F293:G293"/>
    <mergeCell ref="H293:I293"/>
    <mergeCell ref="AJ293:AK293"/>
    <mergeCell ref="AM293:AN293"/>
    <mergeCell ref="B288:C288"/>
    <mergeCell ref="F288:G288"/>
    <mergeCell ref="H288:I288"/>
    <mergeCell ref="AJ288:AK288"/>
    <mergeCell ref="AM290:AN290"/>
    <mergeCell ref="B295:C295"/>
    <mergeCell ref="F295:G295"/>
    <mergeCell ref="H295:I295"/>
    <mergeCell ref="AJ295:AK295"/>
    <mergeCell ref="AM295:AN295"/>
    <mergeCell ref="B290:C290"/>
    <mergeCell ref="F290:G290"/>
    <mergeCell ref="H290:I290"/>
    <mergeCell ref="AJ290:AK290"/>
    <mergeCell ref="AM292:AN292"/>
    <mergeCell ref="B297:C297"/>
    <mergeCell ref="F297:G297"/>
    <mergeCell ref="H297:I297"/>
    <mergeCell ref="AJ297:AK297"/>
    <mergeCell ref="AM297:AN297"/>
    <mergeCell ref="B292:C292"/>
    <mergeCell ref="F292:G292"/>
    <mergeCell ref="H292:I292"/>
    <mergeCell ref="AJ292:AK292"/>
    <mergeCell ref="AM294:AN294"/>
    <mergeCell ref="B298:C298"/>
    <mergeCell ref="F298:G298"/>
    <mergeCell ref="H298:I298"/>
    <mergeCell ref="AJ298:AK298"/>
    <mergeCell ref="AM298:AN298"/>
    <mergeCell ref="B294:C294"/>
    <mergeCell ref="F294:G294"/>
    <mergeCell ref="H294:I294"/>
    <mergeCell ref="AJ294:AK294"/>
    <mergeCell ref="AM296:AN296"/>
    <mergeCell ref="B299:C299"/>
    <mergeCell ref="F299:G299"/>
    <mergeCell ref="H299:I299"/>
    <mergeCell ref="AJ299:AK299"/>
    <mergeCell ref="AM299:AN299"/>
    <mergeCell ref="B296:C296"/>
    <mergeCell ref="F296:G296"/>
    <mergeCell ref="H296:I296"/>
    <mergeCell ref="AJ296:AK296"/>
    <mergeCell ref="AM300:AN300"/>
    <mergeCell ref="B301:C301"/>
    <mergeCell ref="F301:G301"/>
    <mergeCell ref="H301:I301"/>
    <mergeCell ref="AJ301:AK301"/>
    <mergeCell ref="AM301:AN301"/>
    <mergeCell ref="B300:C300"/>
    <mergeCell ref="F300:G300"/>
    <mergeCell ref="H300:I300"/>
    <mergeCell ref="AJ300:AK300"/>
    <mergeCell ref="AM302:AN302"/>
    <mergeCell ref="B303:C303"/>
    <mergeCell ref="F303:G303"/>
    <mergeCell ref="H303:I303"/>
    <mergeCell ref="AJ303:AK303"/>
    <mergeCell ref="AM303:AN303"/>
    <mergeCell ref="B302:C302"/>
    <mergeCell ref="F302:G302"/>
    <mergeCell ref="H302:I302"/>
    <mergeCell ref="AJ302:AK302"/>
    <mergeCell ref="AM304:AN304"/>
    <mergeCell ref="B305:C305"/>
    <mergeCell ref="F305:G305"/>
    <mergeCell ref="H305:I305"/>
    <mergeCell ref="AJ305:AK305"/>
    <mergeCell ref="AM305:AN305"/>
    <mergeCell ref="B304:C304"/>
    <mergeCell ref="F304:G304"/>
    <mergeCell ref="H304:I304"/>
    <mergeCell ref="AJ304:AK304"/>
    <mergeCell ref="AM306:AN306"/>
    <mergeCell ref="B307:C307"/>
    <mergeCell ref="F307:G307"/>
    <mergeCell ref="H307:I307"/>
    <mergeCell ref="AJ307:AK307"/>
    <mergeCell ref="AM307:AN307"/>
    <mergeCell ref="B306:C306"/>
    <mergeCell ref="F306:G306"/>
    <mergeCell ref="H306:I306"/>
    <mergeCell ref="AJ306:AK306"/>
    <mergeCell ref="AM308:AN308"/>
    <mergeCell ref="B309:C309"/>
    <mergeCell ref="F309:G309"/>
    <mergeCell ref="H309:I309"/>
    <mergeCell ref="AJ309:AK309"/>
    <mergeCell ref="AM309:AN309"/>
    <mergeCell ref="B308:C308"/>
    <mergeCell ref="F308:G308"/>
    <mergeCell ref="H308:I308"/>
    <mergeCell ref="AJ308:AK308"/>
    <mergeCell ref="AM310:AN310"/>
    <mergeCell ref="B311:C311"/>
    <mergeCell ref="F311:G311"/>
    <mergeCell ref="H311:I311"/>
    <mergeCell ref="AJ311:AK311"/>
    <mergeCell ref="AM311:AN311"/>
    <mergeCell ref="B310:C310"/>
    <mergeCell ref="F310:G310"/>
    <mergeCell ref="H310:I310"/>
    <mergeCell ref="AJ310:AK310"/>
    <mergeCell ref="AM312:AN312"/>
    <mergeCell ref="B313:C313"/>
    <mergeCell ref="F313:G313"/>
    <mergeCell ref="H313:I313"/>
    <mergeCell ref="AJ313:AK313"/>
    <mergeCell ref="AM313:AN313"/>
    <mergeCell ref="B312:C312"/>
    <mergeCell ref="F312:G312"/>
    <mergeCell ref="H312:I312"/>
    <mergeCell ref="AJ312:AK312"/>
    <mergeCell ref="AM314:AN314"/>
    <mergeCell ref="B315:C315"/>
    <mergeCell ref="F315:G315"/>
    <mergeCell ref="H315:I315"/>
    <mergeCell ref="AJ315:AK315"/>
    <mergeCell ref="AM315:AN315"/>
    <mergeCell ref="B314:C314"/>
    <mergeCell ref="F314:G314"/>
    <mergeCell ref="H314:I314"/>
    <mergeCell ref="AJ314:AK314"/>
    <mergeCell ref="AM316:AN316"/>
    <mergeCell ref="B317:C317"/>
    <mergeCell ref="F317:G317"/>
    <mergeCell ref="H317:I317"/>
    <mergeCell ref="AJ317:AK317"/>
    <mergeCell ref="AM317:AN317"/>
    <mergeCell ref="B316:C316"/>
    <mergeCell ref="F316:G316"/>
    <mergeCell ref="H316:I316"/>
    <mergeCell ref="AJ316:AK316"/>
    <mergeCell ref="AM318:AN318"/>
    <mergeCell ref="B319:C319"/>
    <mergeCell ref="F319:G319"/>
    <mergeCell ref="H319:I319"/>
    <mergeCell ref="AJ319:AK319"/>
    <mergeCell ref="AM319:AN319"/>
    <mergeCell ref="B318:C318"/>
    <mergeCell ref="F318:G318"/>
    <mergeCell ref="H318:I318"/>
    <mergeCell ref="AJ318:AK318"/>
    <mergeCell ref="AM320:AN320"/>
    <mergeCell ref="B323:C323"/>
    <mergeCell ref="F323:G323"/>
    <mergeCell ref="H323:I323"/>
    <mergeCell ref="AJ323:AK323"/>
    <mergeCell ref="AM323:AN323"/>
    <mergeCell ref="B320:C320"/>
    <mergeCell ref="F320:G320"/>
    <mergeCell ref="H320:I320"/>
    <mergeCell ref="AJ320:AK320"/>
    <mergeCell ref="AM321:AN321"/>
    <mergeCell ref="B325:C325"/>
    <mergeCell ref="F325:G325"/>
    <mergeCell ref="H325:I325"/>
    <mergeCell ref="AJ325:AK325"/>
    <mergeCell ref="AM325:AN325"/>
    <mergeCell ref="B321:C321"/>
    <mergeCell ref="F321:G321"/>
    <mergeCell ref="H321:I321"/>
    <mergeCell ref="AJ321:AK321"/>
    <mergeCell ref="AM322:AN322"/>
    <mergeCell ref="B327:C327"/>
    <mergeCell ref="F327:G327"/>
    <mergeCell ref="H327:I327"/>
    <mergeCell ref="AJ327:AK327"/>
    <mergeCell ref="AM327:AN327"/>
    <mergeCell ref="B322:C322"/>
    <mergeCell ref="F322:G322"/>
    <mergeCell ref="H322:I322"/>
    <mergeCell ref="AJ322:AK322"/>
    <mergeCell ref="AM324:AN324"/>
    <mergeCell ref="B329:C329"/>
    <mergeCell ref="F329:G329"/>
    <mergeCell ref="H329:I329"/>
    <mergeCell ref="AJ329:AK329"/>
    <mergeCell ref="AM329:AN329"/>
    <mergeCell ref="B324:C324"/>
    <mergeCell ref="F324:G324"/>
    <mergeCell ref="H324:I324"/>
    <mergeCell ref="AJ324:AK324"/>
    <mergeCell ref="AM326:AN326"/>
    <mergeCell ref="B331:C331"/>
    <mergeCell ref="F331:G331"/>
    <mergeCell ref="H331:I331"/>
    <mergeCell ref="AJ331:AK331"/>
    <mergeCell ref="AM331:AN331"/>
    <mergeCell ref="B326:C326"/>
    <mergeCell ref="F326:G326"/>
    <mergeCell ref="H326:I326"/>
    <mergeCell ref="AJ326:AK326"/>
    <mergeCell ref="AM328:AN328"/>
    <mergeCell ref="B333:C333"/>
    <mergeCell ref="F333:G333"/>
    <mergeCell ref="H333:I333"/>
    <mergeCell ref="AJ333:AK333"/>
    <mergeCell ref="AM333:AN333"/>
    <mergeCell ref="B328:C328"/>
    <mergeCell ref="F328:G328"/>
    <mergeCell ref="H328:I328"/>
    <mergeCell ref="AJ328:AK328"/>
    <mergeCell ref="AM330:AN330"/>
    <mergeCell ref="B335:C335"/>
    <mergeCell ref="F335:G335"/>
    <mergeCell ref="H335:I335"/>
    <mergeCell ref="AJ335:AK335"/>
    <mergeCell ref="AM335:AN335"/>
    <mergeCell ref="B330:C330"/>
    <mergeCell ref="F330:G330"/>
    <mergeCell ref="H330:I330"/>
    <mergeCell ref="AJ330:AK330"/>
    <mergeCell ref="AM332:AN332"/>
    <mergeCell ref="B337:C337"/>
    <mergeCell ref="F337:G337"/>
    <mergeCell ref="H337:I337"/>
    <mergeCell ref="AJ337:AK337"/>
    <mergeCell ref="AM337:AN337"/>
    <mergeCell ref="B332:C332"/>
    <mergeCell ref="F332:G332"/>
    <mergeCell ref="H332:I332"/>
    <mergeCell ref="AJ332:AK332"/>
    <mergeCell ref="AM334:AN334"/>
    <mergeCell ref="B339:C339"/>
    <mergeCell ref="F339:G339"/>
    <mergeCell ref="H339:I339"/>
    <mergeCell ref="AJ339:AK339"/>
    <mergeCell ref="AM339:AN339"/>
    <mergeCell ref="B334:C334"/>
    <mergeCell ref="F334:G334"/>
    <mergeCell ref="H334:I334"/>
    <mergeCell ref="AJ334:AK334"/>
    <mergeCell ref="AM336:AN336"/>
    <mergeCell ref="B341:C341"/>
    <mergeCell ref="F341:G341"/>
    <mergeCell ref="H341:I341"/>
    <mergeCell ref="AJ341:AK341"/>
    <mergeCell ref="AM341:AN341"/>
    <mergeCell ref="B336:C336"/>
    <mergeCell ref="F336:G336"/>
    <mergeCell ref="H336:I336"/>
    <mergeCell ref="AJ336:AK336"/>
    <mergeCell ref="AM338:AN338"/>
    <mergeCell ref="B343:C343"/>
    <mergeCell ref="F343:G343"/>
    <mergeCell ref="H343:I343"/>
    <mergeCell ref="AJ343:AK343"/>
    <mergeCell ref="AM343:AN343"/>
    <mergeCell ref="B338:C338"/>
    <mergeCell ref="F338:G338"/>
    <mergeCell ref="H338:I338"/>
    <mergeCell ref="AJ338:AK338"/>
    <mergeCell ref="AM340:AN340"/>
    <mergeCell ref="B345:C345"/>
    <mergeCell ref="F345:G345"/>
    <mergeCell ref="H345:I345"/>
    <mergeCell ref="AJ345:AK345"/>
    <mergeCell ref="AM345:AN345"/>
    <mergeCell ref="B340:C340"/>
    <mergeCell ref="F340:G340"/>
    <mergeCell ref="H340:I340"/>
    <mergeCell ref="AJ340:AK340"/>
    <mergeCell ref="AM342:AN342"/>
    <mergeCell ref="B347:C347"/>
    <mergeCell ref="F347:G347"/>
    <mergeCell ref="H347:I347"/>
    <mergeCell ref="AJ347:AK347"/>
    <mergeCell ref="AM347:AN347"/>
    <mergeCell ref="B342:C342"/>
    <mergeCell ref="F342:G342"/>
    <mergeCell ref="H342:I342"/>
    <mergeCell ref="AJ342:AK342"/>
    <mergeCell ref="AM344:AN344"/>
    <mergeCell ref="B348:C348"/>
    <mergeCell ref="F348:G348"/>
    <mergeCell ref="H348:I348"/>
    <mergeCell ref="AJ348:AK348"/>
    <mergeCell ref="AM348:AN348"/>
    <mergeCell ref="B344:C344"/>
    <mergeCell ref="F344:G344"/>
    <mergeCell ref="H344:I344"/>
    <mergeCell ref="AJ344:AK344"/>
    <mergeCell ref="AM346:AN346"/>
    <mergeCell ref="B349:C349"/>
    <mergeCell ref="F349:G349"/>
    <mergeCell ref="H349:I349"/>
    <mergeCell ref="AJ349:AK349"/>
    <mergeCell ref="AM349:AN349"/>
    <mergeCell ref="B346:C346"/>
    <mergeCell ref="F346:G346"/>
    <mergeCell ref="H346:I346"/>
    <mergeCell ref="AJ346:AK346"/>
    <mergeCell ref="AM350:AN350"/>
    <mergeCell ref="B351:C351"/>
    <mergeCell ref="F351:G351"/>
    <mergeCell ref="H351:I351"/>
    <mergeCell ref="AJ351:AK351"/>
    <mergeCell ref="AM351:AN351"/>
    <mergeCell ref="B350:C350"/>
    <mergeCell ref="F350:G350"/>
    <mergeCell ref="H350:I350"/>
    <mergeCell ref="AJ350:AK350"/>
    <mergeCell ref="AM352:AN352"/>
    <mergeCell ref="B353:C353"/>
    <mergeCell ref="F353:G353"/>
    <mergeCell ref="H353:I353"/>
    <mergeCell ref="AJ353:AK353"/>
    <mergeCell ref="AM353:AN353"/>
    <mergeCell ref="B352:C352"/>
    <mergeCell ref="F352:G352"/>
    <mergeCell ref="H352:I352"/>
    <mergeCell ref="AJ352:AK352"/>
    <mergeCell ref="AM354:AN354"/>
    <mergeCell ref="B355:C355"/>
    <mergeCell ref="F355:G355"/>
    <mergeCell ref="H355:I355"/>
    <mergeCell ref="AJ355:AK355"/>
    <mergeCell ref="AM355:AN355"/>
    <mergeCell ref="B354:C354"/>
    <mergeCell ref="F354:G354"/>
    <mergeCell ref="H354:I354"/>
    <mergeCell ref="AJ354:AK354"/>
    <mergeCell ref="AM356:AN356"/>
    <mergeCell ref="B357:C357"/>
    <mergeCell ref="F357:G357"/>
    <mergeCell ref="H357:I357"/>
    <mergeCell ref="AJ357:AK357"/>
    <mergeCell ref="AM357:AN357"/>
    <mergeCell ref="B356:C356"/>
    <mergeCell ref="F356:G356"/>
    <mergeCell ref="H356:I356"/>
    <mergeCell ref="AJ356:AK356"/>
    <mergeCell ref="AM358:AN358"/>
    <mergeCell ref="B359:C359"/>
    <mergeCell ref="F359:G359"/>
    <mergeCell ref="H359:I359"/>
    <mergeCell ref="AJ359:AK359"/>
    <mergeCell ref="AM359:AN359"/>
    <mergeCell ref="B358:C358"/>
    <mergeCell ref="F358:G358"/>
    <mergeCell ref="H358:I358"/>
    <mergeCell ref="AJ358:AK358"/>
    <mergeCell ref="AM360:AN360"/>
    <mergeCell ref="B361:C361"/>
    <mergeCell ref="F361:G361"/>
    <mergeCell ref="H361:I361"/>
    <mergeCell ref="AJ361:AK361"/>
    <mergeCell ref="AM361:AN361"/>
    <mergeCell ref="B360:C360"/>
    <mergeCell ref="F360:G360"/>
    <mergeCell ref="H360:I360"/>
    <mergeCell ref="AJ360:AK360"/>
    <mergeCell ref="AM362:AN362"/>
    <mergeCell ref="B363:C363"/>
    <mergeCell ref="F363:G363"/>
    <mergeCell ref="H363:I363"/>
    <mergeCell ref="AJ363:AK363"/>
    <mergeCell ref="AM363:AN363"/>
    <mergeCell ref="B362:C362"/>
    <mergeCell ref="F362:G362"/>
    <mergeCell ref="H362:I362"/>
    <mergeCell ref="AJ362:AK362"/>
    <mergeCell ref="AM364:AN364"/>
    <mergeCell ref="B365:C365"/>
    <mergeCell ref="F365:G365"/>
    <mergeCell ref="H365:I365"/>
    <mergeCell ref="AJ365:AK365"/>
    <mergeCell ref="AM365:AN365"/>
    <mergeCell ref="B364:C364"/>
    <mergeCell ref="F364:G364"/>
    <mergeCell ref="H364:I364"/>
    <mergeCell ref="AJ364:AK364"/>
    <mergeCell ref="AM366:AN366"/>
    <mergeCell ref="B367:C367"/>
    <mergeCell ref="F367:G367"/>
    <mergeCell ref="H367:I367"/>
    <mergeCell ref="AJ367:AK367"/>
    <mergeCell ref="AM367:AN367"/>
    <mergeCell ref="B366:C366"/>
    <mergeCell ref="F366:G366"/>
    <mergeCell ref="H366:I366"/>
    <mergeCell ref="AJ366:AK366"/>
    <mergeCell ref="AM368:AN368"/>
    <mergeCell ref="B369:C369"/>
    <mergeCell ref="F369:G369"/>
    <mergeCell ref="H369:I369"/>
    <mergeCell ref="AJ369:AK369"/>
    <mergeCell ref="AM369:AN369"/>
    <mergeCell ref="B368:C368"/>
    <mergeCell ref="F368:G368"/>
    <mergeCell ref="H368:I368"/>
    <mergeCell ref="AJ368:AK368"/>
    <mergeCell ref="AM370:AN370"/>
    <mergeCell ref="B371:C371"/>
    <mergeCell ref="F371:G371"/>
    <mergeCell ref="H371:I371"/>
    <mergeCell ref="AJ371:AK371"/>
    <mergeCell ref="AM371:AN371"/>
    <mergeCell ref="B370:C370"/>
    <mergeCell ref="F370:G370"/>
    <mergeCell ref="H370:I370"/>
    <mergeCell ref="AJ370:AK370"/>
    <mergeCell ref="AM372:AN372"/>
    <mergeCell ref="B373:C373"/>
    <mergeCell ref="F373:G373"/>
    <mergeCell ref="H373:I373"/>
    <mergeCell ref="AJ373:AK373"/>
    <mergeCell ref="AM373:AN373"/>
    <mergeCell ref="B372:C372"/>
    <mergeCell ref="F372:G372"/>
    <mergeCell ref="H372:I372"/>
    <mergeCell ref="AJ372:AK372"/>
    <mergeCell ref="AM374:AN374"/>
    <mergeCell ref="B375:C375"/>
    <mergeCell ref="F375:G375"/>
    <mergeCell ref="H375:I375"/>
    <mergeCell ref="AJ375:AK375"/>
    <mergeCell ref="AM375:AN375"/>
    <mergeCell ref="B374:C374"/>
    <mergeCell ref="F374:G374"/>
    <mergeCell ref="H374:I374"/>
    <mergeCell ref="AJ374:AK374"/>
    <mergeCell ref="AM376:AN376"/>
    <mergeCell ref="B379:C379"/>
    <mergeCell ref="F379:G379"/>
    <mergeCell ref="H379:I379"/>
    <mergeCell ref="AJ379:AK379"/>
    <mergeCell ref="AM379:AN379"/>
    <mergeCell ref="B376:C376"/>
    <mergeCell ref="F376:G376"/>
    <mergeCell ref="H376:I376"/>
    <mergeCell ref="AJ376:AK376"/>
    <mergeCell ref="AM377:AN377"/>
    <mergeCell ref="B381:C381"/>
    <mergeCell ref="F381:G381"/>
    <mergeCell ref="H381:I381"/>
    <mergeCell ref="AJ381:AK381"/>
    <mergeCell ref="AM381:AN381"/>
    <mergeCell ref="B377:C377"/>
    <mergeCell ref="F377:G377"/>
    <mergeCell ref="H377:I377"/>
    <mergeCell ref="AJ377:AK377"/>
    <mergeCell ref="AM378:AN378"/>
    <mergeCell ref="B383:C383"/>
    <mergeCell ref="F383:G383"/>
    <mergeCell ref="H383:I383"/>
    <mergeCell ref="AJ383:AK383"/>
    <mergeCell ref="AM383:AN383"/>
    <mergeCell ref="B378:C378"/>
    <mergeCell ref="F378:G378"/>
    <mergeCell ref="H378:I378"/>
    <mergeCell ref="AJ378:AK378"/>
    <mergeCell ref="AM380:AN380"/>
    <mergeCell ref="B385:C385"/>
    <mergeCell ref="F385:G385"/>
    <mergeCell ref="H385:I385"/>
    <mergeCell ref="AJ385:AK385"/>
    <mergeCell ref="AM385:AN385"/>
    <mergeCell ref="B380:C380"/>
    <mergeCell ref="F380:G380"/>
    <mergeCell ref="H380:I380"/>
    <mergeCell ref="AJ380:AK380"/>
    <mergeCell ref="AM382:AN382"/>
    <mergeCell ref="B387:C387"/>
    <mergeCell ref="F387:G387"/>
    <mergeCell ref="H387:I387"/>
    <mergeCell ref="AJ387:AK387"/>
    <mergeCell ref="AM387:AN387"/>
    <mergeCell ref="B382:C382"/>
    <mergeCell ref="F382:G382"/>
    <mergeCell ref="H382:I382"/>
    <mergeCell ref="AJ382:AK382"/>
    <mergeCell ref="AM384:AN384"/>
    <mergeCell ref="B389:C389"/>
    <mergeCell ref="F389:G389"/>
    <mergeCell ref="H389:I389"/>
    <mergeCell ref="AJ389:AK389"/>
    <mergeCell ref="AM389:AN389"/>
    <mergeCell ref="B384:C384"/>
    <mergeCell ref="F384:G384"/>
    <mergeCell ref="H384:I384"/>
    <mergeCell ref="AJ384:AK384"/>
    <mergeCell ref="AM386:AN386"/>
    <mergeCell ref="B391:C391"/>
    <mergeCell ref="F391:G391"/>
    <mergeCell ref="H391:I391"/>
    <mergeCell ref="AJ391:AK391"/>
    <mergeCell ref="AM391:AN391"/>
    <mergeCell ref="B386:C386"/>
    <mergeCell ref="F386:G386"/>
    <mergeCell ref="H386:I386"/>
    <mergeCell ref="AJ386:AK386"/>
    <mergeCell ref="AM388:AN388"/>
    <mergeCell ref="B393:C393"/>
    <mergeCell ref="F393:G393"/>
    <mergeCell ref="H393:I393"/>
    <mergeCell ref="AJ393:AK393"/>
    <mergeCell ref="AM393:AN393"/>
    <mergeCell ref="B388:C388"/>
    <mergeCell ref="F388:G388"/>
    <mergeCell ref="H388:I388"/>
    <mergeCell ref="AJ388:AK388"/>
    <mergeCell ref="AM390:AN390"/>
    <mergeCell ref="B395:C395"/>
    <mergeCell ref="F395:G395"/>
    <mergeCell ref="H395:I395"/>
    <mergeCell ref="AJ395:AK395"/>
    <mergeCell ref="AM395:AN395"/>
    <mergeCell ref="B390:C390"/>
    <mergeCell ref="F390:G390"/>
    <mergeCell ref="H390:I390"/>
    <mergeCell ref="AJ390:AK390"/>
    <mergeCell ref="AM392:AN392"/>
    <mergeCell ref="B397:C397"/>
    <mergeCell ref="F397:G397"/>
    <mergeCell ref="H397:I397"/>
    <mergeCell ref="AJ397:AK397"/>
    <mergeCell ref="AM397:AN397"/>
    <mergeCell ref="B392:C392"/>
    <mergeCell ref="F392:G392"/>
    <mergeCell ref="H392:I392"/>
    <mergeCell ref="AJ392:AK392"/>
    <mergeCell ref="AM394:AN394"/>
    <mergeCell ref="B399:C399"/>
    <mergeCell ref="F399:G399"/>
    <mergeCell ref="H399:I399"/>
    <mergeCell ref="AJ399:AK399"/>
    <mergeCell ref="AM399:AN399"/>
    <mergeCell ref="B394:C394"/>
    <mergeCell ref="F394:G394"/>
    <mergeCell ref="H394:I394"/>
    <mergeCell ref="AJ394:AK394"/>
    <mergeCell ref="AM396:AN396"/>
    <mergeCell ref="B401:C401"/>
    <mergeCell ref="F401:G401"/>
    <mergeCell ref="H401:I401"/>
    <mergeCell ref="AJ401:AK401"/>
    <mergeCell ref="AM401:AN401"/>
    <mergeCell ref="B396:C396"/>
    <mergeCell ref="F396:G396"/>
    <mergeCell ref="H396:I396"/>
    <mergeCell ref="AJ396:AK396"/>
    <mergeCell ref="AM398:AN398"/>
    <mergeCell ref="B403:C403"/>
    <mergeCell ref="F403:G403"/>
    <mergeCell ref="H403:I403"/>
    <mergeCell ref="AJ403:AK403"/>
    <mergeCell ref="AM403:AN403"/>
    <mergeCell ref="B398:C398"/>
    <mergeCell ref="F398:G398"/>
    <mergeCell ref="H398:I398"/>
    <mergeCell ref="AJ398:AK398"/>
    <mergeCell ref="AM400:AN400"/>
    <mergeCell ref="B405:C405"/>
    <mergeCell ref="F405:G405"/>
    <mergeCell ref="H405:I405"/>
    <mergeCell ref="AJ405:AK405"/>
    <mergeCell ref="AM405:AN405"/>
    <mergeCell ref="B400:C400"/>
    <mergeCell ref="F400:G400"/>
    <mergeCell ref="H400:I400"/>
    <mergeCell ref="AJ400:AK400"/>
    <mergeCell ref="AM402:AN402"/>
    <mergeCell ref="B407:C407"/>
    <mergeCell ref="F407:G407"/>
    <mergeCell ref="H407:I407"/>
    <mergeCell ref="AJ407:AK407"/>
    <mergeCell ref="AM407:AN407"/>
    <mergeCell ref="B402:C402"/>
    <mergeCell ref="F402:G402"/>
    <mergeCell ref="H402:I402"/>
    <mergeCell ref="AJ402:AK402"/>
    <mergeCell ref="AM404:AN404"/>
    <mergeCell ref="B409:C409"/>
    <mergeCell ref="F409:G409"/>
    <mergeCell ref="H409:I409"/>
    <mergeCell ref="AJ409:AK409"/>
    <mergeCell ref="AM409:AN409"/>
    <mergeCell ref="B404:C404"/>
    <mergeCell ref="F404:G404"/>
    <mergeCell ref="H404:I404"/>
    <mergeCell ref="AJ404:AK404"/>
    <mergeCell ref="AM406:AN406"/>
    <mergeCell ref="B411:C411"/>
    <mergeCell ref="F411:G411"/>
    <mergeCell ref="H411:I411"/>
    <mergeCell ref="AJ411:AK411"/>
    <mergeCell ref="AM411:AN411"/>
    <mergeCell ref="B406:C406"/>
    <mergeCell ref="F406:G406"/>
    <mergeCell ref="H406:I406"/>
    <mergeCell ref="AJ406:AK406"/>
    <mergeCell ref="AM408:AN408"/>
    <mergeCell ref="B413:C413"/>
    <mergeCell ref="F413:G413"/>
    <mergeCell ref="H413:I413"/>
    <mergeCell ref="AJ413:AK413"/>
    <mergeCell ref="AM413:AN413"/>
    <mergeCell ref="B408:C408"/>
    <mergeCell ref="F408:G408"/>
    <mergeCell ref="H408:I408"/>
    <mergeCell ref="AJ408:AK408"/>
    <mergeCell ref="AM410:AN410"/>
    <mergeCell ref="B415:C415"/>
    <mergeCell ref="F415:G415"/>
    <mergeCell ref="H415:I415"/>
    <mergeCell ref="AJ415:AK415"/>
    <mergeCell ref="AM415:AN415"/>
    <mergeCell ref="B410:C410"/>
    <mergeCell ref="F410:G410"/>
    <mergeCell ref="H410:I410"/>
    <mergeCell ref="AJ410:AK410"/>
    <mergeCell ref="AM412:AN412"/>
    <mergeCell ref="B417:C417"/>
    <mergeCell ref="F417:G417"/>
    <mergeCell ref="H417:I417"/>
    <mergeCell ref="AJ417:AK417"/>
    <mergeCell ref="AM417:AN417"/>
    <mergeCell ref="B412:C412"/>
    <mergeCell ref="F412:G412"/>
    <mergeCell ref="H412:I412"/>
    <mergeCell ref="AJ412:AK412"/>
    <mergeCell ref="AM414:AN414"/>
    <mergeCell ref="B419:C419"/>
    <mergeCell ref="F419:G419"/>
    <mergeCell ref="H419:I419"/>
    <mergeCell ref="AJ419:AK419"/>
    <mergeCell ref="AM419:AN419"/>
    <mergeCell ref="B414:C414"/>
    <mergeCell ref="F414:G414"/>
    <mergeCell ref="H414:I414"/>
    <mergeCell ref="AJ414:AK414"/>
    <mergeCell ref="AM416:AN416"/>
    <mergeCell ref="B421:C421"/>
    <mergeCell ref="F421:G421"/>
    <mergeCell ref="H421:I421"/>
    <mergeCell ref="AJ421:AK421"/>
    <mergeCell ref="AM421:AN421"/>
    <mergeCell ref="B416:C416"/>
    <mergeCell ref="F416:G416"/>
    <mergeCell ref="H416:I416"/>
    <mergeCell ref="AJ416:AK416"/>
    <mergeCell ref="AM418:AN418"/>
    <mergeCell ref="B423:C423"/>
    <mergeCell ref="F423:G423"/>
    <mergeCell ref="H423:I423"/>
    <mergeCell ref="AJ423:AK423"/>
    <mergeCell ref="AM423:AN423"/>
    <mergeCell ref="B418:C418"/>
    <mergeCell ref="F418:G418"/>
    <mergeCell ref="H418:I418"/>
    <mergeCell ref="AJ418:AK418"/>
    <mergeCell ref="AM420:AN420"/>
    <mergeCell ref="B425:C425"/>
    <mergeCell ref="F425:G425"/>
    <mergeCell ref="H425:I425"/>
    <mergeCell ref="AJ425:AK425"/>
    <mergeCell ref="AM425:AN425"/>
    <mergeCell ref="B420:C420"/>
    <mergeCell ref="F420:G420"/>
    <mergeCell ref="H420:I420"/>
    <mergeCell ref="AJ420:AK420"/>
    <mergeCell ref="AM422:AN422"/>
    <mergeCell ref="B427:C427"/>
    <mergeCell ref="F427:G427"/>
    <mergeCell ref="H427:I427"/>
    <mergeCell ref="AJ427:AK427"/>
    <mergeCell ref="AM427:AN427"/>
    <mergeCell ref="B422:C422"/>
    <mergeCell ref="F422:G422"/>
    <mergeCell ref="H422:I422"/>
    <mergeCell ref="AJ422:AK422"/>
    <mergeCell ref="AM424:AN424"/>
    <mergeCell ref="B429:C429"/>
    <mergeCell ref="F429:G429"/>
    <mergeCell ref="H429:I429"/>
    <mergeCell ref="AJ429:AK429"/>
    <mergeCell ref="AM429:AN429"/>
    <mergeCell ref="B424:C424"/>
    <mergeCell ref="F424:G424"/>
    <mergeCell ref="H424:I424"/>
    <mergeCell ref="AJ424:AK424"/>
    <mergeCell ref="AM426:AN426"/>
    <mergeCell ref="B431:C431"/>
    <mergeCell ref="F431:G431"/>
    <mergeCell ref="H431:I431"/>
    <mergeCell ref="AJ431:AK431"/>
    <mergeCell ref="AM431:AN431"/>
    <mergeCell ref="B426:C426"/>
    <mergeCell ref="F426:G426"/>
    <mergeCell ref="H426:I426"/>
    <mergeCell ref="AJ426:AK426"/>
    <mergeCell ref="AM428:AN428"/>
    <mergeCell ref="B433:C433"/>
    <mergeCell ref="F433:G433"/>
    <mergeCell ref="H433:I433"/>
    <mergeCell ref="AJ433:AK433"/>
    <mergeCell ref="AM433:AN433"/>
    <mergeCell ref="B428:C428"/>
    <mergeCell ref="F428:G428"/>
    <mergeCell ref="H428:I428"/>
    <mergeCell ref="AJ428:AK428"/>
    <mergeCell ref="AM430:AN430"/>
    <mergeCell ref="B435:C435"/>
    <mergeCell ref="F435:G435"/>
    <mergeCell ref="H435:I435"/>
    <mergeCell ref="AJ435:AK435"/>
    <mergeCell ref="AM435:AN435"/>
    <mergeCell ref="B430:C430"/>
    <mergeCell ref="F430:G430"/>
    <mergeCell ref="H430:I430"/>
    <mergeCell ref="AJ430:AK430"/>
    <mergeCell ref="AM432:AN432"/>
    <mergeCell ref="B437:C437"/>
    <mergeCell ref="F437:G437"/>
    <mergeCell ref="H437:I437"/>
    <mergeCell ref="AJ437:AK437"/>
    <mergeCell ref="AM437:AN437"/>
    <mergeCell ref="B432:C432"/>
    <mergeCell ref="F432:G432"/>
    <mergeCell ref="H432:I432"/>
    <mergeCell ref="AJ432:AK432"/>
    <mergeCell ref="AM434:AN434"/>
    <mergeCell ref="B439:C439"/>
    <mergeCell ref="F439:G439"/>
    <mergeCell ref="H439:I439"/>
    <mergeCell ref="AJ439:AK439"/>
    <mergeCell ref="AM439:AN439"/>
    <mergeCell ref="B434:C434"/>
    <mergeCell ref="F434:G434"/>
    <mergeCell ref="H434:I434"/>
    <mergeCell ref="AJ434:AK434"/>
    <mergeCell ref="AM436:AN436"/>
    <mergeCell ref="B441:C441"/>
    <mergeCell ref="F441:G441"/>
    <mergeCell ref="H441:I441"/>
    <mergeCell ref="AJ441:AK441"/>
    <mergeCell ref="AM441:AN441"/>
    <mergeCell ref="B436:C436"/>
    <mergeCell ref="F436:G436"/>
    <mergeCell ref="H436:I436"/>
    <mergeCell ref="AJ436:AK436"/>
    <mergeCell ref="AM438:AN438"/>
    <mergeCell ref="B443:C443"/>
    <mergeCell ref="F443:G443"/>
    <mergeCell ref="H443:I443"/>
    <mergeCell ref="AJ443:AK443"/>
    <mergeCell ref="AM443:AN443"/>
    <mergeCell ref="B438:C438"/>
    <mergeCell ref="F438:G438"/>
    <mergeCell ref="H438:I438"/>
    <mergeCell ref="AJ438:AK438"/>
    <mergeCell ref="AM440:AN440"/>
    <mergeCell ref="B445:C445"/>
    <mergeCell ref="F445:G445"/>
    <mergeCell ref="H445:I445"/>
    <mergeCell ref="AJ445:AK445"/>
    <mergeCell ref="AM445:AN445"/>
    <mergeCell ref="B440:C440"/>
    <mergeCell ref="F440:G440"/>
    <mergeCell ref="H440:I440"/>
    <mergeCell ref="AJ440:AK440"/>
    <mergeCell ref="AM442:AN442"/>
    <mergeCell ref="B447:C447"/>
    <mergeCell ref="F447:G447"/>
    <mergeCell ref="H447:I447"/>
    <mergeCell ref="AJ447:AK447"/>
    <mergeCell ref="AM447:AN447"/>
    <mergeCell ref="B442:C442"/>
    <mergeCell ref="F442:G442"/>
    <mergeCell ref="H442:I442"/>
    <mergeCell ref="AJ442:AK442"/>
    <mergeCell ref="AM444:AN444"/>
    <mergeCell ref="B449:C449"/>
    <mergeCell ref="F449:G449"/>
    <mergeCell ref="H449:I449"/>
    <mergeCell ref="AJ449:AK449"/>
    <mergeCell ref="AM449:AN449"/>
    <mergeCell ref="B444:C444"/>
    <mergeCell ref="F444:G444"/>
    <mergeCell ref="H444:I444"/>
    <mergeCell ref="AJ444:AK444"/>
    <mergeCell ref="AM446:AN446"/>
    <mergeCell ref="B451:C451"/>
    <mergeCell ref="F451:G451"/>
    <mergeCell ref="H451:I451"/>
    <mergeCell ref="AJ451:AK451"/>
    <mergeCell ref="AM451:AN451"/>
    <mergeCell ref="B446:C446"/>
    <mergeCell ref="F446:G446"/>
    <mergeCell ref="H446:I446"/>
    <mergeCell ref="AJ446:AK446"/>
    <mergeCell ref="AM448:AN448"/>
    <mergeCell ref="B453:C453"/>
    <mergeCell ref="F453:G453"/>
    <mergeCell ref="H453:I453"/>
    <mergeCell ref="AJ453:AK453"/>
    <mergeCell ref="AM453:AN453"/>
    <mergeCell ref="B448:C448"/>
    <mergeCell ref="F448:G448"/>
    <mergeCell ref="H448:I448"/>
    <mergeCell ref="AJ448:AK448"/>
    <mergeCell ref="AM450:AN450"/>
    <mergeCell ref="AM455:AN455"/>
    <mergeCell ref="AJ452:AK452"/>
    <mergeCell ref="AM452:AN452"/>
    <mergeCell ref="AJ454:AK454"/>
    <mergeCell ref="AM457:AN457"/>
    <mergeCell ref="AM454:AN454"/>
    <mergeCell ref="B455:C455"/>
    <mergeCell ref="F455:G455"/>
    <mergeCell ref="H455:I455"/>
    <mergeCell ref="AM456:AN456"/>
    <mergeCell ref="AM458:AN458"/>
    <mergeCell ref="AH6:AI9"/>
    <mergeCell ref="AJ191:AK191"/>
    <mergeCell ref="B189:C189"/>
    <mergeCell ref="F189:G189"/>
    <mergeCell ref="H189:I189"/>
    <mergeCell ref="B457:C457"/>
    <mergeCell ref="F457:G457"/>
    <mergeCell ref="H457:I457"/>
    <mergeCell ref="AJ457:AK457"/>
    <mergeCell ref="B458:C458"/>
    <mergeCell ref="F458:G458"/>
    <mergeCell ref="H458:I458"/>
    <mergeCell ref="AJ458:AK458"/>
    <mergeCell ref="AM11:AN11"/>
    <mergeCell ref="B454:C454"/>
    <mergeCell ref="F454:G454"/>
    <mergeCell ref="H454:I454"/>
    <mergeCell ref="B191:C191"/>
    <mergeCell ref="F191:G191"/>
    <mergeCell ref="H191:I191"/>
    <mergeCell ref="B450:C450"/>
    <mergeCell ref="F450:G450"/>
    <mergeCell ref="H450:I450"/>
    <mergeCell ref="H459:I459"/>
    <mergeCell ref="Q9:R9"/>
    <mergeCell ref="S9:T9"/>
    <mergeCell ref="H4:K9"/>
    <mergeCell ref="L5:N9"/>
    <mergeCell ref="H456:I456"/>
    <mergeCell ref="H12:I12"/>
    <mergeCell ref="AM459:AN459"/>
    <mergeCell ref="B11:C11"/>
    <mergeCell ref="F11:G11"/>
    <mergeCell ref="H11:I11"/>
    <mergeCell ref="AJ11:AK11"/>
    <mergeCell ref="AJ459:AK459"/>
    <mergeCell ref="F452:G452"/>
    <mergeCell ref="H452:I452"/>
    <mergeCell ref="B459:C459"/>
    <mergeCell ref="F459:G459"/>
    <mergeCell ref="U7:V9"/>
    <mergeCell ref="W7:X9"/>
    <mergeCell ref="AJ6:AL7"/>
    <mergeCell ref="B456:C456"/>
    <mergeCell ref="F456:G456"/>
    <mergeCell ref="AE5:AG9"/>
    <mergeCell ref="AJ456:AK456"/>
    <mergeCell ref="AJ455:AK455"/>
    <mergeCell ref="AJ450:AK450"/>
    <mergeCell ref="B452:C452"/>
    <mergeCell ref="F463:G463"/>
    <mergeCell ref="H463:I463"/>
    <mergeCell ref="AJ463:AK463"/>
    <mergeCell ref="F461:G461"/>
    <mergeCell ref="H461:I461"/>
    <mergeCell ref="AJ461:AK461"/>
    <mergeCell ref="AM462:AN462"/>
    <mergeCell ref="B463:C463"/>
    <mergeCell ref="AM463:AN463"/>
    <mergeCell ref="B460:C460"/>
    <mergeCell ref="F460:G460"/>
    <mergeCell ref="H460:I460"/>
    <mergeCell ref="AJ460:AK460"/>
    <mergeCell ref="AM460:AN460"/>
    <mergeCell ref="B461:C461"/>
    <mergeCell ref="AM461:AN461"/>
    <mergeCell ref="B462:C462"/>
    <mergeCell ref="F462:G462"/>
    <mergeCell ref="H462:I462"/>
    <mergeCell ref="AJ462:AK462"/>
    <mergeCell ref="AM464:AN464"/>
    <mergeCell ref="B465:C465"/>
    <mergeCell ref="F465:G465"/>
    <mergeCell ref="H465:I465"/>
    <mergeCell ref="AJ465:AK465"/>
    <mergeCell ref="AM465:AN465"/>
    <mergeCell ref="B464:C464"/>
    <mergeCell ref="F464:G464"/>
    <mergeCell ref="H464:I464"/>
    <mergeCell ref="AJ464:AK464"/>
    <mergeCell ref="AM466:AN466"/>
    <mergeCell ref="B467:G467"/>
    <mergeCell ref="H467:I467"/>
    <mergeCell ref="AJ467:AK467"/>
    <mergeCell ref="AM467:AN467"/>
    <mergeCell ref="B466:C466"/>
    <mergeCell ref="F466:G466"/>
    <mergeCell ref="H466:I466"/>
    <mergeCell ref="AJ466:AK466"/>
    <mergeCell ref="AL1:AO1"/>
    <mergeCell ref="Q7:T8"/>
    <mergeCell ref="L4:AO4"/>
    <mergeCell ref="AJ8:AL9"/>
    <mergeCell ref="AM6:AO9"/>
    <mergeCell ref="O5:AD6"/>
    <mergeCell ref="AH5:AO5"/>
    <mergeCell ref="O7:P9"/>
    <mergeCell ref="AA7:AB9"/>
    <mergeCell ref="AC7:AD9"/>
  </mergeCells>
  <printOptions/>
  <pageMargins left="0.3937007874015748" right="0" top="0" bottom="0.5905511811023623" header="0" footer="0.31496062992125984"/>
  <pageSetup horizontalDpi="600" verticalDpi="600" orientation="landscape" paperSize="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Skarżysko Kościelne</cp:lastModifiedBy>
  <cp:lastPrinted>2014-07-29T10:36:34Z</cp:lastPrinted>
  <dcterms:modified xsi:type="dcterms:W3CDTF">2014-07-29T10:36:55Z</dcterms:modified>
  <cp:category/>
  <cp:version/>
  <cp:contentType/>
  <cp:contentStatus/>
</cp:coreProperties>
</file>