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4"/>
  </bookViews>
  <sheets>
    <sheet name="ZAŁ 11_6" sheetId="1" r:id="rId1"/>
    <sheet name="ZAŁ 6_4 " sheetId="2" r:id="rId2"/>
    <sheet name="ZAŁ 12_7" sheetId="3" r:id="rId3"/>
    <sheet name="ZAŁ 3_3" sheetId="4" r:id="rId4"/>
    <sheet name="ZAŁ 10_5" sheetId="5" r:id="rId5"/>
    <sheet name="Arkusz1" sheetId="6" state="hidden" r:id="rId6"/>
  </sheets>
  <definedNames>
    <definedName name="_xlnm.Print_Titles" localSheetId="4">'ZAŁ 10_5'!$3:$4</definedName>
    <definedName name="_xlnm.Print_Titles" localSheetId="0">'ZAŁ 11_6'!$2:$5</definedName>
    <definedName name="_xlnm.Print_Titles" localSheetId="2">'ZAŁ 12_7'!$5:$9</definedName>
    <definedName name="_xlnm.Print_Titles" localSheetId="3">'ZAŁ 3_3'!$6:$12</definedName>
    <definedName name="_xlnm.Print_Titles" localSheetId="1">'ZAŁ 6_4 '!$3:$9</definedName>
  </definedNames>
  <calcPr fullCalcOnLoad="1"/>
</workbook>
</file>

<file path=xl/sharedStrings.xml><?xml version="1.0" encoding="utf-8"?>
<sst xmlns="http://schemas.openxmlformats.org/spreadsheetml/2006/main" count="418" uniqueCount="214">
  <si>
    <t>Urząd Gminy</t>
  </si>
  <si>
    <t>`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</si>
  <si>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</si>
  <si>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</si>
  <si>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</si>
  <si>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</si>
  <si>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</si>
  <si>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</si>
  <si>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</si>
  <si>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</si>
  <si>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</si>
  <si>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</si>
  <si>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</si>
  <si>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</si>
  <si>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</si>
  <si>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</si>
  <si>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A.</t>
  </si>
  <si>
    <t>B.</t>
  </si>
  <si>
    <t>C.</t>
  </si>
  <si>
    <t>D.</t>
  </si>
  <si>
    <t>Dział</t>
  </si>
  <si>
    <t>Rozdział</t>
  </si>
  <si>
    <t>§</t>
  </si>
  <si>
    <t>w tym:</t>
  </si>
  <si>
    <t>1.</t>
  </si>
  <si>
    <t>w tym źródła finansowania</t>
  </si>
  <si>
    <t>Rozdz.</t>
  </si>
  <si>
    <t>w złotych</t>
  </si>
  <si>
    <t>Nazwa zadania</t>
  </si>
  <si>
    <t>Kwota dotacji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</si>
  <si>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</si>
  <si>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</si>
  <si>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</si>
  <si>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</si>
  <si>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</si>
  <si>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</si>
  <si>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</si>
  <si>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</si>
  <si>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</si>
  <si>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</si>
  <si>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</si>
  <si>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I. Dotacje dla jednostek sektora finansów publicznych</t>
  </si>
  <si>
    <t>II. Dotacje dla jednostek spoza sektora finansów publicznych</t>
  </si>
  <si>
    <t>SPZOZ</t>
  </si>
  <si>
    <t>Nazwa przedsięwzięcia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</si>
  <si>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</si>
  <si>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</si>
  <si>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</si>
  <si>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</si>
  <si>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>Sołectwo: Lipowe Pole Plebańskie</t>
  </si>
  <si>
    <t>Dowóz uczniów do gimnazjum w Skarżysku Kościelnym</t>
  </si>
  <si>
    <t>Projekt RPO: "e-świętokrzyskie Budowa Systemu Informacji Przestrzennej Województwa Świętokrzyskiego"</t>
  </si>
  <si>
    <t>Projekt RPO: "e-świętokrzyskie Rozbudowa Infrastruktury Informatycznej JST"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</si>
  <si>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</si>
  <si>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</si>
  <si>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Ogółem Wydatki Bieżące</t>
  </si>
  <si>
    <t>WYDATKI MAJĄTKOWE</t>
  </si>
  <si>
    <t>Konserwacja oświetlenia ulicznego</t>
  </si>
  <si>
    <t>OGÓŁEM WYDATKI BIEŻĄCE I MAJĄTKOWE</t>
  </si>
  <si>
    <t>Sołectwo: Skarżysko Kościelne I</t>
  </si>
  <si>
    <t>Utrzymanie porządku w sołectwie</t>
  </si>
  <si>
    <t>kredyty i pożyczki podlegające zwrotowi ze środków art.. 5ust. 1 pkt 2 u.f.p.</t>
  </si>
  <si>
    <t>1.1</t>
  </si>
  <si>
    <t>2.1</t>
  </si>
  <si>
    <t>3.1</t>
  </si>
  <si>
    <t>2.2</t>
  </si>
  <si>
    <t>2.3</t>
  </si>
  <si>
    <t>Oświetlenie uliczne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</si>
  <si>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</si>
  <si>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</si>
  <si>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</si>
  <si>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</si>
  <si>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</si>
  <si>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</si>
  <si>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</si>
  <si>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</si>
  <si>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</si>
  <si>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</si>
  <si>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</si>
  <si>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</si>
  <si>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</si>
  <si>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</si>
  <si>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</si>
  <si>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</si>
  <si>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</si>
  <si>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</si>
  <si>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</si>
  <si>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</si>
  <si>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</si>
  <si>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 xml:space="preserve">Wniesienie wkładów do  MPWiK Sp. z o.o w Skarżysku - Kamiennej na realizację zadania "Podłączenie budynków do zbiorczego systemu kanalizacyjnego w Skarżysku - Kamiennej i Skarżysku Kościelnym" 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</si>
  <si>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</si>
  <si>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</si>
  <si>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</si>
  <si>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rok budżetowy 2014 (7+8+10+11)</t>
  </si>
  <si>
    <t>Dotacje celowe  w 2014 r.</t>
  </si>
  <si>
    <t>Dotacja  dla SPZOZ na realizację programu "Zapobieganie chorobom zakaźnym- darmowe szczepienia ochronne u pacjentów SPZOZ powyżej 60 roku życia przeciwko grypie, u dzieci w wieku szkolnym szczepienie przeciwko meningokokom (sepsa, posocznica)"</t>
  </si>
  <si>
    <t>Zadania jednostek pomocniczych w ramach funduszu sołeckiego w 2014 roku</t>
  </si>
  <si>
    <t>Utrzymanie czystości w sołectwie oraz utrzymanie przystanków autobusowych</t>
  </si>
  <si>
    <t>Zagospodarowanie terenu wokół szkoły oraz modernizacja budynku gospodarczego</t>
  </si>
  <si>
    <t>2.5</t>
  </si>
  <si>
    <t>Utrzymanie terenów zielonych i przystanków autobusowych</t>
  </si>
  <si>
    <t>3.4</t>
  </si>
  <si>
    <t>Wykonanie ścieżki dydaktycznej w miejscowości Lipowe Pole Plebańskie</t>
  </si>
  <si>
    <t>Wykonanie przepustów na drogach gminnych</t>
  </si>
  <si>
    <t>Przystosowanie i wyposażenie pomieszczeń świetlicy wiejskiej dla potrzeb, spotkań mieszkańców sołectwa</t>
  </si>
  <si>
    <t>5.3</t>
  </si>
  <si>
    <t xml:space="preserve">Utrzymanie czystości i porządku w sołectwie oraz aktywizacja mieszkańców </t>
  </si>
  <si>
    <t>9.4</t>
  </si>
  <si>
    <t>2.6</t>
  </si>
  <si>
    <t>Budowa sieci kanalizacji sanitarnej z przykanalikami do granic nieruchomości wraz z przepompowniami ścieków  i zasilaniem energetycznym przepompowni w miejscowości Michałów "Rudka" Gmina Skarżysko Kościelne</t>
  </si>
  <si>
    <t xml:space="preserve">Budowa sieci kanalizacji sanitarnej z przykanalikami do granic nieruchomości wraz z przepompowniami ścieków i zasilaniem energetycznym przepompowni w miejscowości Skarżysko Kościelne ( ul. Polna) i Grzybowa Góra (ul. Sosnowa) Gmina Skarżysko Kościelne </t>
  </si>
  <si>
    <t xml:space="preserve">Budowa sieci kanalizacji sanitarnej z przykanalikami do granic nieruchomości wraz z przepompowniami ścieków i zasilaniem energetycznym przepompowni w miejscowości Majków (ul. Św. Anny) Gmina Skarżysko Kościelne </t>
  </si>
  <si>
    <t>Limity wydatków na wieloletnie przedsięwzięcia  planowane do poniesienia  w  2014 roku</t>
  </si>
  <si>
    <t>wydatki poniesione do 31.12.2009 r.</t>
  </si>
  <si>
    <t>w tym</t>
  </si>
  <si>
    <t>kredyty i pożyczki podlegające zwrotowi ześrodków art.. 5 ust. 1 pkt 2 u.f.p.</t>
  </si>
  <si>
    <t>Wydatki na wniesienie wkładów do  MPWiK Sp. z o.o w Skarżysku - Kamiennej na realizację zadania "Budowa i modernizacja  kanalizacji sanitarnej w Skarżysku- Kamiennej i Skarżysku Kościelnym" (2010 - 2014)</t>
  </si>
  <si>
    <t>WYDATKI BIEŻĄCE</t>
  </si>
  <si>
    <t>Projekt POKL: "Lider w samorządzie"</t>
  </si>
  <si>
    <t>Zmiana studium uwarunkowań i kierunków zagospodarowania przestrzennegoGminy skarżysko Kościelne</t>
  </si>
  <si>
    <t>Zimowe utrzymanie dróg</t>
  </si>
  <si>
    <t>Ogółem Wydatki Majątkowe</t>
  </si>
  <si>
    <t>Odbieranie i zagospodarowanie odpadów komunalnych od właścicieli nieruchomosci zamieszkałych w Gminie Skarżysko Kościelne oraz utworzenie i prowadzenie selektywnej zbiórki odpadów komunalnych PSZOK</t>
  </si>
  <si>
    <t>Wniesienie wkładów do MPWiK Sp. Z o.o. w Skarżysku-Kamiennej na realizację zadania "Budowa i modernizacja kanalizacji sanitarnej w Skarżysku-Kamiennej i Skarżysku Kościelnym</t>
  </si>
  <si>
    <t>Limity wydatków na wniesienie wkładów do spółek prawa handlowego w 2014 roku</t>
  </si>
  <si>
    <t>Stowarzyszenie OSP Lipowe Pole</t>
  </si>
  <si>
    <t>Stowarzyszenie OSP Kierz Niedźwiedzi</t>
  </si>
  <si>
    <t>Doposażenie placu zabaw oraz wykonanie boiska do gier zespołowych w Grzybowej Górze</t>
  </si>
  <si>
    <t>Paragraf</t>
  </si>
  <si>
    <t>Grupa wydatków</t>
  </si>
  <si>
    <t xml:space="preserve">Kwota </t>
  </si>
  <si>
    <t>Uporządkowanie i zagospodarowanie przestrzeni publicznej wokół kapliczki  w miejscowości Kierz Niedźwiedzi</t>
  </si>
  <si>
    <t>Utrzymanie  i pielęgnacja zieleni w sołectwie</t>
  </si>
  <si>
    <t xml:space="preserve">Działalność sportowa i rekreacyjna w sołectwie </t>
  </si>
  <si>
    <t>Kultywowanie tradycji historycznych na terenie  sołectwa</t>
  </si>
  <si>
    <t>Doposażenie świetlicy w Centrum Kulturalno Oświatowym i Sportowym przy szkole podstawowej w sołectwie</t>
  </si>
  <si>
    <t>Remont sceny wolnostojącej przy Centrum Kulturalno Oświatowym i Sportowym przy szkole podstawowej w miejscowości</t>
  </si>
  <si>
    <t>Zakup  tablic ogłszeniowych</t>
  </si>
  <si>
    <t>Pielęgnacja terenów zielonych, porządkowanie, utrzymanie czystości w sołectwie, konserwacja sprzętu, przystanku</t>
  </si>
  <si>
    <t xml:space="preserve">Pobudzanie aktywności obywatelskiej oraz upowszechnienie idei samorządowej                   </t>
  </si>
  <si>
    <t>Budowa parkingu do 9 miejsc parkingowych w miejscowości Majków na działce nr 659</t>
  </si>
  <si>
    <t>Urządzenie boiska do piłki siatkowej  w miejscowości Michałów</t>
  </si>
  <si>
    <t>Utrzymanie czystości i porządku w sołectwie</t>
  </si>
  <si>
    <t>Integracja społeczna (zawody rekreacyjno sportowe)</t>
  </si>
  <si>
    <t>Sprawy porządkowe w sołectwie Skarżysko Kościelne I, pielęgnacja zieleni wiejskiej, utrzymanie czystości i porządku w sołectwie</t>
  </si>
  <si>
    <t>Przebudowa drogi dojazdowej do gruntów rolnych  w mc. Skarżysko Kościelne, ul. Krótka</t>
  </si>
  <si>
    <t>Sołectwo: Skarzysko Kościelne II</t>
  </si>
  <si>
    <t xml:space="preserve">Utrzymanie boiska koło "Leśniczówki" oraz wspieranie młodych talentów </t>
  </si>
  <si>
    <t>Uporządkowanie przestrzeni publicznej na terenie sołectwa poprzez remont przydrożnej kapliczki/krzyża ważnej dla tradycji i kultury naszej miejscowości</t>
  </si>
  <si>
    <t>Doposażenie "Centrum Rekreacyjno - Sportowego"  w miejscowości  Świerczek</t>
  </si>
  <si>
    <t>Festyn sportowo - rekreacyjny dla mieszkańców</t>
  </si>
  <si>
    <t>Wykonanie ogrodzenia szkoły od strony                   ul. Świętokrzyskiej w mc. Grzybowa Góra</t>
  </si>
  <si>
    <t>Promocje tradycji i zwyczajów lokalnych związanych z obrzędami i zwyczajami charakterystycznymi dla naszego regionu</t>
  </si>
  <si>
    <t>Budowa oświetlenia w części ul. Polnej oraz oświetlenie ul. Południowej w miejscowości Skarżysko Kościelne</t>
  </si>
  <si>
    <t>bieżące</t>
  </si>
  <si>
    <t>majątkowe</t>
  </si>
  <si>
    <t xml:space="preserve">Opieka nad bezdomnymi zwierzętami- odłów, transport, opieka weterynaryjna i przetrzymywanie zwierząt </t>
  </si>
  <si>
    <t xml:space="preserve">Budowa sieci kanalizacji sanitarnej z przykanalikami do granic nieruchomości  w miejscowości Grzybowa Góra i w miejscowości Skarżysko Kościelne - ulice Słoneczna, Spokojna,Południowa </t>
  </si>
  <si>
    <t xml:space="preserve">Dotacja celowa z budżetu na finansowanie lub dofinansowanie kosztów realizacji inwestycji i zakupów inwestycyjnych jednostek niezaliczanych do sektora finansów publicznych - „Rozbudowa budynku Strażnicy Ochotniczej Straży Pożarnej w Grzybowej Górze wraz z przebudową dachu, na działce o nr ewidecji gruntowej 577 w miejscowości Grzybowa Góra gmina Skarżysko Kościelne” </t>
  </si>
  <si>
    <t>w  złotych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</si>
  <si>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</si>
  <si>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</si>
  <si>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</si>
  <si>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</si>
  <si>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</si>
  <si>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</si>
  <si>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</si>
  <si>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</si>
  <si>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</si>
  <si>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</si>
  <si>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
z tytułu poręczeń
i gwarancji</t>
  </si>
  <si>
    <t>inwestycje i zakupy inwestycyjne</t>
  </si>
  <si>
    <t>zakup i objęcie akcji i udziałów</t>
  </si>
  <si>
    <t>wniesienie wkadów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</si>
  <si>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</si>
  <si>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</si>
  <si>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</si>
  <si>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I. Dochody i wydatki związane z realizacją zadań realizowanych wspólnie z innymi jednostkami samorządu terytorialnego</t>
  </si>
  <si>
    <t>II. Dochody i wydatki związane z realizacją zadań przejętych przez Gminę  do realizacji w drodze umowy lub porozumienia</t>
  </si>
  <si>
    <t>III. Dochody i wydatki związane z pomocą rzeczową lub finansową realizowaną na podstawie porozumień między j.s.t.</t>
  </si>
  <si>
    <t>Dochody i wydatki związane z realizacją zadań realizowanych na podstawie porozumień (umów) między jednostkami samorządu terytorialnego w 2014 r.</t>
  </si>
  <si>
    <t xml:space="preserve">„Budowa skrzyżowania dróg powiatowych w formie ronda w miejscu skrzyżowania czterowlotowego dróg powiatowych w Skarżysku Kościelnym t.j. drogi nr 0555T – ul. Szkolna, drogi nr 0556T – ul. Kolonia, drogi nr 0557T – ul. Kościelna i ul. Iłżecka”. </t>
  </si>
  <si>
    <t xml:space="preserve">Dotacja celowa na pomoc finansową udzielaną między jednostkami samorządu terytorialnego na dofinansowanie własnych zadań inwestycyjnych i zakupów inwestycyjnych na zadanie „Budowa skrzyżowania dróg powiatowych w formie ronda w miejscu skrzyżowania czterowlotowego dróg powiatowych w Skarżysku Kościelnym t.j. drogi nr 0555T – ul. Szkolna, drogi nr 0556T – ul. Kolonia, drogi nr 0557T – ul. Kościelna i ul. Iłżecka”. </t>
  </si>
  <si>
    <t>Rozudowa drogi gminnej w miejscowości Grzybowa Góra , ul. Słoneczna</t>
  </si>
  <si>
    <t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"Kultura źródło naszej tożsamości"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</si>
  <si>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"Zachowanie i promocja dziedzictwa kulturowego Gminy Skarżysko Kościelne"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</si>
  <si>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"Józef Piłsudski w Majkowie 1914-2014"  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</si>
  <si>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"Postaw na Rodzinę - VI Parafialny Festyn Rodzinny"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</si>
  <si>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"Organizowanie turniejów sportowo - intelektualnych, rajdów, udział w zawodach"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</si>
  <si>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"Wspieranie i upowszechnianie aktywnego spędzania wolnego czasu"</t>
  </si>
  <si>
    <t>Wyłonione w drodze konkursu - Stowarzyszenie na Rzecz Odnowy Zabytków</t>
  </si>
  <si>
    <t>Wyłonione w drodze konkursu- Stowarzyszenie "Nasza Gmina"</t>
  </si>
  <si>
    <t>Wyłonione w drodze konkursu - Stowarzyszenie "Nad Żarnówką"</t>
  </si>
  <si>
    <t>Wyłonione w drodze konkursu - Stowarzyszenie na Rzecz Rozwoju Wsi Skarżysko Kościelne "GROM"</t>
  </si>
  <si>
    <t>Wyłonione w drodze konkursu - Gminne Zrzeszenie LZS</t>
  </si>
  <si>
    <t>Dotacja celowa z budżetu na finansowanie lub dofinansowanie kosztów realizacji inwestycji i zakupów inwestycyjnych jednostek niezaliczanych do sektora finansów publicznych - „Dostawa jednego fabrycznie nowego średniego samochodu ratowniczo-gaśniczego przystosowanego do ratownictwa ekologicznego"</t>
  </si>
  <si>
    <t>Dowóz uczniów do gimnazjum w Skarżysku Kościelnym w latach 2014-2017</t>
  </si>
  <si>
    <t>Budowa zasilania w energię elektryczną i oświetlenie placu w miejsciowości Świerczek</t>
  </si>
  <si>
    <t>Dotacja celowa z budżetu na finansowanie zadania "Zakup i wymianę beczki na wodę w samochodzie spec. poż. TSK s350"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</si>
  <si>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 - "Po letnią przygodę"</t>
  </si>
  <si>
    <t>Wyłoniona w drodze konkursu -Stowarzyszenie "Nad Żarnówką"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</si>
  <si>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 - "Poznaję moje województwo"</t>
  </si>
  <si>
    <t>Wyłoniona w drodze konkursu - OSP Grzybowa Góra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</si>
  <si>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 - "Trochę wody dla ochłody"</t>
  </si>
  <si>
    <t>Wyłoniona w drodze konkursu - OSP Lipowe Pole</t>
  </si>
  <si>
    <t>Wyłoniona w drodze konkursu -Stowarzyszenie "Wiedza i Rozwój"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</si>
  <si>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 - "Radosne wakacje - półkolonie dla dzieci"</t>
  </si>
  <si>
    <t>926</t>
  </si>
  <si>
    <t>92695</t>
  </si>
  <si>
    <t>Załącznik Nr 7
do Uchwały Nr XLVI/…../2014
Rady Gminy Skarżysko Kościelne
z dnia 31 lipca  2014 r.</t>
  </si>
  <si>
    <t>Załącznik Nr 6
do Uchwały Nr XLVI/.../2014                                                                                 Rady Gminy Skarżysko Kościelne 
z dnia  31 lipca 2014 r.</t>
  </si>
  <si>
    <t>Załącznik Nr 5                                                                                                                do Uchwały Nr XLVI/.../2014                                                                                            Rady Gminy Skarżysko Kościelne                                                                                                z dnia 31 lipca 2014  r.</t>
  </si>
  <si>
    <t>Załącznik Nr 4
do Uchwały Nr XLVI/…./2014
Rady Gminy Skarżysko Kościelne
z dnia 31 lipca  2014 r.</t>
  </si>
  <si>
    <t>Załącznik Nr 3                                                                       do Uchwały Nr XLVI/…./2014                                           Rady Gminy Skarżysko Kościelne                                              z dnia 31 lipca 2014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</si>
</sst>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5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9"/>
      <name val="Arial"/>
      <family val="2"/>
    </font>
    <font>
      <b/>
      <sz val="6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8"/>
      <color indexed="10"/>
      <name val="Arial CE"/>
      <family val="0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10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3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169" fontId="9" fillId="0" borderId="10" xfId="0" applyNumberFormat="1" applyFont="1" applyBorder="1" applyAlignment="1">
      <alignment vertical="center"/>
    </xf>
    <xf numFmtId="168" fontId="9" fillId="0" borderId="10" xfId="0" applyNumberFormat="1" applyFont="1" applyBorder="1" applyAlignment="1">
      <alignment vertical="center"/>
    </xf>
    <xf numFmtId="4" fontId="9" fillId="0" borderId="0" xfId="0" applyNumberFormat="1" applyFont="1" applyAlignment="1">
      <alignment horizontal="center" vertical="center" wrapText="1"/>
    </xf>
    <xf numFmtId="4" fontId="32" fillId="0" borderId="10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" fontId="5" fillId="0" borderId="16" xfId="0" applyNumberFormat="1" applyFont="1" applyBorder="1" applyAlignment="1">
      <alignment horizontal="center" vertical="center"/>
    </xf>
    <xf numFmtId="169" fontId="9" fillId="0" borderId="13" xfId="0" applyNumberFormat="1" applyFont="1" applyBorder="1" applyAlignment="1">
      <alignment horizontal="center" vertical="center"/>
    </xf>
    <xf numFmtId="168" fontId="9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9" fillId="0" borderId="1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 wrapText="1"/>
    </xf>
    <xf numFmtId="4" fontId="32" fillId="0" borderId="10" xfId="0" applyNumberFormat="1" applyFont="1" applyFill="1" applyBorder="1" applyAlignment="1">
      <alignment vertical="center"/>
    </xf>
    <xf numFmtId="3" fontId="32" fillId="0" borderId="10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33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0" fillId="0" borderId="0" xfId="0" applyFont="1" applyAlignment="1">
      <alignment horizontal="right"/>
    </xf>
    <xf numFmtId="3" fontId="9" fillId="0" borderId="0" xfId="0" applyNumberFormat="1" applyFont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8" xfId="0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top" wrapText="1"/>
    </xf>
    <xf numFmtId="4" fontId="32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168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169" fontId="9" fillId="0" borderId="14" xfId="0" applyNumberFormat="1" applyFont="1" applyBorder="1" applyAlignment="1">
      <alignment vertical="center"/>
    </xf>
    <xf numFmtId="0" fontId="8" fillId="0" borderId="13" xfId="0" applyFont="1" applyBorder="1" applyAlignment="1">
      <alignment wrapText="1"/>
    </xf>
    <xf numFmtId="0" fontId="4" fillId="24" borderId="10" xfId="0" applyFont="1" applyFill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2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3" fontId="36" fillId="0" borderId="10" xfId="0" applyNumberFormat="1" applyFont="1" applyBorder="1" applyAlignment="1">
      <alignment vertical="center"/>
    </xf>
    <xf numFmtId="4" fontId="36" fillId="0" borderId="10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1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31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31" fillId="0" borderId="19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3" fontId="35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left" vertical="center"/>
    </xf>
    <xf numFmtId="4" fontId="0" fillId="0" borderId="13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center" vertical="center"/>
    </xf>
    <xf numFmtId="3" fontId="36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3" fontId="30" fillId="0" borderId="22" xfId="0" applyNumberFormat="1" applyFont="1" applyBorder="1" applyAlignment="1">
      <alignment horizontal="right" vertical="center" wrapText="1"/>
    </xf>
    <xf numFmtId="0" fontId="30" fillId="0" borderId="23" xfId="0" applyFont="1" applyBorder="1" applyAlignment="1">
      <alignment vertical="top" wrapText="1"/>
    </xf>
    <xf numFmtId="0" fontId="30" fillId="0" borderId="23" xfId="0" applyFont="1" applyBorder="1" applyAlignment="1">
      <alignment/>
    </xf>
    <xf numFmtId="3" fontId="30" fillId="0" borderId="23" xfId="0" applyNumberFormat="1" applyFont="1" applyBorder="1" applyAlignment="1">
      <alignment vertical="top" wrapText="1"/>
    </xf>
    <xf numFmtId="0" fontId="10" fillId="0" borderId="24" xfId="0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right" vertical="center" wrapText="1"/>
    </xf>
    <xf numFmtId="3" fontId="30" fillId="0" borderId="10" xfId="0" applyNumberFormat="1" applyFont="1" applyBorder="1" applyAlignment="1">
      <alignment horizontal="right" vertical="center" wrapText="1"/>
    </xf>
    <xf numFmtId="3" fontId="30" fillId="0" borderId="10" xfId="0" applyNumberFormat="1" applyFont="1" applyBorder="1" applyAlignment="1">
      <alignment horizontal="right" vertical="center"/>
    </xf>
    <xf numFmtId="3" fontId="43" fillId="0" borderId="10" xfId="0" applyNumberFormat="1" applyFont="1" applyBorder="1" applyAlignment="1">
      <alignment horizontal="right" vertical="center"/>
    </xf>
    <xf numFmtId="0" fontId="43" fillId="0" borderId="0" xfId="0" applyFont="1" applyAlignment="1">
      <alignment/>
    </xf>
    <xf numFmtId="0" fontId="28" fillId="0" borderId="16" xfId="0" applyFont="1" applyBorder="1" applyAlignment="1">
      <alignment horizontal="right" vertical="center" wrapText="1"/>
    </xf>
    <xf numFmtId="3" fontId="28" fillId="0" borderId="10" xfId="0" applyNumberFormat="1" applyFont="1" applyBorder="1" applyAlignment="1">
      <alignment horizontal="right" vertical="center" wrapText="1"/>
    </xf>
    <xf numFmtId="0" fontId="44" fillId="0" borderId="0" xfId="0" applyFont="1" applyAlignment="1">
      <alignment vertical="top" wrapText="1"/>
    </xf>
    <xf numFmtId="4" fontId="32" fillId="0" borderId="10" xfId="0" applyNumberFormat="1" applyFont="1" applyBorder="1" applyAlignment="1">
      <alignment vertical="top"/>
    </xf>
    <xf numFmtId="0" fontId="44" fillId="0" borderId="10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4" fontId="32" fillId="0" borderId="10" xfId="0" applyNumberFormat="1" applyFont="1" applyBorder="1" applyAlignment="1">
      <alignment vertical="top" wrapText="1"/>
    </xf>
    <xf numFmtId="3" fontId="32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top" wrapText="1"/>
    </xf>
    <xf numFmtId="169" fontId="30" fillId="0" borderId="10" xfId="0" applyNumberFormat="1" applyFont="1" applyBorder="1" applyAlignment="1">
      <alignment vertical="center" wrapText="1"/>
    </xf>
    <xf numFmtId="168" fontId="30" fillId="0" borderId="10" xfId="0" applyNumberFormat="1" applyFont="1" applyBorder="1" applyAlignment="1">
      <alignment vertical="center" wrapText="1"/>
    </xf>
    <xf numFmtId="0" fontId="30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4" fontId="0" fillId="0" borderId="19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1" fillId="0" borderId="13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right" vertical="center"/>
    </xf>
    <xf numFmtId="0" fontId="31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right" wrapText="1"/>
    </xf>
    <xf numFmtId="0" fontId="0" fillId="0" borderId="19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31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0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/>
    </xf>
    <xf numFmtId="0" fontId="9" fillId="20" borderId="13" xfId="0" applyFont="1" applyFill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0" fontId="9" fillId="20" borderId="14" xfId="0" applyFont="1" applyFill="1" applyBorder="1" applyAlignment="1">
      <alignment horizontal="center" vertical="center"/>
    </xf>
    <xf numFmtId="0" fontId="9" fillId="20" borderId="10" xfId="0" applyFont="1" applyFill="1" applyBorder="1" applyAlignment="1">
      <alignment horizontal="center" vertical="center" wrapText="1"/>
    </xf>
    <xf numFmtId="3" fontId="9" fillId="20" borderId="13" xfId="0" applyNumberFormat="1" applyFont="1" applyFill="1" applyBorder="1" applyAlignment="1">
      <alignment horizontal="center" vertical="center" wrapText="1"/>
    </xf>
    <xf numFmtId="3" fontId="9" fillId="20" borderId="19" xfId="0" applyNumberFormat="1" applyFont="1" applyFill="1" applyBorder="1" applyAlignment="1">
      <alignment horizontal="center" vertical="center" wrapText="1"/>
    </xf>
    <xf numFmtId="3" fontId="9" fillId="20" borderId="14" xfId="0" applyNumberFormat="1" applyFont="1" applyFill="1" applyBorder="1" applyAlignment="1">
      <alignment horizontal="center" vertical="center" wrapText="1"/>
    </xf>
    <xf numFmtId="0" fontId="9" fillId="20" borderId="2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20" borderId="16" xfId="0" applyFont="1" applyFill="1" applyBorder="1" applyAlignment="1">
      <alignment horizontal="center" vertical="center" wrapText="1"/>
    </xf>
    <xf numFmtId="0" fontId="9" fillId="20" borderId="17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20" borderId="2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20" borderId="2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4" fillId="20" borderId="13" xfId="0" applyFont="1" applyFill="1" applyBorder="1" applyAlignment="1">
      <alignment horizontal="center" vertical="center" wrapText="1"/>
    </xf>
    <xf numFmtId="0" fontId="34" fillId="20" borderId="14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39" fillId="0" borderId="33" xfId="0" applyFont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left" vertical="center"/>
    </xf>
    <xf numFmtId="2" fontId="2" fillId="0" borderId="25" xfId="0" applyNumberFormat="1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32" fillId="0" borderId="13" xfId="0" applyNumberFormat="1" applyFont="1" applyBorder="1" applyAlignment="1">
      <alignment vertical="center"/>
    </xf>
    <xf numFmtId="4" fontId="32" fillId="0" borderId="19" xfId="0" applyNumberFormat="1" applyFont="1" applyBorder="1" applyAlignment="1">
      <alignment vertical="center"/>
    </xf>
    <xf numFmtId="4" fontId="32" fillId="0" borderId="14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168" fontId="9" fillId="0" borderId="13" xfId="0" applyNumberFormat="1" applyFont="1" applyBorder="1" applyAlignment="1">
      <alignment vertical="center"/>
    </xf>
    <xf numFmtId="168" fontId="9" fillId="0" borderId="19" xfId="0" applyNumberFormat="1" applyFont="1" applyBorder="1" applyAlignment="1">
      <alignment vertical="center"/>
    </xf>
    <xf numFmtId="168" fontId="9" fillId="0" borderId="14" xfId="0" applyNumberFormat="1" applyFont="1" applyBorder="1" applyAlignment="1">
      <alignment vertical="center"/>
    </xf>
    <xf numFmtId="0" fontId="32" fillId="0" borderId="13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9" fontId="9" fillId="0" borderId="13" xfId="0" applyNumberFormat="1" applyFont="1" applyBorder="1" applyAlignment="1">
      <alignment horizontal="center" vertical="center"/>
    </xf>
    <xf numFmtId="169" fontId="9" fillId="0" borderId="19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16" xfId="0" applyBorder="1" applyAlignment="1">
      <alignment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34">
      <selection activeCell="B46" sqref="B46:B48"/>
    </sheetView>
  </sheetViews>
  <sheetFormatPr defaultColWidth="9.00390625" defaultRowHeight="12.75"/>
  <cols>
    <col min="1" max="1" width="4.25390625" style="0" customWidth="1"/>
    <col min="2" max="2" width="43.125" style="0" customWidth="1"/>
    <col min="3" max="3" width="15.375" style="0" customWidth="1"/>
    <col min="4" max="4" width="7.25390625" style="0" customWidth="1"/>
    <col min="5" max="6" width="11.00390625" style="0" customWidth="1"/>
    <col min="7" max="7" width="17.375" style="0" customWidth="1"/>
    <col min="8" max="8" width="14.25390625" style="133" customWidth="1"/>
  </cols>
  <sheetData>
    <row r="1" spans="7:8" ht="52.5" customHeight="1">
      <c r="G1" s="196" t="s">
        <v>210</v>
      </c>
      <c r="H1" s="176"/>
    </row>
    <row r="2" spans="1:8" ht="33" customHeight="1">
      <c r="A2" s="177" t="s">
        <v>96</v>
      </c>
      <c r="B2" s="177"/>
      <c r="C2" s="177"/>
      <c r="D2" s="177"/>
      <c r="E2" s="177"/>
      <c r="F2" s="177"/>
      <c r="G2" s="177"/>
      <c r="H2" s="177"/>
    </row>
    <row r="3" spans="2:8" ht="17.25" customHeight="1" hidden="1">
      <c r="B3" s="1"/>
      <c r="C3" s="1"/>
      <c r="G3" s="2"/>
      <c r="H3" s="88" t="s">
        <v>27</v>
      </c>
    </row>
    <row r="4" spans="1:8" s="52" customFormat="1" ht="51" customHeight="1">
      <c r="A4" s="49" t="s">
        <v>31</v>
      </c>
      <c r="B4" s="49" t="s">
        <v>28</v>
      </c>
      <c r="C4" s="51" t="s">
        <v>8</v>
      </c>
      <c r="D4" s="49" t="s">
        <v>20</v>
      </c>
      <c r="E4" s="49" t="s">
        <v>21</v>
      </c>
      <c r="F4" s="49" t="s">
        <v>128</v>
      </c>
      <c r="G4" s="49" t="s">
        <v>129</v>
      </c>
      <c r="H4" s="89" t="s">
        <v>130</v>
      </c>
    </row>
    <row r="5" spans="1:8" s="7" customFormat="1" ht="8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90">
        <v>8</v>
      </c>
    </row>
    <row r="6" spans="1:8" s="97" customFormat="1" ht="14.25" customHeight="1">
      <c r="A6" s="91">
        <v>1</v>
      </c>
      <c r="B6" s="92" t="s">
        <v>13</v>
      </c>
      <c r="C6" s="93"/>
      <c r="D6" s="94"/>
      <c r="E6" s="94"/>
      <c r="F6" s="94"/>
      <c r="G6" s="95"/>
      <c r="H6" s="96"/>
    </row>
    <row r="7" spans="1:8" s="100" customFormat="1" ht="13.5" customHeight="1">
      <c r="A7" s="225" t="s">
        <v>62</v>
      </c>
      <c r="B7" s="178" t="s">
        <v>97</v>
      </c>
      <c r="C7" s="219" t="s">
        <v>0</v>
      </c>
      <c r="D7" s="209">
        <v>900</v>
      </c>
      <c r="E7" s="209">
        <v>90095</v>
      </c>
      <c r="F7" s="5">
        <v>4110</v>
      </c>
      <c r="G7" s="210" t="s">
        <v>154</v>
      </c>
      <c r="H7" s="41">
        <v>438</v>
      </c>
    </row>
    <row r="8" spans="1:8" s="100" customFormat="1" ht="12.75" customHeight="1">
      <c r="A8" s="238"/>
      <c r="B8" s="179"/>
      <c r="C8" s="232"/>
      <c r="D8" s="182"/>
      <c r="E8" s="182"/>
      <c r="F8" s="5">
        <v>4170</v>
      </c>
      <c r="G8" s="182"/>
      <c r="H8" s="41">
        <v>2562</v>
      </c>
    </row>
    <row r="9" spans="1:8" s="100" customFormat="1" ht="13.5" customHeight="1">
      <c r="A9" s="239"/>
      <c r="B9" s="194"/>
      <c r="C9" s="220"/>
      <c r="D9" s="208"/>
      <c r="E9" s="208"/>
      <c r="F9" s="102">
        <v>4210</v>
      </c>
      <c r="G9" s="208"/>
      <c r="H9" s="103">
        <v>3539</v>
      </c>
    </row>
    <row r="10" spans="1:8" s="100" customFormat="1" ht="15.75" customHeight="1">
      <c r="A10" s="225" t="s">
        <v>68</v>
      </c>
      <c r="B10" s="186" t="s">
        <v>151</v>
      </c>
      <c r="C10" s="191" t="s">
        <v>0</v>
      </c>
      <c r="D10" s="209">
        <v>600</v>
      </c>
      <c r="E10" s="209">
        <v>60095</v>
      </c>
      <c r="F10" s="221">
        <v>6050</v>
      </c>
      <c r="G10" s="210" t="s">
        <v>155</v>
      </c>
      <c r="H10" s="217">
        <v>5000</v>
      </c>
    </row>
    <row r="11" spans="1:8" s="100" customFormat="1" ht="12" customHeight="1">
      <c r="A11" s="239"/>
      <c r="B11" s="194"/>
      <c r="C11" s="207"/>
      <c r="D11" s="208"/>
      <c r="E11" s="208"/>
      <c r="F11" s="222"/>
      <c r="G11" s="195"/>
      <c r="H11" s="218"/>
    </row>
    <row r="12" spans="1:8" s="100" customFormat="1" ht="15" customHeight="1">
      <c r="A12" s="225" t="s">
        <v>69</v>
      </c>
      <c r="B12" s="186" t="s">
        <v>98</v>
      </c>
      <c r="C12" s="191" t="s">
        <v>0</v>
      </c>
      <c r="D12" s="209">
        <v>600</v>
      </c>
      <c r="E12" s="209">
        <v>60095</v>
      </c>
      <c r="F12" s="221">
        <v>4210</v>
      </c>
      <c r="G12" s="210" t="s">
        <v>154</v>
      </c>
      <c r="H12" s="217">
        <v>12000</v>
      </c>
    </row>
    <row r="13" spans="1:8" s="100" customFormat="1" ht="10.5" customHeight="1">
      <c r="A13" s="238"/>
      <c r="B13" s="187"/>
      <c r="C13" s="192"/>
      <c r="D13" s="182"/>
      <c r="E13" s="182"/>
      <c r="F13" s="193"/>
      <c r="G13" s="181"/>
      <c r="H13" s="183"/>
    </row>
    <row r="14" spans="1:8" s="100" customFormat="1" ht="9" customHeight="1">
      <c r="A14" s="238"/>
      <c r="B14" s="187"/>
      <c r="C14" s="192"/>
      <c r="D14" s="182"/>
      <c r="E14" s="182"/>
      <c r="F14" s="222"/>
      <c r="G14" s="182"/>
      <c r="H14" s="218"/>
    </row>
    <row r="15" spans="1:8" s="100" customFormat="1" ht="21.75" customHeight="1" hidden="1">
      <c r="A15" s="238"/>
      <c r="B15" s="187"/>
      <c r="C15" s="192"/>
      <c r="D15" s="182"/>
      <c r="E15" s="182"/>
      <c r="F15" s="5"/>
      <c r="G15" s="182"/>
      <c r="H15" s="41"/>
    </row>
    <row r="16" spans="1:9" s="100" customFormat="1" ht="22.5" customHeight="1">
      <c r="A16" s="233" t="s">
        <v>9</v>
      </c>
      <c r="B16" s="234"/>
      <c r="C16" s="234"/>
      <c r="D16" s="234"/>
      <c r="E16" s="234"/>
      <c r="F16" s="234"/>
      <c r="G16" s="235"/>
      <c r="H16" s="53">
        <f>SUM(H7:H15)</f>
        <v>23539</v>
      </c>
      <c r="I16" s="97"/>
    </row>
    <row r="17" spans="1:9" s="100" customFormat="1" ht="18" customHeight="1">
      <c r="A17" s="91">
        <v>2</v>
      </c>
      <c r="B17" s="92" t="s">
        <v>11</v>
      </c>
      <c r="C17" s="93"/>
      <c r="D17" s="94"/>
      <c r="E17" s="94"/>
      <c r="F17" s="94"/>
      <c r="G17" s="95"/>
      <c r="H17" s="96"/>
      <c r="I17" s="97"/>
    </row>
    <row r="18" spans="1:9" s="100" customFormat="1" ht="36" customHeight="1">
      <c r="A18" s="27" t="s">
        <v>63</v>
      </c>
      <c r="B18" s="82" t="s">
        <v>131</v>
      </c>
      <c r="C18" s="106" t="s">
        <v>0</v>
      </c>
      <c r="D18" s="134">
        <v>921</v>
      </c>
      <c r="E18" s="134">
        <v>92195</v>
      </c>
      <c r="F18" s="107">
        <v>6050</v>
      </c>
      <c r="G18" s="108" t="s">
        <v>155</v>
      </c>
      <c r="H18" s="109">
        <v>10200</v>
      </c>
      <c r="I18" s="97"/>
    </row>
    <row r="19" spans="1:9" s="163" customFormat="1" ht="15.75" customHeight="1">
      <c r="A19" s="188" t="s">
        <v>65</v>
      </c>
      <c r="B19" s="190" t="s">
        <v>132</v>
      </c>
      <c r="C19" s="169" t="s">
        <v>0</v>
      </c>
      <c r="D19" s="134">
        <v>900</v>
      </c>
      <c r="E19" s="134">
        <v>90095</v>
      </c>
      <c r="F19" s="168">
        <v>4110</v>
      </c>
      <c r="G19" s="170" t="s">
        <v>154</v>
      </c>
      <c r="H19" s="171">
        <v>0</v>
      </c>
      <c r="I19" s="21"/>
    </row>
    <row r="20" spans="1:9" s="163" customFormat="1" ht="15.75" customHeight="1">
      <c r="A20" s="189"/>
      <c r="B20" s="197"/>
      <c r="C20" s="125" t="s">
        <v>0</v>
      </c>
      <c r="D20" s="111">
        <v>900</v>
      </c>
      <c r="E20" s="111">
        <v>90095</v>
      </c>
      <c r="F20" s="107">
        <v>4170</v>
      </c>
      <c r="G20" s="108" t="s">
        <v>154</v>
      </c>
      <c r="H20" s="109">
        <v>0</v>
      </c>
      <c r="I20" s="21"/>
    </row>
    <row r="21" spans="1:9" s="163" customFormat="1" ht="14.25" customHeight="1">
      <c r="A21" s="189"/>
      <c r="B21" s="198"/>
      <c r="C21" s="125" t="s">
        <v>0</v>
      </c>
      <c r="D21" s="111">
        <v>900</v>
      </c>
      <c r="E21" s="111">
        <v>90095</v>
      </c>
      <c r="F21" s="107">
        <v>4210</v>
      </c>
      <c r="G21" s="108" t="s">
        <v>154</v>
      </c>
      <c r="H21" s="109">
        <v>2333</v>
      </c>
      <c r="I21" s="21"/>
    </row>
    <row r="22" spans="1:9" s="100" customFormat="1" ht="18.75" customHeight="1">
      <c r="A22" s="110" t="s">
        <v>66</v>
      </c>
      <c r="B22" s="101" t="s">
        <v>133</v>
      </c>
      <c r="C22" s="85" t="s">
        <v>0</v>
      </c>
      <c r="D22" s="134">
        <v>926</v>
      </c>
      <c r="E22" s="134">
        <v>92695</v>
      </c>
      <c r="F22" s="107">
        <v>4210</v>
      </c>
      <c r="G22" s="108" t="s">
        <v>154</v>
      </c>
      <c r="H22" s="109">
        <v>2500</v>
      </c>
      <c r="I22" s="97"/>
    </row>
    <row r="23" spans="1:9" s="100" customFormat="1" ht="17.25" customHeight="1">
      <c r="A23" s="185" t="s">
        <v>70</v>
      </c>
      <c r="B23" s="227" t="s">
        <v>134</v>
      </c>
      <c r="C23" s="85" t="s">
        <v>0</v>
      </c>
      <c r="D23" s="111">
        <v>921</v>
      </c>
      <c r="E23" s="111">
        <v>92105</v>
      </c>
      <c r="F23" s="107">
        <v>4210</v>
      </c>
      <c r="G23" s="108" t="s">
        <v>154</v>
      </c>
      <c r="H23" s="109">
        <v>1300</v>
      </c>
      <c r="I23" s="97"/>
    </row>
    <row r="24" spans="1:9" s="97" customFormat="1" ht="16.5" customHeight="1">
      <c r="A24" s="185"/>
      <c r="B24" s="237"/>
      <c r="C24" s="84" t="s">
        <v>0</v>
      </c>
      <c r="D24" s="113">
        <v>921</v>
      </c>
      <c r="E24" s="113">
        <v>92105</v>
      </c>
      <c r="F24" s="107">
        <v>4300</v>
      </c>
      <c r="G24" s="108" t="s">
        <v>154</v>
      </c>
      <c r="H24" s="109">
        <v>200</v>
      </c>
      <c r="I24" s="100"/>
    </row>
    <row r="25" spans="1:9" s="97" customFormat="1" ht="16.5" customHeight="1">
      <c r="A25" s="185" t="s">
        <v>99</v>
      </c>
      <c r="B25" s="227" t="s">
        <v>135</v>
      </c>
      <c r="C25" s="84" t="s">
        <v>0</v>
      </c>
      <c r="D25" s="114">
        <v>921</v>
      </c>
      <c r="E25" s="114">
        <v>92195</v>
      </c>
      <c r="F25" s="115">
        <v>4210</v>
      </c>
      <c r="G25" s="108" t="s">
        <v>154</v>
      </c>
      <c r="H25" s="116">
        <v>1200</v>
      </c>
      <c r="I25" s="100"/>
    </row>
    <row r="26" spans="1:9" s="97" customFormat="1" ht="17.25" customHeight="1">
      <c r="A26" s="185"/>
      <c r="B26" s="236"/>
      <c r="C26" s="211" t="s">
        <v>0</v>
      </c>
      <c r="D26" s="213">
        <v>921</v>
      </c>
      <c r="E26" s="213">
        <v>92195</v>
      </c>
      <c r="F26" s="213">
        <v>4300</v>
      </c>
      <c r="G26" s="223" t="s">
        <v>154</v>
      </c>
      <c r="H26" s="202">
        <v>2500</v>
      </c>
      <c r="I26" s="100"/>
    </row>
    <row r="27" spans="1:9" s="97" customFormat="1" ht="4.5" customHeight="1">
      <c r="A27" s="185"/>
      <c r="B27" s="237"/>
      <c r="C27" s="212"/>
      <c r="D27" s="203"/>
      <c r="E27" s="203"/>
      <c r="F27" s="203"/>
      <c r="G27" s="224"/>
      <c r="H27" s="180"/>
      <c r="I27" s="100"/>
    </row>
    <row r="28" spans="1:9" s="97" customFormat="1" ht="53.25" customHeight="1">
      <c r="A28" s="110" t="s">
        <v>108</v>
      </c>
      <c r="B28" s="118" t="s">
        <v>136</v>
      </c>
      <c r="C28" s="84" t="s">
        <v>0</v>
      </c>
      <c r="D28" s="119">
        <v>921</v>
      </c>
      <c r="E28" s="119">
        <v>92195</v>
      </c>
      <c r="F28" s="107">
        <v>4270</v>
      </c>
      <c r="G28" s="108" t="s">
        <v>154</v>
      </c>
      <c r="H28" s="109">
        <v>2200</v>
      </c>
      <c r="I28" s="100"/>
    </row>
    <row r="29" spans="1:9" s="100" customFormat="1" ht="17.25" customHeight="1">
      <c r="A29" s="233" t="s">
        <v>9</v>
      </c>
      <c r="B29" s="234"/>
      <c r="C29" s="234"/>
      <c r="D29" s="234"/>
      <c r="E29" s="234"/>
      <c r="F29" s="234"/>
      <c r="G29" s="235"/>
      <c r="H29" s="53">
        <f>SUM(H18:H28)</f>
        <v>22433</v>
      </c>
      <c r="I29" s="97"/>
    </row>
    <row r="30" spans="1:9" s="100" customFormat="1" ht="18" customHeight="1">
      <c r="A30" s="91">
        <v>3</v>
      </c>
      <c r="B30" s="92" t="s">
        <v>49</v>
      </c>
      <c r="C30" s="93"/>
      <c r="D30" s="94"/>
      <c r="E30" s="94"/>
      <c r="F30" s="94"/>
      <c r="G30" s="95"/>
      <c r="H30" s="96"/>
      <c r="I30" s="97"/>
    </row>
    <row r="31" spans="1:9" s="100" customFormat="1" ht="22.5" customHeight="1">
      <c r="A31" s="120" t="s">
        <v>64</v>
      </c>
      <c r="B31" s="121" t="s">
        <v>137</v>
      </c>
      <c r="C31" s="84" t="s">
        <v>0</v>
      </c>
      <c r="D31" s="107">
        <v>600</v>
      </c>
      <c r="E31" s="107">
        <v>60095</v>
      </c>
      <c r="F31" s="107">
        <v>4300</v>
      </c>
      <c r="G31" s="108" t="s">
        <v>154</v>
      </c>
      <c r="H31" s="109">
        <v>4800</v>
      </c>
      <c r="I31" s="97"/>
    </row>
    <row r="32" spans="1:9" s="100" customFormat="1" ht="18" customHeight="1">
      <c r="A32" s="204" t="s">
        <v>71</v>
      </c>
      <c r="B32" s="205" t="s">
        <v>100</v>
      </c>
      <c r="C32" s="184" t="s">
        <v>0</v>
      </c>
      <c r="D32" s="107">
        <v>900</v>
      </c>
      <c r="E32" s="107">
        <v>90095</v>
      </c>
      <c r="F32" s="107">
        <v>4110</v>
      </c>
      <c r="G32" s="108" t="s">
        <v>154</v>
      </c>
      <c r="H32" s="109">
        <v>292</v>
      </c>
      <c r="I32" s="97"/>
    </row>
    <row r="33" spans="1:9" s="100" customFormat="1" ht="16.5" customHeight="1">
      <c r="A33" s="204"/>
      <c r="B33" s="197"/>
      <c r="C33" s="216"/>
      <c r="D33" s="107">
        <v>900</v>
      </c>
      <c r="E33" s="107">
        <v>90095</v>
      </c>
      <c r="F33" s="107">
        <v>4170</v>
      </c>
      <c r="G33" s="108" t="s">
        <v>154</v>
      </c>
      <c r="H33" s="109">
        <v>1708</v>
      </c>
      <c r="I33" s="97"/>
    </row>
    <row r="34" spans="1:9" s="100" customFormat="1" ht="15" customHeight="1">
      <c r="A34" s="204"/>
      <c r="B34" s="198"/>
      <c r="C34" s="206"/>
      <c r="D34" s="107">
        <v>900</v>
      </c>
      <c r="E34" s="107">
        <v>90095</v>
      </c>
      <c r="F34" s="107">
        <v>4210</v>
      </c>
      <c r="G34" s="108" t="s">
        <v>154</v>
      </c>
      <c r="H34" s="109">
        <v>2000</v>
      </c>
      <c r="I34" s="97"/>
    </row>
    <row r="35" spans="1:9" s="100" customFormat="1" ht="32.25" customHeight="1">
      <c r="A35" s="120" t="s">
        <v>72</v>
      </c>
      <c r="B35" s="121" t="s">
        <v>102</v>
      </c>
      <c r="C35" s="84" t="s">
        <v>0</v>
      </c>
      <c r="D35" s="107">
        <v>600</v>
      </c>
      <c r="E35" s="107">
        <v>60095</v>
      </c>
      <c r="F35" s="107">
        <v>6050</v>
      </c>
      <c r="G35" s="122" t="s">
        <v>155</v>
      </c>
      <c r="H35" s="109">
        <v>5600</v>
      </c>
      <c r="I35" s="97"/>
    </row>
    <row r="36" spans="1:9" s="97" customFormat="1" ht="18.75" customHeight="1">
      <c r="A36" s="4" t="s">
        <v>101</v>
      </c>
      <c r="B36" s="117" t="s">
        <v>103</v>
      </c>
      <c r="C36" s="84" t="s">
        <v>0</v>
      </c>
      <c r="D36" s="135">
        <v>600</v>
      </c>
      <c r="E36" s="135">
        <v>60095</v>
      </c>
      <c r="F36" s="105">
        <v>4300</v>
      </c>
      <c r="G36" s="108" t="s">
        <v>154</v>
      </c>
      <c r="H36" s="103">
        <v>948</v>
      </c>
      <c r="I36" s="100"/>
    </row>
    <row r="37" spans="1:9" s="100" customFormat="1" ht="14.25" customHeight="1">
      <c r="A37" s="233" t="s">
        <v>9</v>
      </c>
      <c r="B37" s="234"/>
      <c r="C37" s="234"/>
      <c r="D37" s="234"/>
      <c r="E37" s="234"/>
      <c r="F37" s="234"/>
      <c r="G37" s="235"/>
      <c r="H37" s="53">
        <f>SUM(H31:H36)</f>
        <v>15348</v>
      </c>
      <c r="I37" s="97"/>
    </row>
    <row r="38" spans="1:9" s="100" customFormat="1" ht="17.25" customHeight="1">
      <c r="A38" s="91">
        <v>4</v>
      </c>
      <c r="B38" s="92" t="s">
        <v>14</v>
      </c>
      <c r="C38" s="93"/>
      <c r="D38" s="94"/>
      <c r="E38" s="94"/>
      <c r="F38" s="94"/>
      <c r="G38" s="95"/>
      <c r="H38" s="96"/>
      <c r="I38" s="97"/>
    </row>
    <row r="39" spans="1:8" s="163" customFormat="1" ht="21" customHeight="1">
      <c r="A39" s="225" t="s">
        <v>73</v>
      </c>
      <c r="B39" s="227" t="s">
        <v>138</v>
      </c>
      <c r="C39" s="219" t="s">
        <v>0</v>
      </c>
      <c r="D39" s="221">
        <v>900</v>
      </c>
      <c r="E39" s="221">
        <v>90095</v>
      </c>
      <c r="F39" s="5">
        <v>4210</v>
      </c>
      <c r="G39" s="108" t="s">
        <v>154</v>
      </c>
      <c r="H39" s="41">
        <v>1150</v>
      </c>
    </row>
    <row r="40" spans="1:8" s="163" customFormat="1" ht="19.5" customHeight="1">
      <c r="A40" s="239"/>
      <c r="B40" s="237"/>
      <c r="C40" s="220"/>
      <c r="D40" s="222"/>
      <c r="E40" s="222"/>
      <c r="F40" s="5">
        <v>4300</v>
      </c>
      <c r="G40" s="108" t="s">
        <v>154</v>
      </c>
      <c r="H40" s="41">
        <v>50</v>
      </c>
    </row>
    <row r="41" spans="1:8" s="163" customFormat="1" ht="21.75" customHeight="1">
      <c r="A41" s="231" t="s">
        <v>74</v>
      </c>
      <c r="B41" s="227" t="s">
        <v>104</v>
      </c>
      <c r="C41" s="98" t="s">
        <v>0</v>
      </c>
      <c r="D41" s="5">
        <v>921</v>
      </c>
      <c r="E41" s="19">
        <v>92195</v>
      </c>
      <c r="F41" s="5">
        <v>4210</v>
      </c>
      <c r="G41" s="108" t="s">
        <v>154</v>
      </c>
      <c r="H41" s="41">
        <v>646</v>
      </c>
    </row>
    <row r="42" spans="1:8" s="163" customFormat="1" ht="21.75" customHeight="1">
      <c r="A42" s="231"/>
      <c r="B42" s="237"/>
      <c r="C42" s="18" t="s">
        <v>0</v>
      </c>
      <c r="D42" s="5">
        <v>921</v>
      </c>
      <c r="E42" s="19">
        <v>92195</v>
      </c>
      <c r="F42" s="5">
        <v>4300</v>
      </c>
      <c r="G42" s="108" t="s">
        <v>154</v>
      </c>
      <c r="H42" s="41">
        <v>8000</v>
      </c>
    </row>
    <row r="43" spans="1:8" s="100" customFormat="1" ht="45.75" customHeight="1">
      <c r="A43" s="27" t="s">
        <v>75</v>
      </c>
      <c r="B43" s="137" t="s">
        <v>152</v>
      </c>
      <c r="C43" s="123" t="s">
        <v>0</v>
      </c>
      <c r="D43" s="102">
        <v>921</v>
      </c>
      <c r="E43" s="105">
        <v>92195</v>
      </c>
      <c r="F43" s="102">
        <v>4210</v>
      </c>
      <c r="G43" s="108" t="s">
        <v>154</v>
      </c>
      <c r="H43" s="103">
        <v>1500</v>
      </c>
    </row>
    <row r="44" spans="1:9" s="100" customFormat="1" ht="20.25" customHeight="1">
      <c r="A44" s="233" t="s">
        <v>9</v>
      </c>
      <c r="B44" s="234"/>
      <c r="C44" s="234"/>
      <c r="D44" s="234"/>
      <c r="E44" s="234"/>
      <c r="F44" s="234"/>
      <c r="G44" s="235"/>
      <c r="H44" s="53">
        <f>SUM(H39:H43)</f>
        <v>11346</v>
      </c>
      <c r="I44" s="97"/>
    </row>
    <row r="45" spans="1:9" s="100" customFormat="1" ht="14.25" customHeight="1">
      <c r="A45" s="91">
        <v>5</v>
      </c>
      <c r="B45" s="92" t="s">
        <v>15</v>
      </c>
      <c r="C45" s="93"/>
      <c r="D45" s="94"/>
      <c r="E45" s="94"/>
      <c r="F45" s="94"/>
      <c r="G45" s="124"/>
      <c r="H45" s="96"/>
      <c r="I45" s="97"/>
    </row>
    <row r="46" spans="1:9" s="100" customFormat="1" ht="18" customHeight="1">
      <c r="A46" s="204" t="s">
        <v>76</v>
      </c>
      <c r="B46" s="205" t="s">
        <v>139</v>
      </c>
      <c r="C46" s="123" t="s">
        <v>0</v>
      </c>
      <c r="D46" s="115">
        <v>921</v>
      </c>
      <c r="E46" s="115">
        <v>92109</v>
      </c>
      <c r="F46" s="107">
        <v>4210</v>
      </c>
      <c r="G46" s="108" t="s">
        <v>154</v>
      </c>
      <c r="H46" s="109">
        <v>2239</v>
      </c>
      <c r="I46" s="97"/>
    </row>
    <row r="47" spans="1:9" s="100" customFormat="1" ht="15.75" customHeight="1">
      <c r="A47" s="204"/>
      <c r="B47" s="197"/>
      <c r="C47" s="123" t="s">
        <v>0</v>
      </c>
      <c r="D47" s="115">
        <v>921</v>
      </c>
      <c r="E47" s="115">
        <v>92195</v>
      </c>
      <c r="F47" s="107">
        <v>4210</v>
      </c>
      <c r="G47" s="108" t="s">
        <v>154</v>
      </c>
      <c r="H47" s="109">
        <v>261</v>
      </c>
      <c r="I47" s="97"/>
    </row>
    <row r="48" spans="1:9" s="100" customFormat="1" ht="15.75" customHeight="1">
      <c r="A48" s="204"/>
      <c r="B48" s="197"/>
      <c r="C48" s="123" t="s">
        <v>0</v>
      </c>
      <c r="D48" s="115">
        <v>921</v>
      </c>
      <c r="E48" s="115">
        <v>92195</v>
      </c>
      <c r="F48" s="107">
        <v>4300</v>
      </c>
      <c r="G48" s="108" t="s">
        <v>154</v>
      </c>
      <c r="H48" s="109">
        <v>1000</v>
      </c>
      <c r="I48" s="97"/>
    </row>
    <row r="49" spans="1:9" s="100" customFormat="1" ht="25.5" customHeight="1">
      <c r="A49" s="120" t="s">
        <v>77</v>
      </c>
      <c r="B49" s="125" t="s">
        <v>140</v>
      </c>
      <c r="C49" s="123" t="s">
        <v>0</v>
      </c>
      <c r="D49" s="136">
        <v>600</v>
      </c>
      <c r="E49" s="136">
        <v>60095</v>
      </c>
      <c r="F49" s="107">
        <v>6050</v>
      </c>
      <c r="G49" s="122" t="s">
        <v>155</v>
      </c>
      <c r="H49" s="109">
        <v>16500</v>
      </c>
      <c r="I49" s="97"/>
    </row>
    <row r="50" spans="1:9" s="100" customFormat="1" ht="14.25" customHeight="1">
      <c r="A50" s="201" t="s">
        <v>105</v>
      </c>
      <c r="B50" s="227" t="s">
        <v>60</v>
      </c>
      <c r="C50" s="85" t="s">
        <v>0</v>
      </c>
      <c r="D50" s="5">
        <v>900</v>
      </c>
      <c r="E50" s="5">
        <v>90095</v>
      </c>
      <c r="F50" s="107">
        <v>4110</v>
      </c>
      <c r="G50" s="108" t="s">
        <v>154</v>
      </c>
      <c r="H50" s="109">
        <v>292</v>
      </c>
      <c r="I50" s="97"/>
    </row>
    <row r="51" spans="1:9" s="100" customFormat="1" ht="14.25" customHeight="1">
      <c r="A51" s="201"/>
      <c r="B51" s="236"/>
      <c r="C51" s="85" t="s">
        <v>0</v>
      </c>
      <c r="D51" s="5">
        <v>900</v>
      </c>
      <c r="E51" s="5">
        <v>90095</v>
      </c>
      <c r="F51" s="107">
        <v>4170</v>
      </c>
      <c r="G51" s="108" t="s">
        <v>154</v>
      </c>
      <c r="H51" s="109">
        <v>1708</v>
      </c>
      <c r="I51" s="97"/>
    </row>
    <row r="52" spans="1:9" s="97" customFormat="1" ht="16.5" customHeight="1">
      <c r="A52" s="201"/>
      <c r="B52" s="237"/>
      <c r="C52" s="85" t="s">
        <v>0</v>
      </c>
      <c r="D52" s="5">
        <v>900</v>
      </c>
      <c r="E52" s="5">
        <v>90095</v>
      </c>
      <c r="F52" s="5">
        <v>4210</v>
      </c>
      <c r="G52" s="108" t="s">
        <v>154</v>
      </c>
      <c r="H52" s="41">
        <v>1539</v>
      </c>
      <c r="I52" s="100"/>
    </row>
    <row r="53" spans="1:8" s="97" customFormat="1" ht="16.5" customHeight="1">
      <c r="A53" s="233" t="s">
        <v>9</v>
      </c>
      <c r="B53" s="234"/>
      <c r="C53" s="234"/>
      <c r="D53" s="234"/>
      <c r="E53" s="234"/>
      <c r="F53" s="234"/>
      <c r="G53" s="235"/>
      <c r="H53" s="53">
        <f>SUM(H45:H52)</f>
        <v>23539</v>
      </c>
    </row>
    <row r="54" spans="1:9" s="100" customFormat="1" ht="13.5" customHeight="1">
      <c r="A54" s="91">
        <v>6</v>
      </c>
      <c r="B54" s="92" t="s">
        <v>12</v>
      </c>
      <c r="C54" s="93"/>
      <c r="D54" s="94"/>
      <c r="E54" s="94"/>
      <c r="F54" s="94"/>
      <c r="G54" s="95"/>
      <c r="H54" s="96"/>
      <c r="I54" s="97"/>
    </row>
    <row r="55" spans="1:9" s="97" customFormat="1" ht="30" customHeight="1">
      <c r="A55" s="5" t="s">
        <v>78</v>
      </c>
      <c r="B55" s="83" t="s">
        <v>141</v>
      </c>
      <c r="C55" s="18" t="s">
        <v>0</v>
      </c>
      <c r="D55" s="105">
        <v>926</v>
      </c>
      <c r="E55" s="105">
        <v>92695</v>
      </c>
      <c r="F55" s="5">
        <v>6050</v>
      </c>
      <c r="G55" s="126" t="s">
        <v>155</v>
      </c>
      <c r="H55" s="41">
        <v>8000</v>
      </c>
      <c r="I55" s="100"/>
    </row>
    <row r="56" spans="1:9" s="97" customFormat="1" ht="3.75" customHeight="1">
      <c r="A56" s="231" t="s">
        <v>79</v>
      </c>
      <c r="B56" s="227" t="s">
        <v>142</v>
      </c>
      <c r="C56" s="219" t="s">
        <v>0</v>
      </c>
      <c r="D56" s="221">
        <v>900</v>
      </c>
      <c r="E56" s="221">
        <v>90095</v>
      </c>
      <c r="F56" s="221">
        <v>4300</v>
      </c>
      <c r="G56" s="223" t="s">
        <v>154</v>
      </c>
      <c r="H56" s="217">
        <v>1400</v>
      </c>
      <c r="I56" s="100"/>
    </row>
    <row r="57" spans="1:9" s="97" customFormat="1" ht="17.25" customHeight="1">
      <c r="A57" s="231"/>
      <c r="B57" s="236"/>
      <c r="C57" s="220"/>
      <c r="D57" s="222"/>
      <c r="E57" s="222"/>
      <c r="F57" s="222"/>
      <c r="G57" s="224"/>
      <c r="H57" s="218"/>
      <c r="I57" s="100"/>
    </row>
    <row r="58" spans="1:9" s="97" customFormat="1" ht="14.25" customHeight="1">
      <c r="A58" s="231"/>
      <c r="B58" s="237"/>
      <c r="C58" s="22" t="s">
        <v>0</v>
      </c>
      <c r="D58" s="104">
        <v>900</v>
      </c>
      <c r="E58" s="104">
        <v>90095</v>
      </c>
      <c r="F58" s="5">
        <v>4210</v>
      </c>
      <c r="G58" s="108" t="s">
        <v>154</v>
      </c>
      <c r="H58" s="41">
        <v>969</v>
      </c>
      <c r="I58" s="100"/>
    </row>
    <row r="59" spans="1:9" s="97" customFormat="1" ht="26.25" customHeight="1">
      <c r="A59" s="5" t="s">
        <v>80</v>
      </c>
      <c r="B59" s="112" t="s">
        <v>143</v>
      </c>
      <c r="C59" s="22" t="s">
        <v>0</v>
      </c>
      <c r="D59" s="104">
        <v>921</v>
      </c>
      <c r="E59" s="104">
        <v>92195</v>
      </c>
      <c r="F59" s="5">
        <v>4210</v>
      </c>
      <c r="G59" s="108" t="s">
        <v>154</v>
      </c>
      <c r="H59" s="41">
        <v>1000</v>
      </c>
      <c r="I59" s="100"/>
    </row>
    <row r="60" spans="1:9" s="100" customFormat="1" ht="12" customHeight="1">
      <c r="A60" s="233" t="s">
        <v>9</v>
      </c>
      <c r="B60" s="234"/>
      <c r="C60" s="234"/>
      <c r="D60" s="234"/>
      <c r="E60" s="234"/>
      <c r="F60" s="234"/>
      <c r="G60" s="235"/>
      <c r="H60" s="53">
        <f>SUM(H55:H59)</f>
        <v>11369</v>
      </c>
      <c r="I60" s="97"/>
    </row>
    <row r="61" spans="1:9" s="100" customFormat="1" ht="17.25" customHeight="1">
      <c r="A61" s="91">
        <v>7</v>
      </c>
      <c r="B61" s="92" t="s">
        <v>59</v>
      </c>
      <c r="C61" s="93"/>
      <c r="D61" s="94"/>
      <c r="E61" s="94"/>
      <c r="F61" s="94"/>
      <c r="G61" s="95"/>
      <c r="H61" s="96"/>
      <c r="I61" s="97"/>
    </row>
    <row r="62" spans="1:9" s="100" customFormat="1" ht="14.25" customHeight="1">
      <c r="A62" s="225" t="s">
        <v>81</v>
      </c>
      <c r="B62" s="227" t="s">
        <v>144</v>
      </c>
      <c r="C62" s="98" t="s">
        <v>0</v>
      </c>
      <c r="D62" s="104">
        <v>900</v>
      </c>
      <c r="E62" s="104">
        <v>90095</v>
      </c>
      <c r="F62" s="107">
        <v>4110</v>
      </c>
      <c r="G62" s="108" t="s">
        <v>154</v>
      </c>
      <c r="H62" s="109">
        <v>438</v>
      </c>
      <c r="I62" s="97"/>
    </row>
    <row r="63" spans="1:9" s="100" customFormat="1" ht="13.5" customHeight="1">
      <c r="A63" s="238"/>
      <c r="B63" s="236"/>
      <c r="C63" s="98" t="s">
        <v>0</v>
      </c>
      <c r="D63" s="104">
        <v>900</v>
      </c>
      <c r="E63" s="104">
        <v>90095</v>
      </c>
      <c r="F63" s="107">
        <v>4170</v>
      </c>
      <c r="G63" s="108" t="s">
        <v>154</v>
      </c>
      <c r="H63" s="109">
        <v>2562</v>
      </c>
      <c r="I63" s="97"/>
    </row>
    <row r="64" spans="1:8" s="100" customFormat="1" ht="18" customHeight="1">
      <c r="A64" s="239"/>
      <c r="B64" s="237"/>
      <c r="C64" s="98" t="s">
        <v>0</v>
      </c>
      <c r="D64" s="104">
        <v>900</v>
      </c>
      <c r="E64" s="104">
        <v>90095</v>
      </c>
      <c r="F64" s="5">
        <v>4210</v>
      </c>
      <c r="G64" s="108" t="s">
        <v>154</v>
      </c>
      <c r="H64" s="41">
        <v>2539</v>
      </c>
    </row>
    <row r="65" spans="1:9" s="97" customFormat="1" ht="17.25" customHeight="1">
      <c r="A65" s="225" t="s">
        <v>82</v>
      </c>
      <c r="B65" s="227" t="s">
        <v>145</v>
      </c>
      <c r="C65" s="219" t="s">
        <v>0</v>
      </c>
      <c r="D65" s="221">
        <v>600</v>
      </c>
      <c r="E65" s="221">
        <v>60017</v>
      </c>
      <c r="F65" s="209">
        <v>6050</v>
      </c>
      <c r="G65" s="210" t="s">
        <v>155</v>
      </c>
      <c r="H65" s="199">
        <v>18000</v>
      </c>
      <c r="I65" s="100"/>
    </row>
    <row r="66" spans="1:9" s="97" customFormat="1" ht="12.75" customHeight="1">
      <c r="A66" s="226"/>
      <c r="B66" s="228"/>
      <c r="C66" s="207"/>
      <c r="D66" s="208"/>
      <c r="E66" s="208"/>
      <c r="F66" s="208"/>
      <c r="G66" s="208"/>
      <c r="H66" s="200"/>
      <c r="I66" s="100"/>
    </row>
    <row r="67" spans="1:9" s="100" customFormat="1" ht="16.5" customHeight="1">
      <c r="A67" s="233" t="s">
        <v>9</v>
      </c>
      <c r="B67" s="234"/>
      <c r="C67" s="234"/>
      <c r="D67" s="234"/>
      <c r="E67" s="234"/>
      <c r="F67" s="234"/>
      <c r="G67" s="235"/>
      <c r="H67" s="53">
        <f>SUM(H62:H66)</f>
        <v>23539</v>
      </c>
      <c r="I67" s="97"/>
    </row>
    <row r="68" spans="1:9" s="100" customFormat="1" ht="19.5" customHeight="1">
      <c r="A68" s="91">
        <v>8</v>
      </c>
      <c r="B68" s="92" t="s">
        <v>146</v>
      </c>
      <c r="C68" s="93"/>
      <c r="D68" s="94"/>
      <c r="E68" s="94"/>
      <c r="F68" s="94"/>
      <c r="G68" s="95"/>
      <c r="H68" s="96"/>
      <c r="I68" s="97"/>
    </row>
    <row r="69" spans="1:9" s="100" customFormat="1" ht="18" customHeight="1">
      <c r="A69" s="214" t="s">
        <v>83</v>
      </c>
      <c r="B69" s="215" t="s">
        <v>147</v>
      </c>
      <c r="C69" s="98" t="s">
        <v>0</v>
      </c>
      <c r="D69" s="104">
        <v>926</v>
      </c>
      <c r="E69" s="104">
        <v>92695</v>
      </c>
      <c r="F69" s="107">
        <v>4110</v>
      </c>
      <c r="G69" s="108" t="s">
        <v>154</v>
      </c>
      <c r="H69" s="109">
        <v>438</v>
      </c>
      <c r="I69" s="97"/>
    </row>
    <row r="70" spans="1:9" s="100" customFormat="1" ht="19.5" customHeight="1">
      <c r="A70" s="214"/>
      <c r="B70" s="216"/>
      <c r="C70" s="98" t="s">
        <v>0</v>
      </c>
      <c r="D70" s="104">
        <v>926</v>
      </c>
      <c r="E70" s="104">
        <v>92695</v>
      </c>
      <c r="F70" s="107">
        <v>4170</v>
      </c>
      <c r="G70" s="108" t="s">
        <v>154</v>
      </c>
      <c r="H70" s="109">
        <v>2562</v>
      </c>
      <c r="I70" s="97"/>
    </row>
    <row r="71" spans="1:8" s="100" customFormat="1" ht="18" customHeight="1">
      <c r="A71" s="214"/>
      <c r="B71" s="206"/>
      <c r="C71" s="98" t="s">
        <v>0</v>
      </c>
      <c r="D71" s="104">
        <v>926</v>
      </c>
      <c r="E71" s="104">
        <v>92695</v>
      </c>
      <c r="F71" s="5">
        <v>4210</v>
      </c>
      <c r="G71" s="108" t="s">
        <v>154</v>
      </c>
      <c r="H71" s="41">
        <v>3000</v>
      </c>
    </row>
    <row r="72" spans="1:8" s="100" customFormat="1" ht="18" customHeight="1">
      <c r="A72" s="231" t="s">
        <v>84</v>
      </c>
      <c r="B72" s="219" t="s">
        <v>106</v>
      </c>
      <c r="C72" s="18" t="s">
        <v>0</v>
      </c>
      <c r="D72" s="5">
        <v>900</v>
      </c>
      <c r="E72" s="5">
        <v>90095</v>
      </c>
      <c r="F72" s="5">
        <v>4110</v>
      </c>
      <c r="G72" s="108" t="s">
        <v>154</v>
      </c>
      <c r="H72" s="41">
        <v>292</v>
      </c>
    </row>
    <row r="73" spans="1:8" s="100" customFormat="1" ht="18" customHeight="1">
      <c r="A73" s="231"/>
      <c r="B73" s="232"/>
      <c r="C73" s="18" t="s">
        <v>0</v>
      </c>
      <c r="D73" s="5">
        <v>900</v>
      </c>
      <c r="E73" s="5">
        <v>90095</v>
      </c>
      <c r="F73" s="5">
        <v>4170</v>
      </c>
      <c r="G73" s="108" t="s">
        <v>154</v>
      </c>
      <c r="H73" s="41">
        <v>1708</v>
      </c>
    </row>
    <row r="74" spans="1:9" s="97" customFormat="1" ht="18" customHeight="1">
      <c r="A74" s="231"/>
      <c r="B74" s="220"/>
      <c r="C74" s="18" t="s">
        <v>0</v>
      </c>
      <c r="D74" s="5">
        <v>900</v>
      </c>
      <c r="E74" s="5">
        <v>90095</v>
      </c>
      <c r="F74" s="5">
        <v>4210</v>
      </c>
      <c r="G74" s="108" t="s">
        <v>154</v>
      </c>
      <c r="H74" s="41">
        <v>2000</v>
      </c>
      <c r="I74" s="100"/>
    </row>
    <row r="75" spans="1:8" s="100" customFormat="1" ht="40.5" customHeight="1">
      <c r="A75" s="5" t="s">
        <v>85</v>
      </c>
      <c r="B75" s="98" t="s">
        <v>153</v>
      </c>
      <c r="C75" s="98" t="s">
        <v>0</v>
      </c>
      <c r="D75" s="99">
        <v>900</v>
      </c>
      <c r="E75" s="104">
        <v>90015</v>
      </c>
      <c r="F75" s="5">
        <v>6050</v>
      </c>
      <c r="G75" s="28" t="s">
        <v>155</v>
      </c>
      <c r="H75" s="41">
        <v>13539</v>
      </c>
    </row>
    <row r="76" spans="1:9" s="100" customFormat="1" ht="16.5" customHeight="1">
      <c r="A76" s="233" t="s">
        <v>9</v>
      </c>
      <c r="B76" s="234"/>
      <c r="C76" s="234"/>
      <c r="D76" s="234"/>
      <c r="E76" s="234"/>
      <c r="F76" s="234"/>
      <c r="G76" s="235"/>
      <c r="H76" s="53">
        <f>SUM(H69:H75)</f>
        <v>23539</v>
      </c>
      <c r="I76" s="97"/>
    </row>
    <row r="77" spans="1:9" s="100" customFormat="1" ht="15.75" customHeight="1">
      <c r="A77" s="91">
        <v>9</v>
      </c>
      <c r="B77" s="92" t="s">
        <v>10</v>
      </c>
      <c r="C77" s="93"/>
      <c r="D77" s="94"/>
      <c r="E77" s="94"/>
      <c r="F77" s="94"/>
      <c r="G77" s="95"/>
      <c r="H77" s="96"/>
      <c r="I77" s="97"/>
    </row>
    <row r="78" spans="1:9" s="100" customFormat="1" ht="17.25" customHeight="1">
      <c r="A78" s="231" t="s">
        <v>86</v>
      </c>
      <c r="B78" s="227" t="s">
        <v>148</v>
      </c>
      <c r="C78" s="18" t="s">
        <v>0</v>
      </c>
      <c r="D78" s="5">
        <v>921</v>
      </c>
      <c r="E78" s="5">
        <v>92195</v>
      </c>
      <c r="F78" s="107">
        <v>4110</v>
      </c>
      <c r="G78" s="108" t="s">
        <v>154</v>
      </c>
      <c r="H78" s="109">
        <v>146</v>
      </c>
      <c r="I78" s="97"/>
    </row>
    <row r="79" spans="1:9" s="100" customFormat="1" ht="15.75" customHeight="1">
      <c r="A79" s="231"/>
      <c r="B79" s="236"/>
      <c r="C79" s="18" t="s">
        <v>0</v>
      </c>
      <c r="D79" s="5">
        <v>921</v>
      </c>
      <c r="E79" s="5">
        <v>92195</v>
      </c>
      <c r="F79" s="107">
        <v>4170</v>
      </c>
      <c r="G79" s="108" t="s">
        <v>154</v>
      </c>
      <c r="H79" s="109">
        <v>854</v>
      </c>
      <c r="I79" s="97"/>
    </row>
    <row r="80" spans="1:9" s="100" customFormat="1" ht="15.75" customHeight="1">
      <c r="A80" s="231"/>
      <c r="B80" s="236"/>
      <c r="C80" s="18" t="s">
        <v>0</v>
      </c>
      <c r="D80" s="5">
        <v>921</v>
      </c>
      <c r="E80" s="5">
        <v>92195</v>
      </c>
      <c r="F80" s="107">
        <v>4210</v>
      </c>
      <c r="G80" s="108" t="s">
        <v>154</v>
      </c>
      <c r="H80" s="109">
        <v>325</v>
      </c>
      <c r="I80" s="97"/>
    </row>
    <row r="81" spans="1:8" s="100" customFormat="1" ht="17.25" customHeight="1">
      <c r="A81" s="231"/>
      <c r="B81" s="237"/>
      <c r="C81" s="18" t="s">
        <v>0</v>
      </c>
      <c r="D81" s="5">
        <v>921</v>
      </c>
      <c r="E81" s="5">
        <v>92195</v>
      </c>
      <c r="F81" s="5">
        <v>4300</v>
      </c>
      <c r="G81" s="108" t="s">
        <v>154</v>
      </c>
      <c r="H81" s="41">
        <v>1675</v>
      </c>
    </row>
    <row r="82" spans="1:9" s="97" customFormat="1" ht="25.5" customHeight="1">
      <c r="A82" s="5" t="s">
        <v>87</v>
      </c>
      <c r="B82" s="86" t="s">
        <v>149</v>
      </c>
      <c r="C82" s="18" t="s">
        <v>0</v>
      </c>
      <c r="D82" s="128" t="s">
        <v>207</v>
      </c>
      <c r="E82" s="128" t="s">
        <v>208</v>
      </c>
      <c r="F82" s="5">
        <v>6050</v>
      </c>
      <c r="G82" s="9" t="s">
        <v>155</v>
      </c>
      <c r="H82" s="41">
        <v>7000</v>
      </c>
      <c r="I82" s="100"/>
    </row>
    <row r="83" spans="1:9" s="97" customFormat="1" ht="21" customHeight="1">
      <c r="A83" s="5" t="s">
        <v>88</v>
      </c>
      <c r="B83" s="81" t="s">
        <v>150</v>
      </c>
      <c r="C83" s="18" t="s">
        <v>0</v>
      </c>
      <c r="D83" s="99">
        <v>926</v>
      </c>
      <c r="E83" s="99">
        <v>92695</v>
      </c>
      <c r="F83" s="5">
        <v>4210</v>
      </c>
      <c r="G83" s="108" t="s">
        <v>154</v>
      </c>
      <c r="H83" s="127">
        <v>1000</v>
      </c>
      <c r="I83" s="100"/>
    </row>
    <row r="84" spans="1:9" s="97" customFormat="1" ht="20.25" customHeight="1">
      <c r="A84" s="5" t="s">
        <v>107</v>
      </c>
      <c r="B84" s="112" t="s">
        <v>60</v>
      </c>
      <c r="C84" s="98" t="s">
        <v>0</v>
      </c>
      <c r="D84" s="104">
        <v>900</v>
      </c>
      <c r="E84" s="104">
        <v>90095</v>
      </c>
      <c r="F84" s="5">
        <v>4210</v>
      </c>
      <c r="G84" s="108" t="s">
        <v>154</v>
      </c>
      <c r="H84" s="127">
        <v>699</v>
      </c>
      <c r="I84" s="100"/>
    </row>
    <row r="85" spans="1:9" s="100" customFormat="1" ht="19.5" customHeight="1">
      <c r="A85" s="233" t="s">
        <v>9</v>
      </c>
      <c r="B85" s="234"/>
      <c r="C85" s="234"/>
      <c r="D85" s="234"/>
      <c r="E85" s="234"/>
      <c r="F85" s="234"/>
      <c r="G85" s="235"/>
      <c r="H85" s="53">
        <f>SUM(H78:H84)</f>
        <v>11699</v>
      </c>
      <c r="I85" s="97"/>
    </row>
    <row r="86" spans="1:9" s="100" customFormat="1" ht="21" customHeight="1">
      <c r="A86" s="229" t="s">
        <v>38</v>
      </c>
      <c r="B86" s="230"/>
      <c r="C86" s="129"/>
      <c r="D86" s="129"/>
      <c r="E86" s="129"/>
      <c r="F86" s="129"/>
      <c r="G86" s="130"/>
      <c r="H86" s="131">
        <f>SUM(H16,H29,H37,H44,H53,H60,H67,H76,H85)</f>
        <v>166351</v>
      </c>
      <c r="I86" s="132"/>
    </row>
    <row r="87" spans="1:9" s="1" customFormat="1" ht="27.75" customHeight="1">
      <c r="A87"/>
      <c r="B87"/>
      <c r="C87"/>
      <c r="D87"/>
      <c r="E87"/>
      <c r="F87"/>
      <c r="G87"/>
      <c r="H87" s="133"/>
      <c r="I87"/>
    </row>
    <row r="88" spans="1:9" s="21" customFormat="1" ht="18.75" customHeight="1">
      <c r="A88"/>
      <c r="B88"/>
      <c r="C88"/>
      <c r="D88"/>
      <c r="E88"/>
      <c r="F88"/>
      <c r="G88"/>
      <c r="H88" s="133"/>
      <c r="I88"/>
    </row>
    <row r="89" spans="1:9" s="8" customFormat="1" ht="21" customHeight="1">
      <c r="A89"/>
      <c r="B89"/>
      <c r="C89"/>
      <c r="D89"/>
      <c r="E89"/>
      <c r="F89"/>
      <c r="G89"/>
      <c r="H89" s="133"/>
      <c r="I89"/>
    </row>
  </sheetData>
  <sheetProtection/>
  <mergeCells count="84">
    <mergeCell ref="E39:E40"/>
    <mergeCell ref="A39:A40"/>
    <mergeCell ref="B39:B40"/>
    <mergeCell ref="C39:C40"/>
    <mergeCell ref="D39:D40"/>
    <mergeCell ref="H10:H11"/>
    <mergeCell ref="E10:E11"/>
    <mergeCell ref="F10:F11"/>
    <mergeCell ref="G1:H1"/>
    <mergeCell ref="A2:H2"/>
    <mergeCell ref="A7:A9"/>
    <mergeCell ref="B7:B9"/>
    <mergeCell ref="C7:C9"/>
    <mergeCell ref="D7:D9"/>
    <mergeCell ref="E7:E9"/>
    <mergeCell ref="G7:G9"/>
    <mergeCell ref="A10:A11"/>
    <mergeCell ref="B10:B11"/>
    <mergeCell ref="C10:C11"/>
    <mergeCell ref="D10:D11"/>
    <mergeCell ref="G10:G11"/>
    <mergeCell ref="A12:A15"/>
    <mergeCell ref="B12:B15"/>
    <mergeCell ref="A16:G16"/>
    <mergeCell ref="A19:A21"/>
    <mergeCell ref="B19:B21"/>
    <mergeCell ref="C12:C15"/>
    <mergeCell ref="D12:D15"/>
    <mergeCell ref="E12:E15"/>
    <mergeCell ref="F12:F14"/>
    <mergeCell ref="C32:C34"/>
    <mergeCell ref="A25:A27"/>
    <mergeCell ref="B25:B27"/>
    <mergeCell ref="A23:A24"/>
    <mergeCell ref="B23:B24"/>
    <mergeCell ref="H26:H27"/>
    <mergeCell ref="G12:G15"/>
    <mergeCell ref="H12:H14"/>
    <mergeCell ref="G26:G27"/>
    <mergeCell ref="A44:G44"/>
    <mergeCell ref="H65:H66"/>
    <mergeCell ref="A50:A52"/>
    <mergeCell ref="B50:B52"/>
    <mergeCell ref="A53:G53"/>
    <mergeCell ref="A56:A58"/>
    <mergeCell ref="A46:A48"/>
    <mergeCell ref="B46:B48"/>
    <mergeCell ref="B56:B58"/>
    <mergeCell ref="A60:G60"/>
    <mergeCell ref="A37:G37"/>
    <mergeCell ref="A41:A42"/>
    <mergeCell ref="B41:B42"/>
    <mergeCell ref="C26:C27"/>
    <mergeCell ref="D26:D27"/>
    <mergeCell ref="E26:E27"/>
    <mergeCell ref="F26:F27"/>
    <mergeCell ref="A29:G29"/>
    <mergeCell ref="A32:A34"/>
    <mergeCell ref="B32:B34"/>
    <mergeCell ref="A62:A64"/>
    <mergeCell ref="B62:B64"/>
    <mergeCell ref="A67:G67"/>
    <mergeCell ref="A69:A71"/>
    <mergeCell ref="B69:B71"/>
    <mergeCell ref="C65:C66"/>
    <mergeCell ref="D65:D66"/>
    <mergeCell ref="E65:E66"/>
    <mergeCell ref="F65:F66"/>
    <mergeCell ref="G65:G66"/>
    <mergeCell ref="A65:A66"/>
    <mergeCell ref="B65:B66"/>
    <mergeCell ref="A86:B86"/>
    <mergeCell ref="A72:A74"/>
    <mergeCell ref="B72:B74"/>
    <mergeCell ref="A76:G76"/>
    <mergeCell ref="A78:A81"/>
    <mergeCell ref="B78:B81"/>
    <mergeCell ref="A85:G85"/>
    <mergeCell ref="H56:H57"/>
    <mergeCell ref="C56:C57"/>
    <mergeCell ref="F56:F57"/>
    <mergeCell ref="G56:G57"/>
    <mergeCell ref="E56:E57"/>
    <mergeCell ref="D56:D57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625" style="11" customWidth="1"/>
    <col min="2" max="2" width="4.875" style="11" bestFit="1" customWidth="1"/>
    <col min="3" max="3" width="6.25390625" style="11" bestFit="1" customWidth="1"/>
    <col min="4" max="4" width="6.25390625" style="11" hidden="1" customWidth="1"/>
    <col min="5" max="5" width="18.875" style="11" customWidth="1"/>
    <col min="6" max="6" width="10.625" style="11" customWidth="1"/>
    <col min="7" max="7" width="11.25390625" style="14" hidden="1" customWidth="1"/>
    <col min="8" max="8" width="11.25390625" style="11" customWidth="1"/>
    <col min="9" max="9" width="8.75390625" style="11" customWidth="1"/>
    <col min="10" max="11" width="9.00390625" style="11" customWidth="1"/>
    <col min="12" max="12" width="2.375" style="11" customWidth="1"/>
    <col min="13" max="13" width="11.00390625" style="11" customWidth="1"/>
    <col min="14" max="14" width="12.875" style="11" customWidth="1"/>
    <col min="15" max="15" width="16.75390625" style="11" customWidth="1"/>
    <col min="16" max="16384" width="9.125" style="11" customWidth="1"/>
  </cols>
  <sheetData>
    <row r="1" spans="1:17" s="26" customFormat="1" ht="51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40" t="s">
        <v>212</v>
      </c>
      <c r="O1" s="240"/>
      <c r="P1" s="63"/>
      <c r="Q1" s="63"/>
    </row>
    <row r="2" spans="1:15" ht="11.25">
      <c r="A2" s="241" t="s">
        <v>124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15" ht="10.5" customHeight="1">
      <c r="A3" s="10"/>
      <c r="B3" s="10"/>
      <c r="C3" s="10"/>
      <c r="D3" s="10"/>
      <c r="E3" s="10"/>
      <c r="F3" s="10"/>
      <c r="G3" s="64"/>
      <c r="H3" s="10"/>
      <c r="I3" s="10"/>
      <c r="J3" s="10"/>
      <c r="K3" s="10"/>
      <c r="L3" s="10"/>
      <c r="M3" s="10"/>
      <c r="N3" s="10"/>
      <c r="O3" s="2" t="s">
        <v>27</v>
      </c>
    </row>
    <row r="4" spans="1:15" s="12" customFormat="1" ht="19.5" customHeight="1">
      <c r="A4" s="242" t="s">
        <v>31</v>
      </c>
      <c r="B4" s="242" t="s">
        <v>20</v>
      </c>
      <c r="C4" s="242" t="s">
        <v>26</v>
      </c>
      <c r="D4" s="243"/>
      <c r="E4" s="246" t="s">
        <v>44</v>
      </c>
      <c r="F4" s="246" t="s">
        <v>32</v>
      </c>
      <c r="G4" s="247" t="s">
        <v>113</v>
      </c>
      <c r="H4" s="250" t="s">
        <v>35</v>
      </c>
      <c r="I4" s="250"/>
      <c r="J4" s="250"/>
      <c r="K4" s="250"/>
      <c r="L4" s="250"/>
      <c r="M4" s="250"/>
      <c r="N4" s="250"/>
      <c r="O4" s="246" t="s">
        <v>33</v>
      </c>
    </row>
    <row r="5" spans="1:15" s="12" customFormat="1" ht="19.5" customHeight="1">
      <c r="A5" s="242"/>
      <c r="B5" s="242"/>
      <c r="C5" s="242"/>
      <c r="D5" s="244"/>
      <c r="E5" s="246"/>
      <c r="F5" s="246"/>
      <c r="G5" s="248"/>
      <c r="H5" s="254" t="s">
        <v>93</v>
      </c>
      <c r="I5" s="246" t="s">
        <v>25</v>
      </c>
      <c r="J5" s="246"/>
      <c r="K5" s="246"/>
      <c r="L5" s="246"/>
      <c r="M5" s="246"/>
      <c r="N5" s="246"/>
      <c r="O5" s="246"/>
    </row>
    <row r="6" spans="1:15" s="12" customFormat="1" ht="29.25" customHeight="1">
      <c r="A6" s="242"/>
      <c r="B6" s="242"/>
      <c r="C6" s="242"/>
      <c r="D6" s="244"/>
      <c r="E6" s="246"/>
      <c r="F6" s="246"/>
      <c r="G6" s="248"/>
      <c r="H6" s="254"/>
      <c r="I6" s="246" t="s">
        <v>39</v>
      </c>
      <c r="J6" s="246" t="s">
        <v>36</v>
      </c>
      <c r="K6" s="65" t="s">
        <v>114</v>
      </c>
      <c r="L6" s="255" t="s">
        <v>40</v>
      </c>
      <c r="M6" s="256"/>
      <c r="N6" s="246" t="s">
        <v>37</v>
      </c>
      <c r="O6" s="246"/>
    </row>
    <row r="7" spans="1:15" s="12" customFormat="1" ht="19.5" customHeight="1">
      <c r="A7" s="242"/>
      <c r="B7" s="242"/>
      <c r="C7" s="242"/>
      <c r="D7" s="244"/>
      <c r="E7" s="246"/>
      <c r="F7" s="246"/>
      <c r="G7" s="248"/>
      <c r="H7" s="254"/>
      <c r="I7" s="246"/>
      <c r="J7" s="246"/>
      <c r="K7" s="261" t="s">
        <v>115</v>
      </c>
      <c r="L7" s="257"/>
      <c r="M7" s="258"/>
      <c r="N7" s="246"/>
      <c r="O7" s="246"/>
    </row>
    <row r="8" spans="1:15" s="12" customFormat="1" ht="42.75" customHeight="1">
      <c r="A8" s="242"/>
      <c r="B8" s="242"/>
      <c r="C8" s="242"/>
      <c r="D8" s="245"/>
      <c r="E8" s="246"/>
      <c r="F8" s="246"/>
      <c r="G8" s="249"/>
      <c r="H8" s="254"/>
      <c r="I8" s="246"/>
      <c r="J8" s="246"/>
      <c r="K8" s="262"/>
      <c r="L8" s="259"/>
      <c r="M8" s="260"/>
      <c r="N8" s="246"/>
      <c r="O8" s="246"/>
    </row>
    <row r="9" spans="1:15" ht="9" customHeight="1">
      <c r="A9" s="13">
        <v>1</v>
      </c>
      <c r="B9" s="13">
        <v>2</v>
      </c>
      <c r="C9" s="13">
        <v>3</v>
      </c>
      <c r="D9" s="13">
        <v>4</v>
      </c>
      <c r="E9" s="13">
        <v>4</v>
      </c>
      <c r="F9" s="13">
        <v>5</v>
      </c>
      <c r="G9" s="66">
        <v>6</v>
      </c>
      <c r="H9" s="13">
        <v>6</v>
      </c>
      <c r="I9" s="13">
        <v>7</v>
      </c>
      <c r="J9" s="13">
        <v>8</v>
      </c>
      <c r="K9" s="13">
        <v>8</v>
      </c>
      <c r="L9" s="251">
        <v>10</v>
      </c>
      <c r="M9" s="252"/>
      <c r="N9" s="13">
        <v>11</v>
      </c>
      <c r="O9" s="13">
        <v>12</v>
      </c>
    </row>
    <row r="10" spans="1:15" ht="181.5" customHeight="1" hidden="1">
      <c r="A10" s="67" t="s">
        <v>24</v>
      </c>
      <c r="B10" s="68">
        <v>900</v>
      </c>
      <c r="C10" s="68">
        <v>90001</v>
      </c>
      <c r="D10" s="69">
        <v>6010</v>
      </c>
      <c r="E10" s="70" t="s">
        <v>116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15" t="s">
        <v>34</v>
      </c>
      <c r="M10" s="72"/>
      <c r="N10" s="71"/>
      <c r="O10" s="71" t="s">
        <v>0</v>
      </c>
    </row>
    <row r="11" spans="1:15" ht="146.25" customHeight="1">
      <c r="A11" s="67" t="s">
        <v>24</v>
      </c>
      <c r="B11" s="68">
        <v>900</v>
      </c>
      <c r="C11" s="68">
        <v>90001</v>
      </c>
      <c r="D11" s="69">
        <v>6010</v>
      </c>
      <c r="E11" s="61" t="s">
        <v>89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15" t="s">
        <v>34</v>
      </c>
      <c r="M11" s="72"/>
      <c r="N11" s="71"/>
      <c r="O11" s="71" t="s">
        <v>0</v>
      </c>
    </row>
    <row r="12" spans="1:15" ht="22.5" customHeight="1">
      <c r="A12" s="253" t="s">
        <v>38</v>
      </c>
      <c r="B12" s="253"/>
      <c r="C12" s="253"/>
      <c r="D12" s="253"/>
      <c r="E12" s="253"/>
      <c r="F12" s="71">
        <f>SUM(F10:F11)</f>
        <v>0</v>
      </c>
      <c r="G12" s="71">
        <f aca="true" t="shared" si="0" ref="G12:N12">SUM(G10:G11)</f>
        <v>0</v>
      </c>
      <c r="H12" s="71">
        <f t="shared" si="0"/>
        <v>0</v>
      </c>
      <c r="I12" s="71">
        <f t="shared" si="0"/>
        <v>0</v>
      </c>
      <c r="J12" s="71">
        <f t="shared" si="0"/>
        <v>0</v>
      </c>
      <c r="K12" s="71">
        <f t="shared" si="0"/>
        <v>0</v>
      </c>
      <c r="L12" s="71"/>
      <c r="M12" s="71">
        <f t="shared" si="0"/>
        <v>0</v>
      </c>
      <c r="N12" s="71">
        <f t="shared" si="0"/>
        <v>0</v>
      </c>
      <c r="O12" s="16" t="s">
        <v>30</v>
      </c>
    </row>
    <row r="14" spans="1:12" ht="11.25">
      <c r="A14" s="11" t="s">
        <v>3</v>
      </c>
      <c r="L14" s="11" t="s">
        <v>1</v>
      </c>
    </row>
    <row r="15" ht="11.25">
      <c r="A15" s="11" t="s">
        <v>4</v>
      </c>
    </row>
    <row r="16" ht="11.25">
      <c r="A16" s="11" t="s">
        <v>5</v>
      </c>
    </row>
    <row r="17" ht="11.25">
      <c r="A17" s="11" t="s">
        <v>6</v>
      </c>
    </row>
    <row r="18" ht="11.25">
      <c r="A18" s="11" t="s">
        <v>7</v>
      </c>
    </row>
  </sheetData>
  <sheetProtection/>
  <mergeCells count="20">
    <mergeCell ref="L9:M9"/>
    <mergeCell ref="A12:E12"/>
    <mergeCell ref="O4:O8"/>
    <mergeCell ref="H5:H8"/>
    <mergeCell ref="I5:N5"/>
    <mergeCell ref="I6:I8"/>
    <mergeCell ref="J6:J8"/>
    <mergeCell ref="L6:M8"/>
    <mergeCell ref="N6:N8"/>
    <mergeCell ref="K7:K8"/>
    <mergeCell ref="N1:O1"/>
    <mergeCell ref="A2:O2"/>
    <mergeCell ref="A4:A8"/>
    <mergeCell ref="B4:B8"/>
    <mergeCell ref="C4:C8"/>
    <mergeCell ref="D4:D8"/>
    <mergeCell ref="E4:E8"/>
    <mergeCell ref="F4:F8"/>
    <mergeCell ref="G4:G8"/>
    <mergeCell ref="H4:N4"/>
  </mergeCells>
  <printOptions horizontalCentered="1"/>
  <pageMargins left="0" right="0" top="0.984251968503937" bottom="0" header="0.5118110236220472" footer="0.5118110236220472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C1">
      <selection activeCell="U6" sqref="U6"/>
    </sheetView>
  </sheetViews>
  <sheetFormatPr defaultColWidth="9.00390625" defaultRowHeight="12.75"/>
  <cols>
    <col min="1" max="1" width="14.25390625" style="25" customWidth="1"/>
    <col min="2" max="2" width="3.875" style="25" customWidth="1"/>
    <col min="3" max="3" width="5.875" style="25" customWidth="1"/>
    <col min="4" max="4" width="4.625" style="25" customWidth="1"/>
    <col min="5" max="5" width="6.25390625" style="25" customWidth="1"/>
    <col min="6" max="6" width="9.00390625" style="25" customWidth="1"/>
    <col min="7" max="7" width="6.125" style="25" customWidth="1"/>
    <col min="8" max="8" width="6.25390625" style="25" customWidth="1"/>
    <col min="9" max="9" width="7.375" style="25" customWidth="1"/>
    <col min="10" max="10" width="6.00390625" style="25" customWidth="1"/>
    <col min="11" max="11" width="6.375" style="25" customWidth="1"/>
    <col min="12" max="12" width="6.00390625" style="25" customWidth="1"/>
    <col min="13" max="13" width="6.375" style="25" customWidth="1"/>
    <col min="14" max="14" width="6.625" style="25" customWidth="1"/>
    <col min="15" max="15" width="9.00390625" style="25" customWidth="1"/>
    <col min="16" max="16" width="9.625" style="26" customWidth="1"/>
    <col min="17" max="17" width="6.875" style="26" customWidth="1"/>
    <col min="18" max="18" width="6.125" style="26" customWidth="1"/>
    <col min="19" max="19" width="7.125" style="26" customWidth="1"/>
    <col min="20" max="16384" width="9.125" style="26" customWidth="1"/>
  </cols>
  <sheetData>
    <row r="1" spans="16:19" ht="51" customHeight="1">
      <c r="P1" s="240" t="s">
        <v>209</v>
      </c>
      <c r="Q1" s="285"/>
      <c r="R1" s="285"/>
      <c r="S1" s="285"/>
    </row>
    <row r="2" spans="1:19" ht="24.75" customHeight="1">
      <c r="A2" s="287" t="s">
        <v>180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</row>
    <row r="3" spans="1:9" ht="18.75">
      <c r="A3" s="138"/>
      <c r="B3" s="138"/>
      <c r="C3" s="138"/>
      <c r="D3" s="138"/>
      <c r="E3" s="138"/>
      <c r="F3" s="138"/>
      <c r="G3" s="138"/>
      <c r="H3" s="138"/>
      <c r="I3" s="138"/>
    </row>
    <row r="4" spans="1:19" ht="21.75" customHeight="1">
      <c r="A4" s="139"/>
      <c r="B4" s="139"/>
      <c r="C4" s="139"/>
      <c r="D4" s="139"/>
      <c r="E4" s="139"/>
      <c r="F4" s="139"/>
      <c r="G4" s="139"/>
      <c r="Q4" s="286" t="s">
        <v>159</v>
      </c>
      <c r="R4" s="286"/>
      <c r="S4" s="286"/>
    </row>
    <row r="5" spans="1:19" s="142" customFormat="1" ht="11.25">
      <c r="A5" s="268" t="s">
        <v>28</v>
      </c>
      <c r="B5" s="268" t="s">
        <v>20</v>
      </c>
      <c r="C5" s="268" t="s">
        <v>21</v>
      </c>
      <c r="D5" s="268" t="s">
        <v>22</v>
      </c>
      <c r="E5" s="268" t="s">
        <v>160</v>
      </c>
      <c r="F5" s="268" t="s">
        <v>161</v>
      </c>
      <c r="G5" s="266" t="s">
        <v>162</v>
      </c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67"/>
    </row>
    <row r="6" spans="1:19" s="142" customFormat="1" ht="11.25">
      <c r="A6" s="279"/>
      <c r="B6" s="279"/>
      <c r="C6" s="279"/>
      <c r="D6" s="279"/>
      <c r="E6" s="279"/>
      <c r="F6" s="279"/>
      <c r="G6" s="268" t="s">
        <v>163</v>
      </c>
      <c r="H6" s="281" t="s">
        <v>162</v>
      </c>
      <c r="I6" s="281"/>
      <c r="J6" s="281"/>
      <c r="K6" s="281"/>
      <c r="L6" s="281"/>
      <c r="M6" s="281"/>
      <c r="N6" s="281"/>
      <c r="O6" s="268" t="s">
        <v>164</v>
      </c>
      <c r="P6" s="282" t="s">
        <v>162</v>
      </c>
      <c r="Q6" s="283"/>
      <c r="R6" s="283"/>
      <c r="S6" s="284"/>
    </row>
    <row r="7" spans="1:19" s="142" customFormat="1" ht="21.75" customHeight="1">
      <c r="A7" s="279"/>
      <c r="B7" s="279"/>
      <c r="C7" s="279"/>
      <c r="D7" s="279"/>
      <c r="E7" s="279"/>
      <c r="F7" s="279"/>
      <c r="G7" s="279"/>
      <c r="H7" s="266" t="s">
        <v>165</v>
      </c>
      <c r="I7" s="267"/>
      <c r="J7" s="268" t="s">
        <v>166</v>
      </c>
      <c r="K7" s="268" t="s">
        <v>167</v>
      </c>
      <c r="L7" s="268" t="s">
        <v>168</v>
      </c>
      <c r="M7" s="268" t="s">
        <v>169</v>
      </c>
      <c r="N7" s="268" t="s">
        <v>170</v>
      </c>
      <c r="O7" s="279"/>
      <c r="P7" s="266" t="s">
        <v>171</v>
      </c>
      <c r="Q7" s="141" t="s">
        <v>23</v>
      </c>
      <c r="R7" s="281" t="s">
        <v>172</v>
      </c>
      <c r="S7" s="281" t="s">
        <v>173</v>
      </c>
    </row>
    <row r="8" spans="1:19" s="142" customFormat="1" ht="115.5">
      <c r="A8" s="269"/>
      <c r="B8" s="269"/>
      <c r="C8" s="269"/>
      <c r="D8" s="269"/>
      <c r="E8" s="269"/>
      <c r="F8" s="269"/>
      <c r="G8" s="269"/>
      <c r="H8" s="144" t="s">
        <v>174</v>
      </c>
      <c r="I8" s="144" t="s">
        <v>175</v>
      </c>
      <c r="J8" s="269"/>
      <c r="K8" s="269"/>
      <c r="L8" s="269"/>
      <c r="M8" s="269"/>
      <c r="N8" s="269"/>
      <c r="O8" s="269"/>
      <c r="P8" s="281"/>
      <c r="Q8" s="143" t="s">
        <v>176</v>
      </c>
      <c r="R8" s="281"/>
      <c r="S8" s="281"/>
    </row>
    <row r="9" spans="1:19" ht="6" customHeight="1">
      <c r="A9" s="145">
        <v>1</v>
      </c>
      <c r="B9" s="145">
        <v>2</v>
      </c>
      <c r="C9" s="145">
        <v>3</v>
      </c>
      <c r="D9" s="145">
        <v>4</v>
      </c>
      <c r="E9" s="145">
        <v>5</v>
      </c>
      <c r="F9" s="145">
        <v>6</v>
      </c>
      <c r="G9" s="145">
        <v>7</v>
      </c>
      <c r="H9" s="145">
        <v>8</v>
      </c>
      <c r="I9" s="145">
        <v>9</v>
      </c>
      <c r="J9" s="145">
        <v>10</v>
      </c>
      <c r="K9" s="145">
        <v>11</v>
      </c>
      <c r="L9" s="145">
        <v>12</v>
      </c>
      <c r="M9" s="145">
        <v>13</v>
      </c>
      <c r="N9" s="145">
        <v>14</v>
      </c>
      <c r="O9" s="145">
        <v>15</v>
      </c>
      <c r="P9" s="145">
        <v>16</v>
      </c>
      <c r="Q9" s="145">
        <v>17</v>
      </c>
      <c r="R9" s="145">
        <v>18</v>
      </c>
      <c r="S9" s="145">
        <v>19</v>
      </c>
    </row>
    <row r="10" spans="1:19" ht="54" customHeight="1">
      <c r="A10" s="270" t="s">
        <v>177</v>
      </c>
      <c r="B10" s="271"/>
      <c r="C10" s="272"/>
      <c r="D10" s="146"/>
      <c r="E10" s="147">
        <f aca="true" t="shared" si="0" ref="E10:S10">SUM(E11:E12)</f>
        <v>0</v>
      </c>
      <c r="F10" s="147">
        <f t="shared" si="0"/>
        <v>0</v>
      </c>
      <c r="G10" s="147">
        <f t="shared" si="0"/>
        <v>0</v>
      </c>
      <c r="H10" s="147">
        <f t="shared" si="0"/>
        <v>0</v>
      </c>
      <c r="I10" s="147">
        <f t="shared" si="0"/>
        <v>0</v>
      </c>
      <c r="J10" s="147">
        <f t="shared" si="0"/>
        <v>0</v>
      </c>
      <c r="K10" s="147">
        <f t="shared" si="0"/>
        <v>0</v>
      </c>
      <c r="L10" s="147">
        <f t="shared" si="0"/>
        <v>0</v>
      </c>
      <c r="M10" s="147">
        <f t="shared" si="0"/>
        <v>0</v>
      </c>
      <c r="N10" s="147">
        <f t="shared" si="0"/>
        <v>0</v>
      </c>
      <c r="O10" s="147">
        <f t="shared" si="0"/>
        <v>0</v>
      </c>
      <c r="P10" s="147">
        <f t="shared" si="0"/>
        <v>0</v>
      </c>
      <c r="Q10" s="147">
        <f t="shared" si="0"/>
        <v>0</v>
      </c>
      <c r="R10" s="147">
        <f t="shared" si="0"/>
        <v>0</v>
      </c>
      <c r="S10" s="147">
        <f t="shared" si="0"/>
        <v>0</v>
      </c>
    </row>
    <row r="11" spans="1:19" ht="8.25" customHeigh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9"/>
      <c r="Q11" s="149"/>
      <c r="R11" s="149"/>
      <c r="S11" s="149"/>
    </row>
    <row r="12" spans="1:19" ht="7.5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9"/>
      <c r="Q12" s="149"/>
      <c r="R12" s="149"/>
      <c r="S12" s="149"/>
    </row>
    <row r="13" spans="1:19" ht="59.25" customHeight="1">
      <c r="A13" s="276" t="s">
        <v>178</v>
      </c>
      <c r="B13" s="277"/>
      <c r="C13" s="278"/>
      <c r="D13" s="140"/>
      <c r="E13" s="147">
        <f aca="true" t="shared" si="1" ref="E13:S13">SUM(E14:E15)</f>
        <v>0</v>
      </c>
      <c r="F13" s="147">
        <f t="shared" si="1"/>
        <v>0</v>
      </c>
      <c r="G13" s="147">
        <f t="shared" si="1"/>
        <v>0</v>
      </c>
      <c r="H13" s="147">
        <f t="shared" si="1"/>
        <v>0</v>
      </c>
      <c r="I13" s="147">
        <f t="shared" si="1"/>
        <v>0</v>
      </c>
      <c r="J13" s="147">
        <f t="shared" si="1"/>
        <v>0</v>
      </c>
      <c r="K13" s="147">
        <f t="shared" si="1"/>
        <v>0</v>
      </c>
      <c r="L13" s="147">
        <f t="shared" si="1"/>
        <v>0</v>
      </c>
      <c r="M13" s="147">
        <f t="shared" si="1"/>
        <v>0</v>
      </c>
      <c r="N13" s="147">
        <f t="shared" si="1"/>
        <v>0</v>
      </c>
      <c r="O13" s="147">
        <f t="shared" si="1"/>
        <v>0</v>
      </c>
      <c r="P13" s="147">
        <f t="shared" si="1"/>
        <v>0</v>
      </c>
      <c r="Q13" s="147">
        <f t="shared" si="1"/>
        <v>0</v>
      </c>
      <c r="R13" s="147">
        <f t="shared" si="1"/>
        <v>0</v>
      </c>
      <c r="S13" s="147">
        <f t="shared" si="1"/>
        <v>0</v>
      </c>
    </row>
    <row r="14" spans="1:19" ht="9.75" customHeight="1">
      <c r="A14" s="148"/>
      <c r="B14" s="148"/>
      <c r="C14" s="148"/>
      <c r="D14" s="148"/>
      <c r="E14" s="148"/>
      <c r="F14" s="150"/>
      <c r="G14" s="150"/>
      <c r="H14" s="150"/>
      <c r="I14" s="150"/>
      <c r="J14" s="150"/>
      <c r="K14" s="148"/>
      <c r="L14" s="148"/>
      <c r="M14" s="148"/>
      <c r="N14" s="148"/>
      <c r="O14" s="148"/>
      <c r="P14" s="149"/>
      <c r="Q14" s="149"/>
      <c r="R14" s="149"/>
      <c r="S14" s="149"/>
    </row>
    <row r="15" spans="1:19" ht="8.25" customHeight="1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9"/>
      <c r="Q15" s="149"/>
      <c r="R15" s="149"/>
      <c r="S15" s="149"/>
    </row>
    <row r="16" spans="1:19" ht="46.5" customHeight="1">
      <c r="A16" s="273" t="s">
        <v>179</v>
      </c>
      <c r="B16" s="274"/>
      <c r="C16" s="275"/>
      <c r="D16" s="151"/>
      <c r="E16" s="147">
        <f aca="true" t="shared" si="2" ref="E16:S16">SUM(E17:E18)</f>
        <v>19400</v>
      </c>
      <c r="F16" s="147">
        <f t="shared" si="2"/>
        <v>419400</v>
      </c>
      <c r="G16" s="147">
        <f t="shared" si="2"/>
        <v>0</v>
      </c>
      <c r="H16" s="147">
        <f t="shared" si="2"/>
        <v>0</v>
      </c>
      <c r="I16" s="147">
        <f t="shared" si="2"/>
        <v>0</v>
      </c>
      <c r="J16" s="147">
        <f t="shared" si="2"/>
        <v>0</v>
      </c>
      <c r="K16" s="147">
        <f t="shared" si="2"/>
        <v>0</v>
      </c>
      <c r="L16" s="147">
        <f t="shared" si="2"/>
        <v>0</v>
      </c>
      <c r="M16" s="147">
        <f t="shared" si="2"/>
        <v>0</v>
      </c>
      <c r="N16" s="147">
        <f t="shared" si="2"/>
        <v>0</v>
      </c>
      <c r="O16" s="147">
        <f t="shared" si="2"/>
        <v>419400</v>
      </c>
      <c r="P16" s="147">
        <f t="shared" si="2"/>
        <v>419400</v>
      </c>
      <c r="Q16" s="147">
        <f t="shared" si="2"/>
        <v>0</v>
      </c>
      <c r="R16" s="147">
        <f t="shared" si="2"/>
        <v>0</v>
      </c>
      <c r="S16" s="147">
        <f t="shared" si="2"/>
        <v>0</v>
      </c>
    </row>
    <row r="17" spans="1:19" ht="211.5" customHeight="1">
      <c r="A17" s="162" t="s">
        <v>181</v>
      </c>
      <c r="B17" s="152">
        <v>600</v>
      </c>
      <c r="C17" s="152">
        <v>60014</v>
      </c>
      <c r="D17" s="153">
        <v>6300</v>
      </c>
      <c r="E17" s="154">
        <v>0</v>
      </c>
      <c r="F17" s="154">
        <v>400000</v>
      </c>
      <c r="G17" s="154">
        <v>0</v>
      </c>
      <c r="H17" s="154"/>
      <c r="I17" s="154">
        <v>0</v>
      </c>
      <c r="J17" s="154"/>
      <c r="K17" s="154"/>
      <c r="L17" s="154"/>
      <c r="M17" s="154"/>
      <c r="N17" s="154"/>
      <c r="O17" s="154">
        <v>400000</v>
      </c>
      <c r="P17" s="155">
        <v>400000</v>
      </c>
      <c r="Q17" s="155"/>
      <c r="R17" s="155"/>
      <c r="S17" s="155"/>
    </row>
    <row r="18" spans="1:19" s="157" customFormat="1" ht="76.5" customHeight="1">
      <c r="A18" s="172" t="s">
        <v>197</v>
      </c>
      <c r="B18" s="173">
        <v>926</v>
      </c>
      <c r="C18" s="174">
        <v>92695</v>
      </c>
      <c r="D18" s="175">
        <v>6300</v>
      </c>
      <c r="E18" s="154">
        <v>19400</v>
      </c>
      <c r="F18" s="154">
        <v>19400</v>
      </c>
      <c r="G18" s="154"/>
      <c r="H18" s="154"/>
      <c r="I18" s="154"/>
      <c r="J18" s="154"/>
      <c r="K18" s="154"/>
      <c r="L18" s="154"/>
      <c r="M18" s="154"/>
      <c r="N18" s="154"/>
      <c r="O18" s="154">
        <v>19400</v>
      </c>
      <c r="P18" s="155">
        <v>19400</v>
      </c>
      <c r="Q18" s="156"/>
      <c r="R18" s="156"/>
      <c r="S18" s="156"/>
    </row>
    <row r="19" spans="1:19" s="139" customFormat="1" ht="24.75" customHeight="1">
      <c r="A19" s="263" t="s">
        <v>38</v>
      </c>
      <c r="B19" s="264"/>
      <c r="C19" s="265"/>
      <c r="D19" s="158"/>
      <c r="E19" s="159">
        <f aca="true" t="shared" si="3" ref="E19:S19">SUM(E10,E13,E16)</f>
        <v>19400</v>
      </c>
      <c r="F19" s="159">
        <f t="shared" si="3"/>
        <v>419400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 t="shared" si="3"/>
        <v>0</v>
      </c>
      <c r="K19" s="159">
        <f t="shared" si="3"/>
        <v>0</v>
      </c>
      <c r="L19" s="159">
        <f t="shared" si="3"/>
        <v>0</v>
      </c>
      <c r="M19" s="159">
        <f t="shared" si="3"/>
        <v>0</v>
      </c>
      <c r="N19" s="159">
        <f t="shared" si="3"/>
        <v>0</v>
      </c>
      <c r="O19" s="159">
        <f t="shared" si="3"/>
        <v>419400</v>
      </c>
      <c r="P19" s="159">
        <f t="shared" si="3"/>
        <v>419400</v>
      </c>
      <c r="Q19" s="159">
        <f t="shared" si="3"/>
        <v>0</v>
      </c>
      <c r="R19" s="159">
        <f t="shared" si="3"/>
        <v>0</v>
      </c>
      <c r="S19" s="159">
        <f t="shared" si="3"/>
        <v>0</v>
      </c>
    </row>
  </sheetData>
  <sheetProtection/>
  <mergeCells count="27">
    <mergeCell ref="G6:G8"/>
    <mergeCell ref="P1:S1"/>
    <mergeCell ref="Q4:S4"/>
    <mergeCell ref="S7:S8"/>
    <mergeCell ref="R7:R8"/>
    <mergeCell ref="A2:S2"/>
    <mergeCell ref="C5:C8"/>
    <mergeCell ref="D5:D8"/>
    <mergeCell ref="E5:E8"/>
    <mergeCell ref="M7:M8"/>
    <mergeCell ref="P7:P8"/>
    <mergeCell ref="O6:O8"/>
    <mergeCell ref="P6:S6"/>
    <mergeCell ref="K7:K8"/>
    <mergeCell ref="H6:N6"/>
    <mergeCell ref="L7:L8"/>
    <mergeCell ref="N7:N8"/>
    <mergeCell ref="A19:C19"/>
    <mergeCell ref="H7:I7"/>
    <mergeCell ref="J7:J8"/>
    <mergeCell ref="A10:C10"/>
    <mergeCell ref="A16:C16"/>
    <mergeCell ref="A13:C13"/>
    <mergeCell ref="A5:A8"/>
    <mergeCell ref="B5:B8"/>
    <mergeCell ref="F5:F8"/>
    <mergeCell ref="G5:S5"/>
  </mergeCells>
  <printOptions horizontalCentered="1"/>
  <pageMargins left="0.7086614173228347" right="0.7086614173228347" top="0.984251968503937" bottom="0.984251968503937" header="0" footer="0.9055118110236221"/>
  <pageSetup horizontalDpi="600" verticalDpi="600" orientation="landscape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29">
      <selection activeCell="G14" sqref="G14:G17"/>
    </sheetView>
  </sheetViews>
  <sheetFormatPr defaultColWidth="9.00390625" defaultRowHeight="12.75"/>
  <cols>
    <col min="1" max="1" width="5.625" style="11" customWidth="1"/>
    <col min="2" max="2" width="4.875" style="11" bestFit="1" customWidth="1"/>
    <col min="3" max="3" width="6.125" style="11" bestFit="1" customWidth="1"/>
    <col min="4" max="4" width="21.375" style="11" customWidth="1"/>
    <col min="5" max="5" width="10.625" style="37" customWidth="1"/>
    <col min="6" max="6" width="11.25390625" style="37" customWidth="1"/>
    <col min="7" max="7" width="10.125" style="37" customWidth="1"/>
    <col min="8" max="8" width="9.875" style="37" customWidth="1"/>
    <col min="9" max="9" width="12.625" style="37" customWidth="1"/>
    <col min="10" max="10" width="2.875" style="11" customWidth="1"/>
    <col min="11" max="11" width="11.00390625" style="37" customWidth="1"/>
    <col min="12" max="12" width="12.875" style="37" customWidth="1"/>
    <col min="13" max="13" width="15.25390625" style="11" customWidth="1"/>
    <col min="14" max="16384" width="9.125" style="11" customWidth="1"/>
  </cols>
  <sheetData>
    <row r="1" spans="11:13" ht="15.75" customHeight="1">
      <c r="K1" s="327" t="s">
        <v>213</v>
      </c>
      <c r="L1" s="327"/>
      <c r="M1" s="327"/>
    </row>
    <row r="2" spans="11:13" ht="11.25" customHeight="1">
      <c r="K2" s="327"/>
      <c r="L2" s="327"/>
      <c r="M2" s="327"/>
    </row>
    <row r="3" spans="11:13" ht="11.25" customHeight="1">
      <c r="K3" s="327"/>
      <c r="L3" s="327"/>
      <c r="M3" s="327"/>
    </row>
    <row r="4" spans="11:13" ht="11.25" customHeight="1">
      <c r="K4" s="327"/>
      <c r="L4" s="327"/>
      <c r="M4" s="327"/>
    </row>
    <row r="5" spans="1:13" ht="11.25">
      <c r="A5" s="241" t="s">
        <v>112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</row>
    <row r="6" spans="1:13" ht="9" customHeight="1">
      <c r="A6" s="10"/>
      <c r="B6" s="10"/>
      <c r="C6" s="10"/>
      <c r="D6" s="10"/>
      <c r="E6" s="35"/>
      <c r="F6" s="35"/>
      <c r="G6" s="35"/>
      <c r="H6" s="35"/>
      <c r="I6" s="35"/>
      <c r="J6" s="10"/>
      <c r="K6" s="35"/>
      <c r="L6" s="35"/>
      <c r="M6" s="2" t="s">
        <v>27</v>
      </c>
    </row>
    <row r="7" spans="1:13" s="47" customFormat="1" ht="12" customHeight="1">
      <c r="A7" s="291" t="s">
        <v>31</v>
      </c>
      <c r="B7" s="291" t="s">
        <v>20</v>
      </c>
      <c r="C7" s="291" t="s">
        <v>26</v>
      </c>
      <c r="D7" s="292" t="s">
        <v>44</v>
      </c>
      <c r="E7" s="293" t="s">
        <v>32</v>
      </c>
      <c r="F7" s="294" t="s">
        <v>35</v>
      </c>
      <c r="G7" s="295"/>
      <c r="H7" s="295"/>
      <c r="I7" s="295"/>
      <c r="J7" s="295"/>
      <c r="K7" s="295"/>
      <c r="L7" s="296"/>
      <c r="M7" s="292" t="s">
        <v>33</v>
      </c>
    </row>
    <row r="8" spans="1:13" s="47" customFormat="1" ht="14.25" customHeight="1">
      <c r="A8" s="291"/>
      <c r="B8" s="291"/>
      <c r="C8" s="291"/>
      <c r="D8" s="292"/>
      <c r="E8" s="293"/>
      <c r="F8" s="297" t="s">
        <v>93</v>
      </c>
      <c r="G8" s="292" t="s">
        <v>25</v>
      </c>
      <c r="H8" s="292"/>
      <c r="I8" s="292"/>
      <c r="J8" s="292"/>
      <c r="K8" s="292"/>
      <c r="L8" s="292"/>
      <c r="M8" s="292"/>
    </row>
    <row r="9" spans="1:13" s="47" customFormat="1" ht="19.5" customHeight="1">
      <c r="A9" s="291"/>
      <c r="B9" s="291"/>
      <c r="C9" s="291"/>
      <c r="D9" s="292"/>
      <c r="E9" s="293"/>
      <c r="F9" s="297"/>
      <c r="G9" s="293" t="s">
        <v>39</v>
      </c>
      <c r="H9" s="293" t="s">
        <v>36</v>
      </c>
      <c r="I9" s="48" t="s">
        <v>23</v>
      </c>
      <c r="J9" s="319" t="s">
        <v>40</v>
      </c>
      <c r="K9" s="320"/>
      <c r="L9" s="293" t="s">
        <v>37</v>
      </c>
      <c r="M9" s="292"/>
    </row>
    <row r="10" spans="1:13" s="47" customFormat="1" ht="9.75" customHeight="1">
      <c r="A10" s="291"/>
      <c r="B10" s="291"/>
      <c r="C10" s="291"/>
      <c r="D10" s="292"/>
      <c r="E10" s="293"/>
      <c r="F10" s="297"/>
      <c r="G10" s="293"/>
      <c r="H10" s="293"/>
      <c r="I10" s="325" t="s">
        <v>61</v>
      </c>
      <c r="J10" s="321"/>
      <c r="K10" s="322"/>
      <c r="L10" s="293"/>
      <c r="M10" s="292"/>
    </row>
    <row r="11" spans="1:13" s="12" customFormat="1" ht="20.25" customHeight="1">
      <c r="A11" s="291"/>
      <c r="B11" s="291"/>
      <c r="C11" s="291"/>
      <c r="D11" s="292"/>
      <c r="E11" s="293"/>
      <c r="F11" s="297"/>
      <c r="G11" s="293"/>
      <c r="H11" s="293"/>
      <c r="I11" s="326"/>
      <c r="J11" s="323"/>
      <c r="K11" s="324"/>
      <c r="L11" s="293"/>
      <c r="M11" s="292"/>
    </row>
    <row r="12" spans="1:13" ht="9" customHeight="1">
      <c r="A12" s="13">
        <v>1</v>
      </c>
      <c r="B12" s="13">
        <v>2</v>
      </c>
      <c r="C12" s="13">
        <v>3</v>
      </c>
      <c r="D12" s="13">
        <v>4</v>
      </c>
      <c r="E12" s="38">
        <v>5</v>
      </c>
      <c r="F12" s="38">
        <v>6</v>
      </c>
      <c r="G12" s="38">
        <v>7</v>
      </c>
      <c r="H12" s="38">
        <v>8</v>
      </c>
      <c r="I12" s="39">
        <v>9</v>
      </c>
      <c r="J12" s="317">
        <v>10</v>
      </c>
      <c r="K12" s="318"/>
      <c r="L12" s="38">
        <v>11</v>
      </c>
      <c r="M12" s="38">
        <v>12</v>
      </c>
    </row>
    <row r="13" spans="1:13" ht="12" customHeight="1">
      <c r="A13" s="309" t="s">
        <v>56</v>
      </c>
      <c r="B13" s="310"/>
      <c r="C13" s="310"/>
      <c r="D13" s="311"/>
      <c r="E13" s="38"/>
      <c r="F13" s="38"/>
      <c r="G13" s="38"/>
      <c r="H13" s="38"/>
      <c r="I13" s="39"/>
      <c r="J13" s="39"/>
      <c r="K13" s="43"/>
      <c r="L13" s="38"/>
      <c r="M13" s="46"/>
    </row>
    <row r="14" spans="1:13" s="31" customFormat="1" ht="28.5" customHeight="1">
      <c r="A14" s="312">
        <v>1</v>
      </c>
      <c r="B14" s="315">
        <v>10</v>
      </c>
      <c r="C14" s="303">
        <v>1010</v>
      </c>
      <c r="D14" s="306" t="s">
        <v>111</v>
      </c>
      <c r="E14" s="298">
        <v>1470111</v>
      </c>
      <c r="F14" s="298">
        <v>109397</v>
      </c>
      <c r="G14" s="298">
        <v>96777</v>
      </c>
      <c r="H14" s="298">
        <v>0</v>
      </c>
      <c r="I14" s="298">
        <v>0</v>
      </c>
      <c r="J14" s="29" t="s">
        <v>16</v>
      </c>
      <c r="K14" s="165">
        <v>0</v>
      </c>
      <c r="L14" s="298">
        <v>12620</v>
      </c>
      <c r="M14" s="301" t="s">
        <v>0</v>
      </c>
    </row>
    <row r="15" spans="1:13" s="31" customFormat="1" ht="27" customHeight="1">
      <c r="A15" s="313"/>
      <c r="B15" s="316"/>
      <c r="C15" s="304"/>
      <c r="D15" s="307"/>
      <c r="E15" s="299"/>
      <c r="F15" s="299"/>
      <c r="G15" s="299"/>
      <c r="H15" s="299"/>
      <c r="I15" s="299"/>
      <c r="J15" s="29" t="s">
        <v>17</v>
      </c>
      <c r="K15" s="165">
        <v>0</v>
      </c>
      <c r="L15" s="299"/>
      <c r="M15" s="302"/>
    </row>
    <row r="16" spans="1:13" s="31" customFormat="1" ht="30.75" customHeight="1">
      <c r="A16" s="313"/>
      <c r="B16" s="316"/>
      <c r="C16" s="304"/>
      <c r="D16" s="307"/>
      <c r="E16" s="299"/>
      <c r="F16" s="299"/>
      <c r="G16" s="299"/>
      <c r="H16" s="299"/>
      <c r="I16" s="299"/>
      <c r="J16" s="166" t="s">
        <v>18</v>
      </c>
      <c r="K16" s="165">
        <v>0</v>
      </c>
      <c r="L16" s="299"/>
      <c r="M16" s="302"/>
    </row>
    <row r="17" spans="1:13" s="31" customFormat="1" ht="32.25" customHeight="1">
      <c r="A17" s="314"/>
      <c r="B17" s="316"/>
      <c r="C17" s="305"/>
      <c r="D17" s="308"/>
      <c r="E17" s="300"/>
      <c r="F17" s="300"/>
      <c r="G17" s="300"/>
      <c r="H17" s="300"/>
      <c r="I17" s="300"/>
      <c r="J17" s="29" t="s">
        <v>19</v>
      </c>
      <c r="K17" s="165">
        <v>0</v>
      </c>
      <c r="L17" s="300"/>
      <c r="M17" s="302"/>
    </row>
    <row r="18" spans="1:13" s="31" customFormat="1" ht="24.75" customHeight="1">
      <c r="A18" s="312">
        <v>2</v>
      </c>
      <c r="B18" s="315">
        <v>10</v>
      </c>
      <c r="C18" s="303">
        <v>1010</v>
      </c>
      <c r="D18" s="306" t="s">
        <v>157</v>
      </c>
      <c r="E18" s="298">
        <v>1204445.35</v>
      </c>
      <c r="F18" s="298">
        <v>780937.04</v>
      </c>
      <c r="G18" s="298">
        <v>260779</v>
      </c>
      <c r="H18" s="298">
        <v>236530</v>
      </c>
      <c r="I18" s="298">
        <v>0</v>
      </c>
      <c r="J18" s="29" t="s">
        <v>16</v>
      </c>
      <c r="K18" s="165">
        <v>0</v>
      </c>
      <c r="L18" s="298">
        <v>283628.04</v>
      </c>
      <c r="M18" s="301" t="s">
        <v>0</v>
      </c>
    </row>
    <row r="19" spans="1:13" s="31" customFormat="1" ht="25.5" customHeight="1">
      <c r="A19" s="313"/>
      <c r="B19" s="316"/>
      <c r="C19" s="304"/>
      <c r="D19" s="307"/>
      <c r="E19" s="299"/>
      <c r="F19" s="299"/>
      <c r="G19" s="299"/>
      <c r="H19" s="299"/>
      <c r="I19" s="299"/>
      <c r="J19" s="29" t="s">
        <v>17</v>
      </c>
      <c r="K19" s="165">
        <v>0</v>
      </c>
      <c r="L19" s="299"/>
      <c r="M19" s="302"/>
    </row>
    <row r="20" spans="1:13" s="31" customFormat="1" ht="24" customHeight="1">
      <c r="A20" s="313"/>
      <c r="B20" s="316"/>
      <c r="C20" s="304"/>
      <c r="D20" s="307"/>
      <c r="E20" s="299"/>
      <c r="F20" s="299"/>
      <c r="G20" s="299"/>
      <c r="H20" s="299"/>
      <c r="I20" s="299"/>
      <c r="J20" s="29" t="s">
        <v>18</v>
      </c>
      <c r="K20" s="165">
        <v>0</v>
      </c>
      <c r="L20" s="299"/>
      <c r="M20" s="302"/>
    </row>
    <row r="21" spans="1:13" s="31" customFormat="1" ht="22.5" customHeight="1">
      <c r="A21" s="314"/>
      <c r="B21" s="316"/>
      <c r="C21" s="305"/>
      <c r="D21" s="308"/>
      <c r="E21" s="300"/>
      <c r="F21" s="300"/>
      <c r="G21" s="300"/>
      <c r="H21" s="300"/>
      <c r="I21" s="300"/>
      <c r="J21" s="29" t="s">
        <v>19</v>
      </c>
      <c r="K21" s="165">
        <v>0</v>
      </c>
      <c r="L21" s="300"/>
      <c r="M21" s="302"/>
    </row>
    <row r="22" spans="1:13" s="31" customFormat="1" ht="39" customHeight="1">
      <c r="A22" s="312">
        <v>3</v>
      </c>
      <c r="B22" s="315">
        <v>10</v>
      </c>
      <c r="C22" s="303">
        <v>1010</v>
      </c>
      <c r="D22" s="306" t="s">
        <v>110</v>
      </c>
      <c r="E22" s="298">
        <v>511048</v>
      </c>
      <c r="F22" s="298">
        <v>500985</v>
      </c>
      <c r="G22" s="298">
        <v>70000</v>
      </c>
      <c r="H22" s="298">
        <v>221827</v>
      </c>
      <c r="I22" s="298">
        <v>0</v>
      </c>
      <c r="J22" s="29" t="s">
        <v>16</v>
      </c>
      <c r="K22" s="165">
        <v>0</v>
      </c>
      <c r="L22" s="298">
        <v>209158</v>
      </c>
      <c r="M22" s="301" t="s">
        <v>0</v>
      </c>
    </row>
    <row r="23" spans="1:13" s="31" customFormat="1" ht="28.5" customHeight="1">
      <c r="A23" s="313"/>
      <c r="B23" s="316"/>
      <c r="C23" s="304"/>
      <c r="D23" s="307"/>
      <c r="E23" s="299"/>
      <c r="F23" s="299"/>
      <c r="G23" s="299"/>
      <c r="H23" s="299"/>
      <c r="I23" s="299"/>
      <c r="J23" s="29" t="s">
        <v>17</v>
      </c>
      <c r="K23" s="165">
        <v>0</v>
      </c>
      <c r="L23" s="299"/>
      <c r="M23" s="302"/>
    </row>
    <row r="24" spans="1:13" s="31" customFormat="1" ht="30" customHeight="1">
      <c r="A24" s="313"/>
      <c r="B24" s="316"/>
      <c r="C24" s="304"/>
      <c r="D24" s="307"/>
      <c r="E24" s="299"/>
      <c r="F24" s="299"/>
      <c r="G24" s="299"/>
      <c r="H24" s="299"/>
      <c r="I24" s="299"/>
      <c r="J24" s="29" t="s">
        <v>18</v>
      </c>
      <c r="K24" s="165">
        <v>0</v>
      </c>
      <c r="L24" s="299"/>
      <c r="M24" s="302"/>
    </row>
    <row r="25" spans="1:13" s="31" customFormat="1" ht="41.25" customHeight="1">
      <c r="A25" s="314"/>
      <c r="B25" s="316"/>
      <c r="C25" s="305"/>
      <c r="D25" s="308"/>
      <c r="E25" s="300"/>
      <c r="F25" s="300"/>
      <c r="G25" s="300"/>
      <c r="H25" s="300"/>
      <c r="I25" s="300"/>
      <c r="J25" s="29" t="s">
        <v>19</v>
      </c>
      <c r="K25" s="165">
        <v>0</v>
      </c>
      <c r="L25" s="300"/>
      <c r="M25" s="302"/>
    </row>
    <row r="26" spans="1:13" s="31" customFormat="1" ht="119.25" customHeight="1">
      <c r="A26" s="164">
        <v>4</v>
      </c>
      <c r="B26" s="44">
        <v>10</v>
      </c>
      <c r="C26" s="45">
        <v>1010</v>
      </c>
      <c r="D26" s="167" t="s">
        <v>109</v>
      </c>
      <c r="E26" s="36">
        <v>601972</v>
      </c>
      <c r="F26" s="36">
        <v>591916</v>
      </c>
      <c r="G26" s="36">
        <v>64184</v>
      </c>
      <c r="H26" s="36">
        <v>308295</v>
      </c>
      <c r="I26" s="36">
        <v>0</v>
      </c>
      <c r="J26" s="29" t="s">
        <v>34</v>
      </c>
      <c r="K26" s="36">
        <v>0</v>
      </c>
      <c r="L26" s="36">
        <v>219437</v>
      </c>
      <c r="M26" s="42" t="s">
        <v>0</v>
      </c>
    </row>
    <row r="27" spans="1:13" s="87" customFormat="1" ht="48.75" customHeight="1">
      <c r="A27" s="54">
        <v>5</v>
      </c>
      <c r="B27" s="44">
        <v>10</v>
      </c>
      <c r="C27" s="45">
        <v>1041</v>
      </c>
      <c r="D27" s="56" t="s">
        <v>127</v>
      </c>
      <c r="E27" s="57">
        <v>104800</v>
      </c>
      <c r="F27" s="57">
        <v>101000</v>
      </c>
      <c r="G27" s="57">
        <v>80000</v>
      </c>
      <c r="H27" s="57">
        <v>0</v>
      </c>
      <c r="I27" s="57">
        <v>0</v>
      </c>
      <c r="J27" s="58" t="s">
        <v>34</v>
      </c>
      <c r="K27" s="57">
        <v>0</v>
      </c>
      <c r="L27" s="57">
        <v>21000</v>
      </c>
      <c r="M27" s="59" t="s">
        <v>0</v>
      </c>
    </row>
    <row r="28" spans="1:13" s="60" customFormat="1" ht="65.25" customHeight="1">
      <c r="A28" s="54">
        <v>6</v>
      </c>
      <c r="B28" s="55">
        <v>720</v>
      </c>
      <c r="C28" s="55">
        <v>72095</v>
      </c>
      <c r="D28" s="56" t="s">
        <v>51</v>
      </c>
      <c r="E28" s="57">
        <v>84967.66</v>
      </c>
      <c r="F28" s="57">
        <v>84967.66</v>
      </c>
      <c r="G28" s="57">
        <v>19882.69</v>
      </c>
      <c r="H28" s="57">
        <v>0</v>
      </c>
      <c r="I28" s="57">
        <v>0</v>
      </c>
      <c r="J28" s="58" t="s">
        <v>34</v>
      </c>
      <c r="K28" s="57">
        <v>0</v>
      </c>
      <c r="L28" s="57">
        <v>65084.97</v>
      </c>
      <c r="M28" s="59" t="s">
        <v>0</v>
      </c>
    </row>
    <row r="29" spans="1:13" s="60" customFormat="1" ht="48" customHeight="1">
      <c r="A29" s="54">
        <v>7</v>
      </c>
      <c r="B29" s="55">
        <v>720</v>
      </c>
      <c r="C29" s="55">
        <v>72095</v>
      </c>
      <c r="D29" s="56" t="s">
        <v>52</v>
      </c>
      <c r="E29" s="57">
        <v>93488.48</v>
      </c>
      <c r="F29" s="57">
        <v>48009.23</v>
      </c>
      <c r="G29" s="57">
        <v>9176.31</v>
      </c>
      <c r="H29" s="57">
        <v>0</v>
      </c>
      <c r="I29" s="57">
        <v>0</v>
      </c>
      <c r="J29" s="58" t="s">
        <v>34</v>
      </c>
      <c r="K29" s="57">
        <v>0</v>
      </c>
      <c r="L29" s="57">
        <v>38832.92</v>
      </c>
      <c r="M29" s="59" t="s">
        <v>0</v>
      </c>
    </row>
    <row r="30" spans="1:13" s="60" customFormat="1" ht="43.5" customHeight="1">
      <c r="A30" s="54">
        <v>8</v>
      </c>
      <c r="B30" s="55">
        <v>600</v>
      </c>
      <c r="C30" s="55">
        <v>60016</v>
      </c>
      <c r="D30" s="56" t="s">
        <v>183</v>
      </c>
      <c r="E30" s="57">
        <v>120000</v>
      </c>
      <c r="F30" s="57">
        <v>50000</v>
      </c>
      <c r="G30" s="57">
        <v>50000</v>
      </c>
      <c r="H30" s="57">
        <v>0</v>
      </c>
      <c r="I30" s="57">
        <v>0</v>
      </c>
      <c r="J30" s="58" t="s">
        <v>34</v>
      </c>
      <c r="K30" s="57">
        <v>0</v>
      </c>
      <c r="L30" s="57">
        <v>0</v>
      </c>
      <c r="M30" s="59" t="s">
        <v>0</v>
      </c>
    </row>
    <row r="31" spans="1:13" s="60" customFormat="1" ht="90.75" customHeight="1">
      <c r="A31" s="54">
        <v>9</v>
      </c>
      <c r="B31" s="55">
        <v>900</v>
      </c>
      <c r="C31" s="55">
        <v>90001</v>
      </c>
      <c r="D31" s="56" t="s">
        <v>123</v>
      </c>
      <c r="E31" s="57">
        <v>2890000</v>
      </c>
      <c r="F31" s="57">
        <v>0</v>
      </c>
      <c r="G31" s="57">
        <v>0</v>
      </c>
      <c r="H31" s="57">
        <v>0</v>
      </c>
      <c r="I31" s="57">
        <v>0</v>
      </c>
      <c r="J31" s="58" t="s">
        <v>34</v>
      </c>
      <c r="K31" s="57">
        <v>0</v>
      </c>
      <c r="L31" s="57">
        <v>0</v>
      </c>
      <c r="M31" s="59" t="s">
        <v>0</v>
      </c>
    </row>
    <row r="32" spans="1:13" s="31" customFormat="1" ht="17.25" customHeight="1">
      <c r="A32" s="253" t="s">
        <v>121</v>
      </c>
      <c r="B32" s="253"/>
      <c r="C32" s="253"/>
      <c r="D32" s="253"/>
      <c r="E32" s="36">
        <f>SUM(E14:E31)</f>
        <v>7080832.49</v>
      </c>
      <c r="F32" s="36">
        <f aca="true" t="shared" si="0" ref="F32:L32">SUM(F14:F31)</f>
        <v>2267211.93</v>
      </c>
      <c r="G32" s="36">
        <f t="shared" si="0"/>
        <v>650799</v>
      </c>
      <c r="H32" s="36">
        <f t="shared" si="0"/>
        <v>766652</v>
      </c>
      <c r="I32" s="36">
        <f t="shared" si="0"/>
        <v>0</v>
      </c>
      <c r="J32" s="40"/>
      <c r="K32" s="36">
        <f t="shared" si="0"/>
        <v>0</v>
      </c>
      <c r="L32" s="36">
        <f t="shared" si="0"/>
        <v>849760.93</v>
      </c>
      <c r="M32" s="16" t="s">
        <v>30</v>
      </c>
    </row>
    <row r="33" spans="1:13" ht="11.25" customHeight="1">
      <c r="A33" s="309" t="s">
        <v>117</v>
      </c>
      <c r="B33" s="310"/>
      <c r="C33" s="310"/>
      <c r="D33" s="311"/>
      <c r="E33" s="36"/>
      <c r="F33" s="38"/>
      <c r="G33" s="38"/>
      <c r="H33" s="38"/>
      <c r="I33" s="39"/>
      <c r="J33" s="39"/>
      <c r="K33" s="43"/>
      <c r="L33" s="38"/>
      <c r="M33" s="46"/>
    </row>
    <row r="34" spans="1:13" s="31" customFormat="1" ht="39" customHeight="1">
      <c r="A34" s="16">
        <v>1</v>
      </c>
      <c r="B34" s="30">
        <v>853</v>
      </c>
      <c r="C34" s="30">
        <v>85395</v>
      </c>
      <c r="D34" s="32" t="s">
        <v>118</v>
      </c>
      <c r="E34" s="36">
        <v>29280</v>
      </c>
      <c r="F34" s="36">
        <v>7241.41</v>
      </c>
      <c r="G34" s="36">
        <v>0</v>
      </c>
      <c r="H34" s="36">
        <v>0</v>
      </c>
      <c r="I34" s="36">
        <v>0</v>
      </c>
      <c r="J34" s="29" t="s">
        <v>34</v>
      </c>
      <c r="K34" s="161">
        <v>1086.21</v>
      </c>
      <c r="L34" s="36">
        <v>6155.2</v>
      </c>
      <c r="M34" s="42" t="s">
        <v>0</v>
      </c>
    </row>
    <row r="35" spans="1:13" s="31" customFormat="1" ht="44.25" customHeight="1">
      <c r="A35" s="16">
        <v>2</v>
      </c>
      <c r="B35" s="30">
        <v>801</v>
      </c>
      <c r="C35" s="30">
        <v>80113</v>
      </c>
      <c r="D35" s="32" t="s">
        <v>50</v>
      </c>
      <c r="E35" s="36">
        <v>314000</v>
      </c>
      <c r="F35" s="36">
        <v>53000</v>
      </c>
      <c r="G35" s="36">
        <v>53000</v>
      </c>
      <c r="H35" s="36">
        <v>0</v>
      </c>
      <c r="I35" s="36">
        <v>0</v>
      </c>
      <c r="J35" s="29" t="s">
        <v>34</v>
      </c>
      <c r="K35" s="36">
        <v>0</v>
      </c>
      <c r="L35" s="36">
        <v>0</v>
      </c>
      <c r="M35" s="42" t="s">
        <v>0</v>
      </c>
    </row>
    <row r="36" spans="1:13" s="31" customFormat="1" ht="44.25" customHeight="1">
      <c r="A36" s="16">
        <v>3</v>
      </c>
      <c r="B36" s="30">
        <v>801</v>
      </c>
      <c r="C36" s="30">
        <v>80113</v>
      </c>
      <c r="D36" s="32" t="s">
        <v>196</v>
      </c>
      <c r="E36" s="36">
        <v>330000</v>
      </c>
      <c r="F36" s="36">
        <v>47000</v>
      </c>
      <c r="G36" s="36">
        <v>47000</v>
      </c>
      <c r="H36" s="36">
        <v>0</v>
      </c>
      <c r="I36" s="36">
        <v>0</v>
      </c>
      <c r="J36" s="29" t="s">
        <v>34</v>
      </c>
      <c r="K36" s="36">
        <v>0</v>
      </c>
      <c r="L36" s="36">
        <v>0</v>
      </c>
      <c r="M36" s="42" t="s">
        <v>0</v>
      </c>
    </row>
    <row r="37" spans="1:13" s="31" customFormat="1" ht="40.5" customHeight="1">
      <c r="A37" s="16">
        <v>4</v>
      </c>
      <c r="B37" s="33">
        <v>900</v>
      </c>
      <c r="C37" s="34">
        <v>90015</v>
      </c>
      <c r="D37" s="32" t="s">
        <v>57</v>
      </c>
      <c r="E37" s="36">
        <v>120000</v>
      </c>
      <c r="F37" s="36">
        <v>30000</v>
      </c>
      <c r="G37" s="36">
        <v>30000</v>
      </c>
      <c r="H37" s="36">
        <v>0</v>
      </c>
      <c r="I37" s="36">
        <v>0</v>
      </c>
      <c r="J37" s="29" t="s">
        <v>34</v>
      </c>
      <c r="K37" s="36">
        <v>0</v>
      </c>
      <c r="L37" s="36">
        <v>0</v>
      </c>
      <c r="M37" s="42" t="s">
        <v>0</v>
      </c>
    </row>
    <row r="38" spans="1:13" s="31" customFormat="1" ht="105">
      <c r="A38" s="74">
        <v>5</v>
      </c>
      <c r="B38" s="78">
        <v>900</v>
      </c>
      <c r="C38" s="75">
        <v>90002</v>
      </c>
      <c r="D38" s="77" t="s">
        <v>122</v>
      </c>
      <c r="E38" s="73">
        <v>495000</v>
      </c>
      <c r="F38" s="73">
        <v>330000</v>
      </c>
      <c r="G38" s="73">
        <v>330000</v>
      </c>
      <c r="H38" s="36">
        <v>0</v>
      </c>
      <c r="I38" s="36">
        <v>0</v>
      </c>
      <c r="J38" s="29" t="s">
        <v>34</v>
      </c>
      <c r="K38" s="36">
        <v>0</v>
      </c>
      <c r="L38" s="36">
        <v>0</v>
      </c>
      <c r="M38" s="42" t="s">
        <v>0</v>
      </c>
    </row>
    <row r="39" spans="1:13" s="31" customFormat="1" ht="63.75" customHeight="1">
      <c r="A39" s="16">
        <v>6</v>
      </c>
      <c r="B39" s="33">
        <v>900</v>
      </c>
      <c r="C39" s="34">
        <v>90095</v>
      </c>
      <c r="D39" s="32" t="s">
        <v>156</v>
      </c>
      <c r="E39" s="36">
        <v>390000</v>
      </c>
      <c r="F39" s="36">
        <v>80000</v>
      </c>
      <c r="G39" s="36">
        <v>80000</v>
      </c>
      <c r="H39" s="36">
        <v>0</v>
      </c>
      <c r="I39" s="36">
        <v>0</v>
      </c>
      <c r="J39" s="29" t="s">
        <v>34</v>
      </c>
      <c r="K39" s="36">
        <v>0</v>
      </c>
      <c r="L39" s="36">
        <v>0</v>
      </c>
      <c r="M39" s="42" t="s">
        <v>0</v>
      </c>
    </row>
    <row r="40" spans="1:13" s="31" customFormat="1" ht="40.5" customHeight="1">
      <c r="A40" s="16">
        <v>7</v>
      </c>
      <c r="B40" s="30">
        <v>900</v>
      </c>
      <c r="C40" s="30">
        <v>90015</v>
      </c>
      <c r="D40" s="32" t="s">
        <v>67</v>
      </c>
      <c r="E40" s="36">
        <v>754107</v>
      </c>
      <c r="F40" s="36">
        <v>220000</v>
      </c>
      <c r="G40" s="36">
        <v>220000</v>
      </c>
      <c r="H40" s="36">
        <v>0</v>
      </c>
      <c r="I40" s="36">
        <v>0</v>
      </c>
      <c r="J40" s="29" t="s">
        <v>34</v>
      </c>
      <c r="K40" s="36">
        <v>0</v>
      </c>
      <c r="L40" s="36">
        <v>0</v>
      </c>
      <c r="M40" s="42" t="s">
        <v>0</v>
      </c>
    </row>
    <row r="41" spans="1:13" s="31" customFormat="1" ht="44.25" customHeight="1">
      <c r="A41" s="16">
        <v>8</v>
      </c>
      <c r="B41" s="33">
        <v>926</v>
      </c>
      <c r="C41" s="34">
        <v>92601</v>
      </c>
      <c r="D41" s="32" t="s">
        <v>53</v>
      </c>
      <c r="E41" s="36">
        <v>720000</v>
      </c>
      <c r="F41" s="36">
        <v>76356</v>
      </c>
      <c r="G41" s="36">
        <v>76356</v>
      </c>
      <c r="H41" s="36">
        <v>0</v>
      </c>
      <c r="I41" s="36">
        <v>0</v>
      </c>
      <c r="J41" s="29" t="s">
        <v>34</v>
      </c>
      <c r="K41" s="36">
        <v>0</v>
      </c>
      <c r="L41" s="36">
        <v>0</v>
      </c>
      <c r="M41" s="42" t="s">
        <v>0</v>
      </c>
    </row>
    <row r="42" spans="1:13" s="31" customFormat="1" ht="94.5" customHeight="1">
      <c r="A42" s="16">
        <v>9</v>
      </c>
      <c r="B42" s="33">
        <v>921</v>
      </c>
      <c r="C42" s="34">
        <v>92105</v>
      </c>
      <c r="D42" s="32" t="s">
        <v>54</v>
      </c>
      <c r="E42" s="36">
        <v>350000</v>
      </c>
      <c r="F42" s="36">
        <v>40000</v>
      </c>
      <c r="G42" s="36">
        <v>40000</v>
      </c>
      <c r="H42" s="36">
        <v>0</v>
      </c>
      <c r="I42" s="36">
        <v>0</v>
      </c>
      <c r="J42" s="29" t="s">
        <v>34</v>
      </c>
      <c r="K42" s="36">
        <v>0</v>
      </c>
      <c r="L42" s="36">
        <v>0</v>
      </c>
      <c r="M42" s="42" t="s">
        <v>0</v>
      </c>
    </row>
    <row r="43" spans="1:13" s="31" customFormat="1" ht="40.5" customHeight="1">
      <c r="A43" s="16">
        <v>10</v>
      </c>
      <c r="B43" s="33">
        <v>600</v>
      </c>
      <c r="C43" s="34">
        <v>60016</v>
      </c>
      <c r="D43" s="32" t="s">
        <v>120</v>
      </c>
      <c r="E43" s="36">
        <v>120000</v>
      </c>
      <c r="F43" s="36">
        <v>60000</v>
      </c>
      <c r="G43" s="36">
        <v>60000</v>
      </c>
      <c r="H43" s="36">
        <v>0</v>
      </c>
      <c r="I43" s="36">
        <v>0</v>
      </c>
      <c r="J43" s="29" t="s">
        <v>34</v>
      </c>
      <c r="K43" s="36">
        <v>0</v>
      </c>
      <c r="L43" s="36">
        <v>0</v>
      </c>
      <c r="M43" s="42" t="s">
        <v>0</v>
      </c>
    </row>
    <row r="44" spans="1:13" s="31" customFormat="1" ht="51.75" customHeight="1">
      <c r="A44" s="74">
        <v>11</v>
      </c>
      <c r="B44" s="76">
        <v>710</v>
      </c>
      <c r="C44" s="76">
        <v>71004</v>
      </c>
      <c r="D44" s="79" t="s">
        <v>119</v>
      </c>
      <c r="E44" s="73">
        <v>70000</v>
      </c>
      <c r="F44" s="73">
        <v>45000</v>
      </c>
      <c r="G44" s="73">
        <v>45000</v>
      </c>
      <c r="H44" s="73">
        <v>0</v>
      </c>
      <c r="I44" s="73">
        <v>0</v>
      </c>
      <c r="J44" s="29" t="s">
        <v>34</v>
      </c>
      <c r="K44" s="73">
        <v>0</v>
      </c>
      <c r="L44" s="73">
        <v>0</v>
      </c>
      <c r="M44" s="42" t="s">
        <v>0</v>
      </c>
    </row>
    <row r="45" spans="1:13" s="31" customFormat="1" ht="94.5" customHeight="1" hidden="1">
      <c r="A45" s="16"/>
      <c r="B45" s="33"/>
      <c r="C45" s="34"/>
      <c r="D45" s="32"/>
      <c r="E45" s="36"/>
      <c r="F45" s="36"/>
      <c r="G45" s="36"/>
      <c r="H45" s="36"/>
      <c r="I45" s="36"/>
      <c r="J45" s="29"/>
      <c r="K45" s="36"/>
      <c r="L45" s="36"/>
      <c r="M45" s="42"/>
    </row>
    <row r="46" spans="1:13" s="31" customFormat="1" ht="14.25" customHeight="1">
      <c r="A46" s="253" t="s">
        <v>55</v>
      </c>
      <c r="B46" s="253"/>
      <c r="C46" s="253"/>
      <c r="D46" s="253"/>
      <c r="E46" s="36">
        <f>SUM(E34:E45)</f>
        <v>3692387</v>
      </c>
      <c r="F46" s="36">
        <f aca="true" t="shared" si="1" ref="F46:L46">SUM(F34:F45)</f>
        <v>988597.41</v>
      </c>
      <c r="G46" s="36">
        <f t="shared" si="1"/>
        <v>981356</v>
      </c>
      <c r="H46" s="36">
        <f t="shared" si="1"/>
        <v>0</v>
      </c>
      <c r="I46" s="36">
        <f t="shared" si="1"/>
        <v>0</v>
      </c>
      <c r="J46" s="40"/>
      <c r="K46" s="36">
        <f t="shared" si="1"/>
        <v>1086.21</v>
      </c>
      <c r="L46" s="36">
        <f t="shared" si="1"/>
        <v>6155.2</v>
      </c>
      <c r="M46" s="16" t="s">
        <v>30</v>
      </c>
    </row>
    <row r="47" spans="1:13" s="31" customFormat="1" ht="14.25" customHeight="1">
      <c r="A47" s="253" t="s">
        <v>58</v>
      </c>
      <c r="B47" s="253"/>
      <c r="C47" s="253"/>
      <c r="D47" s="253"/>
      <c r="E47" s="36">
        <f>SUM(E32,E46)</f>
        <v>10773219.49</v>
      </c>
      <c r="F47" s="36">
        <f aca="true" t="shared" si="2" ref="F47:L47">SUM(F32,F46)</f>
        <v>3255809.3400000003</v>
      </c>
      <c r="G47" s="36">
        <f t="shared" si="2"/>
        <v>1632155</v>
      </c>
      <c r="H47" s="36">
        <f t="shared" si="2"/>
        <v>766652</v>
      </c>
      <c r="I47" s="36">
        <f t="shared" si="2"/>
        <v>0</v>
      </c>
      <c r="J47" s="40"/>
      <c r="K47" s="36">
        <f t="shared" si="2"/>
        <v>1086.21</v>
      </c>
      <c r="L47" s="36">
        <f t="shared" si="2"/>
        <v>855916.13</v>
      </c>
      <c r="M47" s="16" t="s">
        <v>30</v>
      </c>
    </row>
    <row r="48" spans="1:10" ht="11.25">
      <c r="A48" s="11" t="s">
        <v>3</v>
      </c>
      <c r="J48" s="11" t="s">
        <v>1</v>
      </c>
    </row>
    <row r="49" ht="11.25">
      <c r="A49" s="11" t="s">
        <v>4</v>
      </c>
    </row>
    <row r="50" ht="11.25">
      <c r="A50" s="11" t="s">
        <v>5</v>
      </c>
    </row>
    <row r="51" ht="11.25">
      <c r="A51" s="11" t="s">
        <v>6</v>
      </c>
    </row>
    <row r="52" ht="11.25">
      <c r="A52" s="11" t="s">
        <v>7</v>
      </c>
    </row>
  </sheetData>
  <sheetProtection/>
  <mergeCells count="55">
    <mergeCell ref="K1:M4"/>
    <mergeCell ref="G22:G25"/>
    <mergeCell ref="H22:H25"/>
    <mergeCell ref="E22:E25"/>
    <mergeCell ref="F18:F21"/>
    <mergeCell ref="G18:G21"/>
    <mergeCell ref="F22:F25"/>
    <mergeCell ref="H14:H17"/>
    <mergeCell ref="H18:H21"/>
    <mergeCell ref="F14:F17"/>
    <mergeCell ref="J12:K12"/>
    <mergeCell ref="J9:K11"/>
    <mergeCell ref="M14:M17"/>
    <mergeCell ref="G8:L8"/>
    <mergeCell ref="L9:L11"/>
    <mergeCell ref="I10:I11"/>
    <mergeCell ref="G9:G11"/>
    <mergeCell ref="G14:G17"/>
    <mergeCell ref="A13:D13"/>
    <mergeCell ref="E18:E21"/>
    <mergeCell ref="A14:A17"/>
    <mergeCell ref="B14:B17"/>
    <mergeCell ref="E14:E17"/>
    <mergeCell ref="A18:A21"/>
    <mergeCell ref="B18:B21"/>
    <mergeCell ref="C18:C21"/>
    <mergeCell ref="D18:D21"/>
    <mergeCell ref="A47:D47"/>
    <mergeCell ref="A46:D46"/>
    <mergeCell ref="A32:D32"/>
    <mergeCell ref="C14:C17"/>
    <mergeCell ref="D14:D17"/>
    <mergeCell ref="A33:D33"/>
    <mergeCell ref="A22:A25"/>
    <mergeCell ref="B22:B25"/>
    <mergeCell ref="C22:C25"/>
    <mergeCell ref="D22:D25"/>
    <mergeCell ref="L22:L25"/>
    <mergeCell ref="M22:M25"/>
    <mergeCell ref="I14:I17"/>
    <mergeCell ref="L14:L17"/>
    <mergeCell ref="L18:L21"/>
    <mergeCell ref="I18:I21"/>
    <mergeCell ref="I22:I25"/>
    <mergeCell ref="M18:M21"/>
    <mergeCell ref="A5:M5"/>
    <mergeCell ref="A7:A11"/>
    <mergeCell ref="B7:B11"/>
    <mergeCell ref="C7:C11"/>
    <mergeCell ref="D7:D11"/>
    <mergeCell ref="E7:E11"/>
    <mergeCell ref="F7:L7"/>
    <mergeCell ref="M7:M11"/>
    <mergeCell ref="F8:F11"/>
    <mergeCell ref="H9:H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H28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328" t="s">
        <v>211</v>
      </c>
      <c r="G1" s="328"/>
      <c r="H1" s="328"/>
    </row>
    <row r="2" spans="2:8" ht="15" customHeight="1">
      <c r="B2" s="177" t="s">
        <v>94</v>
      </c>
      <c r="C2" s="177"/>
      <c r="D2" s="177"/>
      <c r="E2" s="177"/>
      <c r="F2" s="177"/>
      <c r="G2" s="177"/>
      <c r="H2" s="177"/>
    </row>
    <row r="3" spans="2:8" s="52" customFormat="1" ht="53.25" customHeight="1">
      <c r="B3" s="49" t="s">
        <v>31</v>
      </c>
      <c r="C3" s="49" t="s">
        <v>20</v>
      </c>
      <c r="D3" s="49" t="s">
        <v>21</v>
      </c>
      <c r="E3" s="50" t="s">
        <v>22</v>
      </c>
      <c r="F3" s="49" t="s">
        <v>48</v>
      </c>
      <c r="G3" s="51" t="s">
        <v>47</v>
      </c>
      <c r="H3" s="51" t="s">
        <v>29</v>
      </c>
    </row>
    <row r="4" spans="2:8" s="7" customFormat="1" ht="12.75" customHeigh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</row>
    <row r="5" spans="2:8" s="1" customFormat="1" ht="15" customHeight="1">
      <c r="B5" s="289" t="s">
        <v>41</v>
      </c>
      <c r="C5" s="290"/>
      <c r="D5" s="290"/>
      <c r="E5" s="290"/>
      <c r="F5" s="290"/>
      <c r="G5" s="329"/>
      <c r="H5" s="23">
        <f>SUM(H6:H10)</f>
        <v>405000</v>
      </c>
    </row>
    <row r="6" spans="2:8" s="1" customFormat="1" ht="90" customHeight="1" hidden="1">
      <c r="B6" s="19">
        <v>1</v>
      </c>
      <c r="C6" s="5">
        <v>600</v>
      </c>
      <c r="D6" s="5">
        <v>60014</v>
      </c>
      <c r="E6" s="5">
        <v>6300</v>
      </c>
      <c r="F6" s="18" t="s">
        <v>46</v>
      </c>
      <c r="G6" s="18" t="s">
        <v>2</v>
      </c>
      <c r="H6" s="9">
        <v>0</v>
      </c>
    </row>
    <row r="7" spans="2:8" s="6" customFormat="1" ht="86.25" customHeight="1" hidden="1">
      <c r="B7" s="19">
        <v>2</v>
      </c>
      <c r="C7" s="5">
        <v>600</v>
      </c>
      <c r="D7" s="5">
        <v>60014</v>
      </c>
      <c r="E7" s="5">
        <v>6300</v>
      </c>
      <c r="F7" s="18" t="s">
        <v>45</v>
      </c>
      <c r="G7" s="18" t="s">
        <v>2</v>
      </c>
      <c r="H7" s="9">
        <v>0</v>
      </c>
    </row>
    <row r="8" spans="2:8" s="6" customFormat="1" ht="110.25" customHeight="1">
      <c r="B8" s="19">
        <v>1</v>
      </c>
      <c r="C8" s="5">
        <v>600</v>
      </c>
      <c r="D8" s="5">
        <v>60014</v>
      </c>
      <c r="E8" s="5">
        <v>6300</v>
      </c>
      <c r="F8" s="160" t="s">
        <v>182</v>
      </c>
      <c r="G8" s="9" t="s">
        <v>2</v>
      </c>
      <c r="H8" s="9">
        <v>400000</v>
      </c>
    </row>
    <row r="9" spans="2:8" s="6" customFormat="1" ht="84" customHeight="1">
      <c r="B9" s="19">
        <v>2</v>
      </c>
      <c r="C9" s="5">
        <v>851</v>
      </c>
      <c r="D9" s="5">
        <v>85121</v>
      </c>
      <c r="E9" s="5">
        <v>2560</v>
      </c>
      <c r="F9" s="62" t="s">
        <v>95</v>
      </c>
      <c r="G9" s="9" t="s">
        <v>43</v>
      </c>
      <c r="H9" s="9">
        <v>5000</v>
      </c>
    </row>
    <row r="10" spans="2:8" s="1" customFormat="1" ht="55.5" customHeight="1" hidden="1">
      <c r="B10" s="4"/>
      <c r="C10" s="5"/>
      <c r="D10" s="5"/>
      <c r="E10" s="5"/>
      <c r="F10" s="18"/>
      <c r="G10" s="9"/>
      <c r="H10" s="24"/>
    </row>
    <row r="11" spans="2:8" s="1" customFormat="1" ht="15.75" customHeight="1">
      <c r="B11" s="289" t="s">
        <v>42</v>
      </c>
      <c r="C11" s="290"/>
      <c r="D11" s="290"/>
      <c r="E11" s="290"/>
      <c r="F11" s="290"/>
      <c r="G11" s="329"/>
      <c r="H11" s="23">
        <f>SUM(H12:H27)</f>
        <v>409040</v>
      </c>
    </row>
    <row r="12" spans="2:8" s="6" customFormat="1" ht="41.25" customHeight="1">
      <c r="B12" s="19">
        <v>1</v>
      </c>
      <c r="C12" s="5">
        <v>754</v>
      </c>
      <c r="D12" s="5">
        <v>75412</v>
      </c>
      <c r="E12" s="5">
        <v>2820</v>
      </c>
      <c r="F12" s="62" t="s">
        <v>91</v>
      </c>
      <c r="G12" s="18" t="s">
        <v>90</v>
      </c>
      <c r="H12" s="9">
        <v>40000</v>
      </c>
    </row>
    <row r="13" spans="2:8" s="6" customFormat="1" ht="114" customHeight="1">
      <c r="B13" s="19">
        <v>2</v>
      </c>
      <c r="C13" s="5">
        <v>754</v>
      </c>
      <c r="D13" s="5">
        <v>75412</v>
      </c>
      <c r="E13" s="5">
        <v>6230</v>
      </c>
      <c r="F13" s="62" t="s">
        <v>158</v>
      </c>
      <c r="G13" s="18" t="s">
        <v>90</v>
      </c>
      <c r="H13" s="9">
        <v>5000</v>
      </c>
    </row>
    <row r="14" spans="2:8" s="6" customFormat="1" ht="49.5" customHeight="1">
      <c r="B14" s="19">
        <v>3</v>
      </c>
      <c r="C14" s="5">
        <v>754</v>
      </c>
      <c r="D14" s="5">
        <v>75412</v>
      </c>
      <c r="E14" s="5">
        <v>2820</v>
      </c>
      <c r="F14" s="62" t="s">
        <v>198</v>
      </c>
      <c r="G14" s="18" t="s">
        <v>90</v>
      </c>
      <c r="H14" s="9">
        <v>20000</v>
      </c>
    </row>
    <row r="15" spans="2:8" s="6" customFormat="1" ht="42" customHeight="1">
      <c r="B15" s="19">
        <v>4</v>
      </c>
      <c r="C15" s="5">
        <v>754</v>
      </c>
      <c r="D15" s="5">
        <v>75412</v>
      </c>
      <c r="E15" s="5">
        <v>2820</v>
      </c>
      <c r="F15" s="62" t="s">
        <v>92</v>
      </c>
      <c r="G15" s="18" t="s">
        <v>126</v>
      </c>
      <c r="H15" s="9">
        <v>30000</v>
      </c>
    </row>
    <row r="16" spans="2:8" s="6" customFormat="1" ht="39" customHeight="1">
      <c r="B16" s="19">
        <v>5</v>
      </c>
      <c r="C16" s="5">
        <v>754</v>
      </c>
      <c r="D16" s="5">
        <v>75412</v>
      </c>
      <c r="E16" s="5">
        <v>2820</v>
      </c>
      <c r="F16" s="62" t="s">
        <v>91</v>
      </c>
      <c r="G16" s="18" t="s">
        <v>125</v>
      </c>
      <c r="H16" s="9">
        <v>45000</v>
      </c>
    </row>
    <row r="17" spans="2:8" s="6" customFormat="1" ht="95.25" customHeight="1">
      <c r="B17" s="19">
        <v>6</v>
      </c>
      <c r="C17" s="5">
        <v>754</v>
      </c>
      <c r="D17" s="5">
        <v>75412</v>
      </c>
      <c r="E17" s="5">
        <v>6230</v>
      </c>
      <c r="F17" s="62" t="s">
        <v>195</v>
      </c>
      <c r="G17" s="18" t="s">
        <v>125</v>
      </c>
      <c r="H17" s="9">
        <v>245040</v>
      </c>
    </row>
    <row r="18" spans="2:8" s="6" customFormat="1" ht="84" customHeight="1">
      <c r="B18" s="19">
        <v>7</v>
      </c>
      <c r="C18" s="5">
        <v>851</v>
      </c>
      <c r="D18" s="5">
        <v>85154</v>
      </c>
      <c r="E18" s="5">
        <v>2360</v>
      </c>
      <c r="F18" s="62" t="s">
        <v>199</v>
      </c>
      <c r="G18" s="18" t="s">
        <v>200</v>
      </c>
      <c r="H18" s="9">
        <v>3000</v>
      </c>
    </row>
    <row r="19" spans="2:8" s="6" customFormat="1" ht="88.5" customHeight="1">
      <c r="B19" s="19">
        <v>8</v>
      </c>
      <c r="C19" s="5">
        <v>851</v>
      </c>
      <c r="D19" s="5">
        <v>85154</v>
      </c>
      <c r="E19" s="5">
        <v>2360</v>
      </c>
      <c r="F19" s="62" t="s">
        <v>201</v>
      </c>
      <c r="G19" s="18" t="s">
        <v>202</v>
      </c>
      <c r="H19" s="9">
        <v>2500</v>
      </c>
    </row>
    <row r="20" spans="2:8" s="6" customFormat="1" ht="84.75" customHeight="1">
      <c r="B20" s="19">
        <v>9</v>
      </c>
      <c r="C20" s="5">
        <v>851</v>
      </c>
      <c r="D20" s="5">
        <v>85154</v>
      </c>
      <c r="E20" s="5">
        <v>2360</v>
      </c>
      <c r="F20" s="62" t="s">
        <v>203</v>
      </c>
      <c r="G20" s="18" t="s">
        <v>204</v>
      </c>
      <c r="H20" s="9">
        <v>2100</v>
      </c>
    </row>
    <row r="21" spans="2:8" s="6" customFormat="1" ht="87.75" customHeight="1">
      <c r="B21" s="19">
        <v>10</v>
      </c>
      <c r="C21" s="5">
        <v>851</v>
      </c>
      <c r="D21" s="5">
        <v>85154</v>
      </c>
      <c r="E21" s="5">
        <v>2360</v>
      </c>
      <c r="F21" s="62" t="s">
        <v>206</v>
      </c>
      <c r="G21" s="18" t="s">
        <v>205</v>
      </c>
      <c r="H21" s="9">
        <v>2400</v>
      </c>
    </row>
    <row r="22" spans="2:8" s="6" customFormat="1" ht="93" customHeight="1">
      <c r="B22" s="19">
        <v>11</v>
      </c>
      <c r="C22" s="5">
        <v>921</v>
      </c>
      <c r="D22" s="5">
        <v>92105</v>
      </c>
      <c r="E22" s="5">
        <v>2360</v>
      </c>
      <c r="F22" s="80" t="s">
        <v>184</v>
      </c>
      <c r="G22" s="18" t="s">
        <v>190</v>
      </c>
      <c r="H22" s="9">
        <v>3000</v>
      </c>
    </row>
    <row r="23" spans="2:8" s="6" customFormat="1" ht="109.5" customHeight="1">
      <c r="B23" s="19">
        <v>12</v>
      </c>
      <c r="C23" s="5">
        <v>921</v>
      </c>
      <c r="D23" s="5">
        <v>92105</v>
      </c>
      <c r="E23" s="5">
        <v>2360</v>
      </c>
      <c r="F23" s="80" t="s">
        <v>185</v>
      </c>
      <c r="G23" s="18" t="s">
        <v>191</v>
      </c>
      <c r="H23" s="9">
        <v>2500</v>
      </c>
    </row>
    <row r="24" spans="2:8" s="6" customFormat="1" ht="96" customHeight="1">
      <c r="B24" s="19">
        <v>13</v>
      </c>
      <c r="C24" s="5">
        <v>921</v>
      </c>
      <c r="D24" s="5">
        <v>92105</v>
      </c>
      <c r="E24" s="5">
        <v>2360</v>
      </c>
      <c r="F24" s="80" t="s">
        <v>186</v>
      </c>
      <c r="G24" s="18" t="s">
        <v>192</v>
      </c>
      <c r="H24" s="9">
        <v>2500</v>
      </c>
    </row>
    <row r="25" spans="2:8" s="6" customFormat="1" ht="101.25" customHeight="1">
      <c r="B25" s="19">
        <v>14</v>
      </c>
      <c r="C25" s="5">
        <v>926</v>
      </c>
      <c r="D25" s="5">
        <v>92605</v>
      </c>
      <c r="E25" s="5">
        <v>2360</v>
      </c>
      <c r="F25" s="62" t="s">
        <v>189</v>
      </c>
      <c r="G25" s="62" t="s">
        <v>193</v>
      </c>
      <c r="H25" s="9">
        <v>2000</v>
      </c>
    </row>
    <row r="26" spans="2:8" s="6" customFormat="1" ht="93" customHeight="1">
      <c r="B26" s="19">
        <v>15</v>
      </c>
      <c r="C26" s="5">
        <v>926</v>
      </c>
      <c r="D26" s="5">
        <v>92605</v>
      </c>
      <c r="E26" s="5">
        <v>2360</v>
      </c>
      <c r="F26" s="62" t="s">
        <v>187</v>
      </c>
      <c r="G26" s="18" t="s">
        <v>190</v>
      </c>
      <c r="H26" s="9">
        <v>1500</v>
      </c>
    </row>
    <row r="27" spans="2:8" s="6" customFormat="1" ht="102" customHeight="1">
      <c r="B27" s="19">
        <v>16</v>
      </c>
      <c r="C27" s="5">
        <v>926</v>
      </c>
      <c r="D27" s="5">
        <v>92605</v>
      </c>
      <c r="E27" s="5">
        <v>2360</v>
      </c>
      <c r="F27" s="62" t="s">
        <v>188</v>
      </c>
      <c r="G27" s="18" t="s">
        <v>194</v>
      </c>
      <c r="H27" s="9">
        <v>2500</v>
      </c>
    </row>
    <row r="28" spans="2:8" s="8" customFormat="1" ht="17.25" customHeight="1">
      <c r="B28" s="229" t="s">
        <v>38</v>
      </c>
      <c r="C28" s="288"/>
      <c r="D28" s="288"/>
      <c r="E28" s="288"/>
      <c r="F28" s="230"/>
      <c r="G28" s="20"/>
      <c r="H28" s="17">
        <f>SUM(H5,H11)</f>
        <v>814040</v>
      </c>
    </row>
  </sheetData>
  <sheetProtection/>
  <mergeCells count="5">
    <mergeCell ref="F1:H1"/>
    <mergeCell ref="B2:H2"/>
    <mergeCell ref="B28:F28"/>
    <mergeCell ref="B11:G11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2014-07-28T08:59:49Z</cp:lastPrinted>
  <dcterms:created xsi:type="dcterms:W3CDTF">1998-12-09T13:02:10Z</dcterms:created>
  <dcterms:modified xsi:type="dcterms:W3CDTF">2014-07-28T11:33:50Z</dcterms:modified>
  <cp:category/>
  <cp:version/>
  <cp:contentType/>
  <cp:contentStatus/>
</cp:coreProperties>
</file>