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68" activeTab="0"/>
  </bookViews>
  <sheets>
    <sheet name="ZAŁ 12_6" sheetId="1" r:id="rId1"/>
    <sheet name="ZAŁ 10_5" sheetId="2" r:id="rId2"/>
    <sheet name="ZAŁ 4_3" sheetId="3" r:id="rId3"/>
    <sheet name="ZAŁ 7_4" sheetId="4" r:id="rId4"/>
    <sheet name="Arkusz1" sheetId="5" state="hidden" r:id="rId5"/>
  </sheets>
  <definedNames>
    <definedName name="_xlnm.Print_Titles" localSheetId="1">'ZAŁ 10_5'!$3:$4</definedName>
    <definedName name="_xlnm.Print_Titles" localSheetId="0">'ZAŁ 12_6'!$5:$9</definedName>
  </definedNames>
  <calcPr fullCalcOnLoad="1"/>
</workbook>
</file>

<file path=xl/sharedStrings.xml><?xml version="1.0" encoding="utf-8"?>
<sst xmlns="http://schemas.openxmlformats.org/spreadsheetml/2006/main" count="216" uniqueCount="165">
  <si>
    <t>Urząd Gminy</t>
  </si>
  <si>
    <t>`</t>
  </si>
  <si>
    <t>Powiat Skarżyski</t>
  </si>
  <si>
    <t>* Wybrać odpowiednie oznakowanie źródła finansowania:</t>
  </si>
  <si>
    <t>A. Dotacje i środki z budżetu państwa ( np.: od wojewody, MEN, UKFiS,..)</t>
  </si>
  <si>
    <t>B. Środki i dotacje otrzymane od innych jst oraz innych jednostek zaliczanych do sektora finansów publicznych</t>
  </si>
  <si>
    <t>C. Inne źródła</t>
  </si>
  <si>
    <t>D. Inne źródła</t>
  </si>
  <si>
    <t>A.</t>
  </si>
  <si>
    <t>B.</t>
  </si>
  <si>
    <t>C.</t>
  </si>
  <si>
    <t>D.</t>
  </si>
  <si>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</si>
  <si>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</si>
  <si>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</si>
  <si>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</si>
  <si>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</si>
  <si>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</si>
  <si>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</si>
  <si>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</si>
  <si>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</si>
  <si>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w tym źródła finansowania</t>
  </si>
  <si>
    <t>5.</t>
  </si>
  <si>
    <t>Kredyty</t>
  </si>
  <si>
    <t>Pożyczki</t>
  </si>
  <si>
    <t>6.</t>
  </si>
  <si>
    <t>Przychody ogółem:</t>
  </si>
  <si>
    <t>§ 952</t>
  </si>
  <si>
    <t>§ 957</t>
  </si>
  <si>
    <t>Spłaty pożyczek</t>
  </si>
  <si>
    <t>§ 992</t>
  </si>
  <si>
    <t>§ 994</t>
  </si>
  <si>
    <t>§ 982</t>
  </si>
  <si>
    <t>Rozdz.</t>
  </si>
  <si>
    <t>w złotych</t>
  </si>
  <si>
    <t>Nazwa zadania</t>
  </si>
  <si>
    <t>Kwota dotacji</t>
  </si>
  <si>
    <t>§ 991</t>
  </si>
  <si>
    <t>x</t>
  </si>
  <si>
    <t>§ 903</t>
  </si>
  <si>
    <t>§ 951</t>
  </si>
  <si>
    <t>Spłaty kredytów</t>
  </si>
  <si>
    <t>Udzielone pożyczki</t>
  </si>
  <si>
    <t>§ 963</t>
  </si>
  <si>
    <t>Lp.</t>
  </si>
  <si>
    <t>Łączne nakłady finansowe</t>
  </si>
  <si>
    <t>Klasyfikacja
§</t>
  </si>
  <si>
    <t>§ 931</t>
  </si>
  <si>
    <t>Jednostka org. realizująca zadanie lub koordynująca program</t>
  </si>
  <si>
    <t xml:space="preserve">A.      
B.
C.
D. </t>
  </si>
  <si>
    <t>Planowane wydatki</t>
  </si>
  <si>
    <t>kredyty
i pożyczki</t>
  </si>
  <si>
    <t>środki wymienione
w art. 5 ust. 1 pkt 2 i 3 u.f.p.</t>
  </si>
  <si>
    <t>Pożyczki na finansowanie zadań realizowanych
z udziałem środków pochodzących z budżetu UE</t>
  </si>
  <si>
    <t>Rozchody ogółem:</t>
  </si>
  <si>
    <t>Ogółem</t>
  </si>
  <si>
    <t>dochody własne jst</t>
  </si>
  <si>
    <t>dotacje i środki pochodzące
z innych  źr.*</t>
  </si>
  <si>
    <t>Przelewy z rachunku lokat</t>
  </si>
  <si>
    <t>Nazwa zadania inwestycyjnego</t>
  </si>
  <si>
    <t>I. Dotacje dla jednostek sektora finansów publicznych</t>
  </si>
  <si>
    <t>II. Dotacje dla jednostek spoza sektora finansów publicznych</t>
  </si>
  <si>
    <t>SPZOZ</t>
  </si>
  <si>
    <t>kredyty i pożyczki zaciągnięte na realizację zadania pod refundację wydatków</t>
  </si>
  <si>
    <t xml:space="preserve">Dotacja celowa na pomoc finansową udzielaną między jednostkami samorządu terytorialnego na dofinansowanie własnych zadań inwestycyjnych i zakupów inwestycyjnych - "Sygnalizacja świetlna - krzyżówki Skarżysko Kościelne" </t>
  </si>
  <si>
    <t xml:space="preserve">Dotacja celowa na pomoc finansową udzielaną między jednostkami samorządu terytorialnego na dofinansowanie własnych zadań inwestycyjnych i zakupów inwestycyjnych - "Przebudowa drogi powiatowej nr 34478 -  Sadek -Kierz Niedźwiedzi" </t>
  </si>
  <si>
    <t>Nazwa jednostki otrzymującej dotacje</t>
  </si>
  <si>
    <t>Zakres</t>
  </si>
  <si>
    <t>"e-świętokrzyskie" Budowa Systemu informatyzacji Przestrzennej Województwa Świetokrzyskiego</t>
  </si>
  <si>
    <t>1.1</t>
  </si>
  <si>
    <t xml:space="preserve">Kredyty zaciągnięte w związku z umową zawartą z podmiotem dysponującym środkami pochodzacymi z budżetu U.E. </t>
  </si>
  <si>
    <t>I.</t>
  </si>
  <si>
    <t>Kredyty i pożyczki</t>
  </si>
  <si>
    <t>2.1</t>
  </si>
  <si>
    <t>Papiery wartościowe (obligacje) których zbywalność jest ograniczona</t>
  </si>
  <si>
    <t>3.1</t>
  </si>
  <si>
    <t>Nadwyżka  z lat ubiegłych</t>
  </si>
  <si>
    <t>Wolne środki art.. 217 ust. 2 pkt. 6 u.f.p.</t>
  </si>
  <si>
    <t>§ 950</t>
  </si>
  <si>
    <t>Spłata pożyczek udzielonych</t>
  </si>
  <si>
    <t>Przelewy na rachunki lokat</t>
  </si>
  <si>
    <t>2.2</t>
  </si>
  <si>
    <t>2.3</t>
  </si>
  <si>
    <t>Wykup obligacji komunalnych, których zbywalność jest ograniczona</t>
  </si>
  <si>
    <t>Prywatyzacja majątku j.s.t.</t>
  </si>
  <si>
    <t>Spłaty kredytów zaciągniętych w związku z zawarciem umowy z podmiotem dysponującym środkami pochodzacymi z budżetu U.E.</t>
  </si>
  <si>
    <t>Wykup obligacji komunalnych, których zdolność jest ograniczona w związku z zawarciem umowy z podmiotem dysponującym środkami pochodzącymi z budżet U.E.</t>
  </si>
  <si>
    <t>7.</t>
  </si>
  <si>
    <t>8.</t>
  </si>
  <si>
    <t>Stowarzyszenie OSP Grzybowa Góra</t>
  </si>
  <si>
    <t>Dotacja celowa z budżetu na finansowanie  zadań w zakresie utrzymania gotowości bojowej OSP</t>
  </si>
  <si>
    <t>Dotacja celowa z budżetu na finansowanie zadań w zakresie utrzymania gotowości bojowej OSP</t>
  </si>
  <si>
    <t>Papiery wartościowe (obligacje) których zbywalność jest ograniczona, zaciągane w związku z umową zawartą z podmiotem dysponującym środkami pochodzącymi z budżetu U.E.</t>
  </si>
  <si>
    <t>Zadania inwestycyjne roczne w 2014 r.</t>
  </si>
  <si>
    <t>rok budżetowy 2014 (6+7+9+10)</t>
  </si>
  <si>
    <t>Przychody i rozchody budżetu w 2014 r.</t>
  </si>
  <si>
    <t>Kwota 2014 r</t>
  </si>
  <si>
    <t>Dotacje celowe  w 2014 r.</t>
  </si>
  <si>
    <t>Dotacja  dla SPZOZ na realizację programu "Zapobieganie chorobom zakaźnym- darmowe szczepienia ochronne u pacjentów SPZOZ powyżej 60 roku życia przeciwko grypie, u dzieci w wieku szkolnym szczepienie przeciwko meningokokom (sepsa, posocznica)"</t>
  </si>
  <si>
    <t>Stowarzyszenie OSP Lipowe Pole</t>
  </si>
  <si>
    <t>Stowarzyszenie OSP Kierz Niedźwiedzi</t>
  </si>
  <si>
    <t>Uporządkowanie i zagospodarowanie przestrzeni publicznej wokół kapliczki  w miejscowości Kierz Niedźwiedzi  - zadanie finansowane z funduszu sołeckiego sołectwa Kierz Niedźwiedzi</t>
  </si>
  <si>
    <t>Urządzenie boiska do piłki siatkowej  w miejscowości Michałów  - zadanie finansowane z funduszu sołeckiego sołectwa Michałów</t>
  </si>
  <si>
    <t>Budowa parkingu do 9 miejsc parkingowych w miejscowości Majków na działce nr 659  - zadanie finansowane z funduszu sołeckiego sołectwa Majków</t>
  </si>
  <si>
    <t>Wykonanie ścieżki dydaktycznej w miejscowości Lipowe Pole Plebańskie  - zadanie finansowane z funduszu sołeckiego sołectwa Lipowe Pole Plebańskie</t>
  </si>
  <si>
    <t>Termomodernizacja budynku SPZOZ</t>
  </si>
  <si>
    <t>Wykonanie ogrodzenia szkoły od strony ul. Świętokrzyskiej w mc. Grzybowa Góra - zadanie finansowane z funduszu sołeckiego sołectwa Grzybowa Góra</t>
  </si>
  <si>
    <t>Przebudowa drogi dojazdowej do gruntów rolnych  w mc. Skarżysko Kościelne, ul Krótka  - zadanie dofinansowane z funduszu sołeckiego sołectwa Skarżysko Kościelne I</t>
  </si>
  <si>
    <t>Budowa oświetlenia w części ul. Polnej oraz oświetlenie ul. Południowej w miejscowości Skarżysko Kościelne  - zadanie finansowane z funduszu sołeckiego sołectwa Skarżysko Kościelne II</t>
  </si>
  <si>
    <t>§ 941-944</t>
  </si>
  <si>
    <t>Spłaty pożyczek otrzymanych na finansowanie zadań realizowanych z udziałem środków pochodzących z budżetu UE</t>
  </si>
  <si>
    <t>Wykup papierów wartościowych dopuszczalnych do obrotu zorganizowanego, czyli takie, dla których istnieje płynny rynek wtórny</t>
  </si>
  <si>
    <t xml:space="preserve">Dotacja celowa z budżetu na finansowanie lub dofinansowanie kosztów realizacji inwestycji i zakupów inwestycyjnych jednostek niezaliczanych do sektora finansów publicznych - „Rozbudowa budynku Strażnicy Ochotniczej Straży Pożarnej w Grzybowej Górze wraz z przebudową dachu, na działce o nr ewidecji gruntowej 577 w miejscowości Grzybowa Góra gmina Skarżysko Kościelne” </t>
  </si>
  <si>
    <t>w  złotych</t>
  </si>
  <si>
    <t>Dochody ogółem</t>
  </si>
  <si>
    <t>Wydatki ogółem</t>
  </si>
  <si>
    <t>z tego: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</si>
  <si>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</si>
  <si>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</si>
  <si>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</si>
  <si>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</si>
  <si>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</si>
  <si>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</si>
  <si>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Wydatki na obsługę długu (odsetki)</t>
  </si>
  <si>
    <t>Wydatki
z tytułu poręczeń
i gwarancji</t>
  </si>
  <si>
    <t>inwestycje i zakupy inwestycyjne</t>
  </si>
  <si>
    <t>zakup i objęcie akcji i udziałów</t>
  </si>
  <si>
    <t>wniesienie wkadów do spółek prawa handlowego</t>
  </si>
  <si>
    <t>wynagrodzenia i składki od nich naliczane</t>
  </si>
  <si>
    <t>wydatki związane z realizacją statutowych zadań</t>
  </si>
  <si>
    <t>wydatki na programy finansowane z udziałem środków, o których mowa w art. 5 ust. 1 pkt 2 i 3</t>
  </si>
  <si>
    <t>I. Dochody i wydatki związane z realizacją zadań realizowanych wspólnie z innymi jednostkami samorządu terytorialnego</t>
  </si>
  <si>
    <t>II. Dochody i wydatki związane z realizacją zadań przejętych przez Gminę  do realizacji w drodze umowy lub porozumienia</t>
  </si>
  <si>
    <t>III. Dochody i wydatki związane z pomocą rzeczową lub finansową realizowaną na podstawie porozumień między j.s.t.</t>
  </si>
  <si>
    <t>Dochody i wydatki związane z realizacją zadań realizowanych na podstawie porozumień (umów) między jednostkami samorządu terytorialnego w 2014 r.</t>
  </si>
  <si>
    <t xml:space="preserve">„Budowa skrzyżowania dróg powiatowych w formie ronda w miejscu skrzyżowania czterowlotowego dróg powiatowych w Skarżysku Kościelnym t.j. drogi nr 0555T – ul. Szkolna, drogi nr 0556T – ul. Kolonia, drogi nr 0557T – ul. Kościelna i ul. Iłżecka”. </t>
  </si>
  <si>
    <t xml:space="preserve">Dotacja celowa na pomoc finansową udzielaną między jednostkami samorządu terytorialnego na dofinansowanie własnych zadań inwestycyjnych i zakupów inwestycyjnych na zadanie „Budowa skrzyżowania dróg powiatowych w formie ronda w miejscu skrzyżowania czterowlotowego dróg powiatowych w Skarżysku Kościelnym t.j. drogi nr 0555T – ul. Szkolna, drogi nr 0556T – ul. Kolonia, drogi nr 0557T – ul. Kościelna i ul. Iłżecka”. </t>
  </si>
  <si>
    <t>Dotacja celowa z budżetu jednostki samorządu terytorialnego, udzielona w trybie art.221 ustawy,  na finansowanie lub dofinansowanie zadań zleconych do realizacji organizacjom prowadzacym działalność pożytku publicznego w zakresie upowszechniania tradycji, kultury i patriotyzmu - "Kultura źródło naszej tożsamości"</t>
  </si>
  <si>
    <t xml:space="preserve">Dotacja celowa z budżetu jednostki samorządu terytorialnego, udzielona w trybie art.221 ustawy,  na finansowanie lub dofinansowanie zadań zleconych do realizacji organizacjom prowadzacym działalność pożytku publicznego w zakresie upowszechniania tradycji, kultury i patriotyzmu - "Zachowanie i promocja dziedzictwa kulturowego Gminy Skarżysko Kościelne"  </t>
  </si>
  <si>
    <t xml:space="preserve">Dotacja celowa z budżetu jednostki samorządu terytorialnego, udzielona w trybie art.221 ustawy,  na finansowanie lub dofinansowanie zadań zleconych do realizacji organizacjom prowadzacym działalność pożytku publicznego w zakresie upowszechniania tradycji, kultury i patriotyzmu - "Józef Piłsudski w Majkowie 1914-2014"  </t>
  </si>
  <si>
    <t>Dotacja celowa z budżetu jednostki samorządu terytorialnego, udzielona w trybie art.221 ustawy,  na finansowanie lub dofinansowanie zadań zleconych do realizacji organizacjom prowadzacym działalność pożytku publicznego w zakresie sportu i rekreacji - "Postaw na Rodzinę - VI Parafialny Festyn Rodzinny"</t>
  </si>
  <si>
    <t>Dotacja celowa z budżetu jednostki samorządu terytorialnego, udzielona w trybie art.221 ustawy,  na finansowanie lub dofinansowanie zadań zleconych do realizacji organizacjom prowadzacym działalność pożytku publicznego w zakresie sportu i rekreacji - "Organizowanie turniejów sportowo - intelektualnych, rajdów, udział w zawodach"</t>
  </si>
  <si>
    <t>Dotacja celowa z budżetu jednostki samorządu terytorialnego, udzielona w trybie art.221 ustawy,  na finansowanie lub dofinansowanie zadań zleconych do realizacji organizacjom prowadzacym działalność pożytku publicznego w zakresie sportu i rekreacji - "Wspieranie i upowszechnianie aktywnego spędzania wolnego czasu"</t>
  </si>
  <si>
    <t>Doposażenie placu wokół oczka wodnego w Skarżysku Kościelnym wraz z ogrodzeniem części brzegu zbiornika</t>
  </si>
  <si>
    <t>Wyłonione w drodze konkursu - Stowarzyszenie na Rzecz Odnowy Zabytków</t>
  </si>
  <si>
    <t>Wyłonione w drodze konkursu- Stowarzyszenie "Nasza Gmina"</t>
  </si>
  <si>
    <t>Wyłonione w drodze konkursu - Stowarzyszenie "Nad Żarnówką"</t>
  </si>
  <si>
    <t>Wyłonione w drodze konkursu - Stowarzyszenie na Rzecz Rozwoju Wsi Skarżysko Kościelne "GROM"</t>
  </si>
  <si>
    <t>Wyłonione w drodze konkursu - Gminne Zrzeszenie LZS</t>
  </si>
  <si>
    <t>Dotacja celowa z budżetu na finansowanie lub dofinansowanie kosztów realizacji inwestycji i zakupów inwestycyjnych jednostek niezaliczanych do sektora finansów publicznych - „Dostawa jednego fabrycznie nowego średniego samochodu ratowniczo-gaśniczego przystosowanego do ratownictwa ekologicznego"</t>
  </si>
  <si>
    <t>Budowa zasilania w energię elektryczną i oświetlenie placu w miejsciowości Świerczek</t>
  </si>
  <si>
    <t>Budowa zasilania w energię elektryczną i oświetlenie placu w miejscowości Świerczek w ramach zadania -Doposażenie "Centrum Rekreacyjno - Sportowego"  w miejscowości  Świerczek - zadanie współfinansowane z funduszu sołeckiego sołectwa Świerczek</t>
  </si>
  <si>
    <t>Dotacja celowa z budżetu na finansowanie zadania "Zakup i wymianę beczki na wodę w samochodzie spec. poż. TSK s350"</t>
  </si>
  <si>
    <t>Załącznik Nr 3                                           do Uchwały Nr XLV/.../2014                       Rady Gminy Skarżysko Kościelne              z dnia  14 lipca 2014  r.</t>
  </si>
  <si>
    <t>Załącznik Nr 4                                           do Uchwały Nr XLV/…./2014                       Rady Gminy Skarżysko Kościelne              z dnia 14 lipca 2014 r.</t>
  </si>
  <si>
    <t>Załącznik Nr 5                                                                                                                do Uchwały Nr XLV/.../2014                                                                                            Rady Gminy Skarżysko Kościelne                                                                                                z dnia 14 lipca 2014  r.</t>
  </si>
  <si>
    <t>Załącznik Nr 6
do Uchwały Nr XLV/../2014
Rady Gminy Skarżysko Kościelne
z dnia 14 lipca  2014 r.</t>
  </si>
  <si>
    <t>Dotacja celowa z budżetu jednostki samorządu terytorialnego, udzielona w trybie art.221 ustawy,  na finansowanie lub dofinansowanie zadań zleconych do realizacji organizacjom prowadzacym działalność pożytku publicznego w zakresie opieki dzieci i młodzieży - "Po letnią przygodę"</t>
  </si>
  <si>
    <t>Wyłoniona w drodze konkursu -Stowarzyszenie "Nad Żarnówką"</t>
  </si>
  <si>
    <t>Dotacja celowa z budżetu jednostki samorządu terytorialnego, udzielona w trybie art.221 ustawy,  na finansowanie lub dofinansowanie zadań zleconych do realizacji organizacjom prowadzacym działalność pożytku publicznego w zakresie opieki dzieci i młodzieży - "Poznaję moje województwo"</t>
  </si>
  <si>
    <t>Wyłoniona w drodze konkursu - OSP Grzybowa Góra</t>
  </si>
  <si>
    <t>Dotacja celowa z budżetu jednostki samorządu terytorialnego, udzielona w trybie art.221 ustawy,  na finansowanie lub dofinansowanie zadań zleconych do realizacji organizacjom prowadzacym działalność pożytku publicznego w zakresie opieki dzieci i młodzieży - "Trochę wody dla ochłody"</t>
  </si>
  <si>
    <t>Wyłoniona w drodze konkursu - OSP Lipowe Pole</t>
  </si>
  <si>
    <t>Wyłoniona w drodze konkursu -Stowarzyszenie "Wiedza i Rozwój"</t>
  </si>
  <si>
    <t>Dotacja celowa z budżetu jednostki samorządu terytorialnego, udzielona w trybie art.221 ustawy,  na finansowanie lub dofinansowanie zadań zleconych do realizacji organizacjom prowadzacym działalność pożytku publicznego w zakresie opieki dzieci i młodzieży - "Radosne wakacje - półkolonie dla dzieci"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</si>
</sst>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  <numFmt numFmtId="176" formatCode="#,##0.00\ &quot;zł&quot;"/>
    <numFmt numFmtId="177" formatCode="_-* #,##0.000\ _z_ł_-;\-* #,##0.000\ _z_ł_-;_-* &quot;-&quot;??\ _z_ł_-;_-@_-"/>
  </numFmts>
  <fonts count="41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sz val="14"/>
      <name val="Times New Roman"/>
      <family val="1"/>
    </font>
    <font>
      <i/>
      <sz val="10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5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b/>
      <sz val="9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2" xfId="0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0" fillId="0" borderId="10" xfId="0" applyNumberForma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12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3" fontId="3" fillId="0" borderId="13" xfId="0" applyNumberFormat="1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3" fontId="0" fillId="0" borderId="12" xfId="0" applyNumberForma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3" fontId="0" fillId="0" borderId="12" xfId="0" applyNumberFormat="1" applyBorder="1" applyAlignment="1">
      <alignment vertical="center" wrapText="1"/>
    </xf>
    <xf numFmtId="3" fontId="1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12" xfId="0" applyFont="1" applyBorder="1" applyAlignment="1">
      <alignment vertical="center" wrapText="1"/>
    </xf>
    <xf numFmtId="3" fontId="0" fillId="0" borderId="12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horizontal="right" vertical="center"/>
    </xf>
    <xf numFmtId="3" fontId="0" fillId="0" borderId="15" xfId="0" applyNumberFormat="1" applyBorder="1" applyAlignment="1">
      <alignment vertical="center"/>
    </xf>
    <xf numFmtId="3" fontId="1" fillId="0" borderId="16" xfId="0" applyNumberFormat="1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/>
    </xf>
    <xf numFmtId="0" fontId="0" fillId="0" borderId="10" xfId="0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30" fillId="0" borderId="10" xfId="0" applyNumberFormat="1" applyFont="1" applyBorder="1" applyAlignment="1">
      <alignment vertical="center" wrapText="1"/>
    </xf>
    <xf numFmtId="0" fontId="6" fillId="0" borderId="0" xfId="0" applyFont="1" applyAlignment="1">
      <alignment horizontal="right" vertical="top"/>
    </xf>
    <xf numFmtId="4" fontId="0" fillId="0" borderId="10" xfId="0" applyNumberFormat="1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9" fontId="0" fillId="0" borderId="11" xfId="0" applyNumberFormat="1" applyBorder="1" applyAlignment="1">
      <alignment vertical="center"/>
    </xf>
    <xf numFmtId="168" fontId="0" fillId="0" borderId="11" xfId="0" applyNumberFormat="1" applyBorder="1" applyAlignment="1">
      <alignment vertical="center"/>
    </xf>
    <xf numFmtId="4" fontId="0" fillId="0" borderId="11" xfId="0" applyNumberFormat="1" applyBorder="1" applyAlignment="1">
      <alignment vertical="center"/>
    </xf>
    <xf numFmtId="0" fontId="31" fillId="0" borderId="12" xfId="0" applyFont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24" borderId="10" xfId="0" applyFont="1" applyFill="1" applyBorder="1" applyAlignment="1">
      <alignment vertical="center" wrapText="1"/>
    </xf>
    <xf numFmtId="0" fontId="30" fillId="0" borderId="12" xfId="0" applyFont="1" applyBorder="1" applyAlignment="1">
      <alignment vertical="center" wrapText="1"/>
    </xf>
    <xf numFmtId="0" fontId="0" fillId="0" borderId="12" xfId="0" applyBorder="1" applyAlignment="1">
      <alignment horizontal="left" vertical="center" wrapText="1"/>
    </xf>
    <xf numFmtId="0" fontId="30" fillId="0" borderId="15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0" fontId="30" fillId="0" borderId="12" xfId="0" applyFont="1" applyBorder="1" applyAlignment="1">
      <alignment horizontal="left" vertical="center" wrapText="1"/>
    </xf>
    <xf numFmtId="0" fontId="32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5" fillId="0" borderId="17" xfId="0" applyFont="1" applyBorder="1" applyAlignment="1">
      <alignment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/>
    </xf>
    <xf numFmtId="0" fontId="34" fillId="0" borderId="10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5" fillId="0" borderId="19" xfId="0" applyFont="1" applyBorder="1" applyAlignment="1">
      <alignment vertical="center" wrapText="1"/>
    </xf>
    <xf numFmtId="3" fontId="29" fillId="0" borderId="20" xfId="0" applyNumberFormat="1" applyFont="1" applyBorder="1" applyAlignment="1">
      <alignment horizontal="right" vertical="center" wrapText="1"/>
    </xf>
    <xf numFmtId="0" fontId="29" fillId="0" borderId="21" xfId="0" applyFont="1" applyBorder="1" applyAlignment="1">
      <alignment vertical="top" wrapText="1"/>
    </xf>
    <xf numFmtId="0" fontId="29" fillId="0" borderId="21" xfId="0" applyFont="1" applyBorder="1" applyAlignment="1">
      <alignment/>
    </xf>
    <xf numFmtId="3" fontId="29" fillId="0" borderId="21" xfId="0" applyNumberFormat="1" applyFont="1" applyBorder="1" applyAlignment="1">
      <alignment vertical="top" wrapText="1"/>
    </xf>
    <xf numFmtId="0" fontId="35" fillId="0" borderId="22" xfId="0" applyFont="1" applyBorder="1" applyAlignment="1">
      <alignment horizontal="right" vertical="center" wrapText="1"/>
    </xf>
    <xf numFmtId="0" fontId="35" fillId="0" borderId="10" xfId="0" applyFont="1" applyBorder="1" applyAlignment="1">
      <alignment vertical="center" wrapText="1"/>
    </xf>
    <xf numFmtId="0" fontId="35" fillId="0" borderId="10" xfId="0" applyFont="1" applyBorder="1" applyAlignment="1">
      <alignment horizontal="right" vertical="center" wrapText="1"/>
    </xf>
    <xf numFmtId="3" fontId="29" fillId="0" borderId="10" xfId="0" applyNumberFormat="1" applyFont="1" applyBorder="1" applyAlignment="1">
      <alignment horizontal="right" vertical="center" wrapText="1"/>
    </xf>
    <xf numFmtId="3" fontId="29" fillId="0" borderId="10" xfId="0" applyNumberFormat="1" applyFont="1" applyBorder="1" applyAlignment="1">
      <alignment horizontal="right" vertical="center"/>
    </xf>
    <xf numFmtId="3" fontId="38" fillId="0" borderId="10" xfId="0" applyNumberFormat="1" applyFont="1" applyBorder="1" applyAlignment="1">
      <alignment horizontal="right" vertical="center"/>
    </xf>
    <xf numFmtId="0" fontId="38" fillId="0" borderId="0" xfId="0" applyFont="1" applyAlignment="1">
      <alignment/>
    </xf>
    <xf numFmtId="0" fontId="27" fillId="0" borderId="18" xfId="0" applyFont="1" applyBorder="1" applyAlignment="1">
      <alignment horizontal="right" vertical="center" wrapText="1"/>
    </xf>
    <xf numFmtId="3" fontId="27" fillId="0" borderId="10" xfId="0" applyNumberFormat="1" applyFont="1" applyBorder="1" applyAlignment="1">
      <alignment horizontal="right" vertical="center" wrapText="1"/>
    </xf>
    <xf numFmtId="0" fontId="39" fillId="0" borderId="0" xfId="0" applyFont="1" applyAlignment="1">
      <alignment vertical="top" wrapText="1"/>
    </xf>
    <xf numFmtId="0" fontId="39" fillId="0" borderId="10" xfId="0" applyFont="1" applyBorder="1" applyAlignment="1">
      <alignment vertical="top" wrapText="1"/>
    </xf>
    <xf numFmtId="0" fontId="0" fillId="0" borderId="0" xfId="0" applyFont="1" applyAlignment="1">
      <alignment vertical="center"/>
    </xf>
    <xf numFmtId="3" fontId="0" fillId="0" borderId="11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3" fontId="0" fillId="0" borderId="12" xfId="0" applyNumberFormat="1" applyFont="1" applyBorder="1" applyAlignment="1">
      <alignment vertical="center" wrapText="1"/>
    </xf>
    <xf numFmtId="0" fontId="29" fillId="0" borderId="10" xfId="0" applyFont="1" applyBorder="1" applyAlignment="1">
      <alignment vertical="top" wrapText="1"/>
    </xf>
    <xf numFmtId="169" fontId="29" fillId="0" borderId="10" xfId="0" applyNumberFormat="1" applyFont="1" applyBorder="1" applyAlignment="1">
      <alignment vertical="center" wrapText="1"/>
    </xf>
    <xf numFmtId="168" fontId="29" fillId="0" borderId="10" xfId="0" applyNumberFormat="1" applyFont="1" applyBorder="1" applyAlignment="1">
      <alignment vertical="center" wrapText="1"/>
    </xf>
    <xf numFmtId="0" fontId="29" fillId="0" borderId="10" xfId="0" applyFont="1" applyBorder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3" fontId="40" fillId="0" borderId="10" xfId="0" applyNumberFormat="1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right" wrapText="1"/>
    </xf>
    <xf numFmtId="0" fontId="29" fillId="0" borderId="0" xfId="0" applyFont="1" applyAlignment="1">
      <alignment horizontal="right"/>
    </xf>
    <xf numFmtId="0" fontId="33" fillId="0" borderId="24" xfId="0" applyFont="1" applyBorder="1" applyAlignment="1">
      <alignment horizontal="center"/>
    </xf>
    <xf numFmtId="0" fontId="34" fillId="0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18" xfId="0" applyFont="1" applyFill="1" applyBorder="1" applyAlignment="1">
      <alignment horizontal="center" vertical="center"/>
    </xf>
    <xf numFmtId="0" fontId="27" fillId="0" borderId="16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35" fillId="0" borderId="26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35" fillId="0" borderId="19" xfId="0" applyFont="1" applyBorder="1" applyAlignment="1">
      <alignment vertical="center" wrapText="1"/>
    </xf>
    <xf numFmtId="0" fontId="35" fillId="0" borderId="28" xfId="0" applyFont="1" applyBorder="1" applyAlignment="1">
      <alignment vertical="center" wrapText="1"/>
    </xf>
    <xf numFmtId="0" fontId="35" fillId="0" borderId="0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9" xfId="0" applyFont="1" applyBorder="1" applyAlignment="1">
      <alignment vertical="center" wrapText="1"/>
    </xf>
    <xf numFmtId="0" fontId="35" fillId="0" borderId="30" xfId="0" applyFont="1" applyBorder="1" applyAlignment="1">
      <alignment vertical="center" wrapText="1"/>
    </xf>
    <xf numFmtId="0" fontId="35" fillId="0" borderId="17" xfId="0" applyFont="1" applyBorder="1" applyAlignment="1">
      <alignment vertical="center" wrapText="1"/>
    </xf>
    <xf numFmtId="0" fontId="34" fillId="0" borderId="25" xfId="0" applyFont="1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left" vertical="center"/>
    </xf>
    <xf numFmtId="2" fontId="3" fillId="0" borderId="25" xfId="0" applyNumberFormat="1" applyFont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5" xfId="0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" fontId="0" fillId="0" borderId="23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4" fontId="0" fillId="0" borderId="23" xfId="0" applyNumberFormat="1" applyFont="1" applyBorder="1" applyAlignment="1">
      <alignment vertical="center"/>
    </xf>
    <xf numFmtId="4" fontId="0" fillId="0" borderId="15" xfId="0" applyNumberFormat="1" applyFont="1" applyBorder="1" applyAlignment="1">
      <alignment vertical="center"/>
    </xf>
    <xf numFmtId="168" fontId="0" fillId="0" borderId="12" xfId="0" applyNumberFormat="1" applyFont="1" applyBorder="1" applyAlignment="1">
      <alignment vertical="center"/>
    </xf>
    <xf numFmtId="168" fontId="0" fillId="0" borderId="23" xfId="0" applyNumberFormat="1" applyFont="1" applyBorder="1" applyAlignment="1">
      <alignment vertical="center"/>
    </xf>
    <xf numFmtId="168" fontId="0" fillId="0" borderId="15" xfId="0" applyNumberFormat="1" applyFont="1" applyBorder="1" applyAlignment="1">
      <alignment vertical="center"/>
    </xf>
    <xf numFmtId="169" fontId="0" fillId="0" borderId="12" xfId="0" applyNumberFormat="1" applyFont="1" applyBorder="1" applyAlignment="1">
      <alignment vertical="center"/>
    </xf>
    <xf numFmtId="169" fontId="0" fillId="0" borderId="23" xfId="0" applyNumberFormat="1" applyFont="1" applyBorder="1" applyAlignment="1">
      <alignment vertical="center"/>
    </xf>
    <xf numFmtId="169" fontId="0" fillId="0" borderId="15" xfId="0" applyNumberFormat="1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0" xfId="0" applyAlignment="1">
      <alignment horizontal="right" vertical="center" wrapText="1"/>
    </xf>
    <xf numFmtId="0" fontId="40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3" fontId="40" fillId="0" borderId="12" xfId="0" applyNumberFormat="1" applyFont="1" applyFill="1" applyBorder="1" applyAlignment="1">
      <alignment horizontal="center" vertical="center" wrapText="1"/>
    </xf>
    <xf numFmtId="3" fontId="40" fillId="0" borderId="15" xfId="0" applyNumberFormat="1" applyFont="1" applyFill="1" applyBorder="1" applyAlignment="1">
      <alignment horizontal="center" vertical="center" wrapText="1"/>
    </xf>
    <xf numFmtId="3" fontId="4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Uwaga 2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zoomScalePageLayoutView="0" workbookViewId="0" topLeftCell="A12">
      <selection activeCell="A2" sqref="A2:S2"/>
    </sheetView>
  </sheetViews>
  <sheetFormatPr defaultColWidth="9.00390625" defaultRowHeight="12.75"/>
  <cols>
    <col min="1" max="1" width="14.25390625" style="40" customWidth="1"/>
    <col min="2" max="2" width="3.875" style="40" customWidth="1"/>
    <col min="3" max="3" width="5.875" style="40" customWidth="1"/>
    <col min="4" max="4" width="4.625" style="40" customWidth="1"/>
    <col min="5" max="5" width="6.25390625" style="40" customWidth="1"/>
    <col min="6" max="6" width="9.00390625" style="40" customWidth="1"/>
    <col min="7" max="7" width="6.125" style="40" customWidth="1"/>
    <col min="8" max="8" width="6.25390625" style="40" customWidth="1"/>
    <col min="9" max="9" width="7.375" style="40" customWidth="1"/>
    <col min="10" max="10" width="6.00390625" style="40" customWidth="1"/>
    <col min="11" max="11" width="6.375" style="40" customWidth="1"/>
    <col min="12" max="12" width="6.00390625" style="40" customWidth="1"/>
    <col min="13" max="13" width="6.375" style="40" customWidth="1"/>
    <col min="14" max="14" width="6.625" style="40" customWidth="1"/>
    <col min="15" max="15" width="9.00390625" style="40" customWidth="1"/>
    <col min="16" max="16" width="9.625" style="41" customWidth="1"/>
    <col min="17" max="17" width="6.875" style="41" customWidth="1"/>
    <col min="18" max="18" width="6.125" style="41" customWidth="1"/>
    <col min="19" max="19" width="7.125" style="41" customWidth="1"/>
    <col min="20" max="16384" width="9.125" style="41" customWidth="1"/>
  </cols>
  <sheetData>
    <row r="1" spans="16:19" ht="51" customHeight="1">
      <c r="P1" s="107" t="s">
        <v>156</v>
      </c>
      <c r="Q1" s="108"/>
      <c r="R1" s="108"/>
      <c r="S1" s="108"/>
    </row>
    <row r="2" spans="1:19" ht="24.75" customHeight="1">
      <c r="A2" s="111" t="s">
        <v>134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</row>
    <row r="3" spans="1:9" ht="18.75">
      <c r="A3" s="70"/>
      <c r="B3" s="70"/>
      <c r="C3" s="70"/>
      <c r="D3" s="70"/>
      <c r="E3" s="70"/>
      <c r="F3" s="70"/>
      <c r="G3" s="70"/>
      <c r="H3" s="70"/>
      <c r="I3" s="70"/>
    </row>
    <row r="4" spans="1:19" ht="21.75" customHeight="1">
      <c r="A4" s="71"/>
      <c r="B4" s="71"/>
      <c r="C4" s="71"/>
      <c r="D4" s="71"/>
      <c r="E4" s="71"/>
      <c r="F4" s="71"/>
      <c r="G4" s="71"/>
      <c r="Q4" s="109" t="s">
        <v>113</v>
      </c>
      <c r="R4" s="109"/>
      <c r="S4" s="109"/>
    </row>
    <row r="5" spans="1:19" s="74" customFormat="1" ht="11.25">
      <c r="A5" s="104" t="s">
        <v>35</v>
      </c>
      <c r="B5" s="104" t="s">
        <v>13</v>
      </c>
      <c r="C5" s="104" t="s">
        <v>14</v>
      </c>
      <c r="D5" s="104" t="s">
        <v>15</v>
      </c>
      <c r="E5" s="104" t="s">
        <v>114</v>
      </c>
      <c r="F5" s="104" t="s">
        <v>115</v>
      </c>
      <c r="G5" s="112" t="s">
        <v>116</v>
      </c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19"/>
    </row>
    <row r="6" spans="1:19" s="74" customFormat="1" ht="11.25">
      <c r="A6" s="105"/>
      <c r="B6" s="105"/>
      <c r="C6" s="105"/>
      <c r="D6" s="105"/>
      <c r="E6" s="105"/>
      <c r="F6" s="105"/>
      <c r="G6" s="104" t="s">
        <v>117</v>
      </c>
      <c r="H6" s="110" t="s">
        <v>116</v>
      </c>
      <c r="I6" s="110"/>
      <c r="J6" s="110"/>
      <c r="K6" s="110"/>
      <c r="L6" s="110"/>
      <c r="M6" s="110"/>
      <c r="N6" s="110"/>
      <c r="O6" s="104" t="s">
        <v>118</v>
      </c>
      <c r="P6" s="113" t="s">
        <v>116</v>
      </c>
      <c r="Q6" s="114"/>
      <c r="R6" s="114"/>
      <c r="S6" s="115"/>
    </row>
    <row r="7" spans="1:19" s="74" customFormat="1" ht="21.75" customHeight="1">
      <c r="A7" s="105"/>
      <c r="B7" s="105"/>
      <c r="C7" s="105"/>
      <c r="D7" s="105"/>
      <c r="E7" s="105"/>
      <c r="F7" s="105"/>
      <c r="G7" s="105"/>
      <c r="H7" s="112" t="s">
        <v>119</v>
      </c>
      <c r="I7" s="119"/>
      <c r="J7" s="104" t="s">
        <v>120</v>
      </c>
      <c r="K7" s="104" t="s">
        <v>121</v>
      </c>
      <c r="L7" s="104" t="s">
        <v>122</v>
      </c>
      <c r="M7" s="104" t="s">
        <v>123</v>
      </c>
      <c r="N7" s="104" t="s">
        <v>124</v>
      </c>
      <c r="O7" s="105"/>
      <c r="P7" s="112" t="s">
        <v>125</v>
      </c>
      <c r="Q7" s="73" t="s">
        <v>17</v>
      </c>
      <c r="R7" s="110" t="s">
        <v>126</v>
      </c>
      <c r="S7" s="110" t="s">
        <v>127</v>
      </c>
    </row>
    <row r="8" spans="1:19" s="74" customFormat="1" ht="115.5">
      <c r="A8" s="106"/>
      <c r="B8" s="106"/>
      <c r="C8" s="106"/>
      <c r="D8" s="106"/>
      <c r="E8" s="106"/>
      <c r="F8" s="106"/>
      <c r="G8" s="106"/>
      <c r="H8" s="76" t="s">
        <v>128</v>
      </c>
      <c r="I8" s="76" t="s">
        <v>129</v>
      </c>
      <c r="J8" s="106"/>
      <c r="K8" s="106"/>
      <c r="L8" s="106"/>
      <c r="M8" s="106"/>
      <c r="N8" s="106"/>
      <c r="O8" s="106"/>
      <c r="P8" s="110"/>
      <c r="Q8" s="75" t="s">
        <v>130</v>
      </c>
      <c r="R8" s="110"/>
      <c r="S8" s="110"/>
    </row>
    <row r="9" spans="1:19" ht="6" customHeight="1">
      <c r="A9" s="77">
        <v>1</v>
      </c>
      <c r="B9" s="77">
        <v>2</v>
      </c>
      <c r="C9" s="77">
        <v>3</v>
      </c>
      <c r="D9" s="77">
        <v>4</v>
      </c>
      <c r="E9" s="77">
        <v>5</v>
      </c>
      <c r="F9" s="77">
        <v>6</v>
      </c>
      <c r="G9" s="77">
        <v>7</v>
      </c>
      <c r="H9" s="77">
        <v>8</v>
      </c>
      <c r="I9" s="77">
        <v>9</v>
      </c>
      <c r="J9" s="77">
        <v>10</v>
      </c>
      <c r="K9" s="77">
        <v>11</v>
      </c>
      <c r="L9" s="77">
        <v>12</v>
      </c>
      <c r="M9" s="77">
        <v>13</v>
      </c>
      <c r="N9" s="77">
        <v>14</v>
      </c>
      <c r="O9" s="77">
        <v>15</v>
      </c>
      <c r="P9" s="77">
        <v>16</v>
      </c>
      <c r="Q9" s="77">
        <v>17</v>
      </c>
      <c r="R9" s="77">
        <v>18</v>
      </c>
      <c r="S9" s="77">
        <v>19</v>
      </c>
    </row>
    <row r="10" spans="1:19" ht="54" customHeight="1">
      <c r="A10" s="120" t="s">
        <v>131</v>
      </c>
      <c r="B10" s="121"/>
      <c r="C10" s="122"/>
      <c r="D10" s="78"/>
      <c r="E10" s="79">
        <f aca="true" t="shared" si="0" ref="E10:S10">SUM(E11:E12)</f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  <c r="L10" s="79">
        <f t="shared" si="0"/>
        <v>0</v>
      </c>
      <c r="M10" s="79">
        <f t="shared" si="0"/>
        <v>0</v>
      </c>
      <c r="N10" s="79">
        <f t="shared" si="0"/>
        <v>0</v>
      </c>
      <c r="O10" s="79">
        <f t="shared" si="0"/>
        <v>0</v>
      </c>
      <c r="P10" s="79">
        <f t="shared" si="0"/>
        <v>0</v>
      </c>
      <c r="Q10" s="79">
        <f t="shared" si="0"/>
        <v>0</v>
      </c>
      <c r="R10" s="79">
        <f t="shared" si="0"/>
        <v>0</v>
      </c>
      <c r="S10" s="79">
        <f t="shared" si="0"/>
        <v>0</v>
      </c>
    </row>
    <row r="11" spans="1:19" ht="8.25" customHeight="1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1"/>
      <c r="Q11" s="81"/>
      <c r="R11" s="81"/>
      <c r="S11" s="81"/>
    </row>
    <row r="12" spans="1:19" ht="7.5" customHeight="1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1"/>
      <c r="Q12" s="81"/>
      <c r="R12" s="81"/>
      <c r="S12" s="81"/>
    </row>
    <row r="13" spans="1:19" ht="59.25" customHeight="1">
      <c r="A13" s="126" t="s">
        <v>132</v>
      </c>
      <c r="B13" s="127"/>
      <c r="C13" s="128"/>
      <c r="D13" s="72"/>
      <c r="E13" s="79">
        <f aca="true" t="shared" si="1" ref="E13:S13">SUM(E14:E15)</f>
        <v>0</v>
      </c>
      <c r="F13" s="79">
        <f t="shared" si="1"/>
        <v>0</v>
      </c>
      <c r="G13" s="79">
        <f t="shared" si="1"/>
        <v>0</v>
      </c>
      <c r="H13" s="79">
        <f t="shared" si="1"/>
        <v>0</v>
      </c>
      <c r="I13" s="79">
        <f t="shared" si="1"/>
        <v>0</v>
      </c>
      <c r="J13" s="79">
        <f t="shared" si="1"/>
        <v>0</v>
      </c>
      <c r="K13" s="79">
        <f t="shared" si="1"/>
        <v>0</v>
      </c>
      <c r="L13" s="79">
        <f t="shared" si="1"/>
        <v>0</v>
      </c>
      <c r="M13" s="79">
        <f t="shared" si="1"/>
        <v>0</v>
      </c>
      <c r="N13" s="79">
        <f t="shared" si="1"/>
        <v>0</v>
      </c>
      <c r="O13" s="79">
        <f t="shared" si="1"/>
        <v>0</v>
      </c>
      <c r="P13" s="79">
        <f t="shared" si="1"/>
        <v>0</v>
      </c>
      <c r="Q13" s="79">
        <f t="shared" si="1"/>
        <v>0</v>
      </c>
      <c r="R13" s="79">
        <f t="shared" si="1"/>
        <v>0</v>
      </c>
      <c r="S13" s="79">
        <f t="shared" si="1"/>
        <v>0</v>
      </c>
    </row>
    <row r="14" spans="1:19" ht="9.75" customHeight="1">
      <c r="A14" s="80"/>
      <c r="B14" s="80"/>
      <c r="C14" s="80"/>
      <c r="D14" s="80"/>
      <c r="E14" s="80"/>
      <c r="F14" s="82"/>
      <c r="G14" s="82"/>
      <c r="H14" s="82"/>
      <c r="I14" s="82"/>
      <c r="J14" s="82"/>
      <c r="K14" s="80"/>
      <c r="L14" s="80"/>
      <c r="M14" s="80"/>
      <c r="N14" s="80"/>
      <c r="O14" s="80"/>
      <c r="P14" s="81"/>
      <c r="Q14" s="81"/>
      <c r="R14" s="81"/>
      <c r="S14" s="81"/>
    </row>
    <row r="15" spans="1:19" ht="8.25" customHeight="1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1"/>
      <c r="Q15" s="81"/>
      <c r="R15" s="81"/>
      <c r="S15" s="81"/>
    </row>
    <row r="16" spans="1:19" ht="46.5" customHeight="1">
      <c r="A16" s="123" t="s">
        <v>133</v>
      </c>
      <c r="B16" s="124"/>
      <c r="C16" s="125"/>
      <c r="D16" s="83"/>
      <c r="E16" s="79">
        <f aca="true" t="shared" si="2" ref="E16:S16">SUM(E17:E18)</f>
        <v>19400</v>
      </c>
      <c r="F16" s="79">
        <f t="shared" si="2"/>
        <v>319400</v>
      </c>
      <c r="G16" s="79">
        <f t="shared" si="2"/>
        <v>0</v>
      </c>
      <c r="H16" s="79">
        <f t="shared" si="2"/>
        <v>0</v>
      </c>
      <c r="I16" s="79">
        <f t="shared" si="2"/>
        <v>0</v>
      </c>
      <c r="J16" s="79">
        <f t="shared" si="2"/>
        <v>0</v>
      </c>
      <c r="K16" s="79">
        <f t="shared" si="2"/>
        <v>0</v>
      </c>
      <c r="L16" s="79">
        <f t="shared" si="2"/>
        <v>0</v>
      </c>
      <c r="M16" s="79">
        <f t="shared" si="2"/>
        <v>0</v>
      </c>
      <c r="N16" s="79">
        <f t="shared" si="2"/>
        <v>0</v>
      </c>
      <c r="O16" s="79">
        <f t="shared" si="2"/>
        <v>319400</v>
      </c>
      <c r="P16" s="79">
        <f t="shared" si="2"/>
        <v>319400</v>
      </c>
      <c r="Q16" s="79">
        <f t="shared" si="2"/>
        <v>0</v>
      </c>
      <c r="R16" s="79">
        <f t="shared" si="2"/>
        <v>0</v>
      </c>
      <c r="S16" s="79">
        <f t="shared" si="2"/>
        <v>0</v>
      </c>
    </row>
    <row r="17" spans="1:19" ht="211.5" customHeight="1">
      <c r="A17" s="93" t="s">
        <v>135</v>
      </c>
      <c r="B17" s="84">
        <v>600</v>
      </c>
      <c r="C17" s="84">
        <v>60014</v>
      </c>
      <c r="D17" s="85">
        <v>6300</v>
      </c>
      <c r="E17" s="86">
        <v>0</v>
      </c>
      <c r="F17" s="86">
        <v>300000</v>
      </c>
      <c r="G17" s="86">
        <v>0</v>
      </c>
      <c r="H17" s="86"/>
      <c r="I17" s="86">
        <v>0</v>
      </c>
      <c r="J17" s="86"/>
      <c r="K17" s="86"/>
      <c r="L17" s="86"/>
      <c r="M17" s="86"/>
      <c r="N17" s="86"/>
      <c r="O17" s="86">
        <v>300000</v>
      </c>
      <c r="P17" s="87">
        <v>300000</v>
      </c>
      <c r="Q17" s="87"/>
      <c r="R17" s="87"/>
      <c r="S17" s="87"/>
    </row>
    <row r="18" spans="1:19" s="89" customFormat="1" ht="76.5" customHeight="1">
      <c r="A18" s="98" t="s">
        <v>150</v>
      </c>
      <c r="B18" s="99">
        <v>926</v>
      </c>
      <c r="C18" s="100">
        <v>92695</v>
      </c>
      <c r="D18" s="101">
        <v>6300</v>
      </c>
      <c r="E18" s="86">
        <v>19400</v>
      </c>
      <c r="F18" s="86">
        <v>19400</v>
      </c>
      <c r="G18" s="86"/>
      <c r="H18" s="86"/>
      <c r="I18" s="86"/>
      <c r="J18" s="86"/>
      <c r="K18" s="86"/>
      <c r="L18" s="86"/>
      <c r="M18" s="86"/>
      <c r="N18" s="86"/>
      <c r="O18" s="86">
        <v>19400</v>
      </c>
      <c r="P18" s="87">
        <v>19400</v>
      </c>
      <c r="Q18" s="88"/>
      <c r="R18" s="88"/>
      <c r="S18" s="88"/>
    </row>
    <row r="19" spans="1:19" s="71" customFormat="1" ht="24.75" customHeight="1">
      <c r="A19" s="116" t="s">
        <v>55</v>
      </c>
      <c r="B19" s="117"/>
      <c r="C19" s="118"/>
      <c r="D19" s="90"/>
      <c r="E19" s="91">
        <f aca="true" t="shared" si="3" ref="E19:S19">SUM(E10,E13,E16)</f>
        <v>19400</v>
      </c>
      <c r="F19" s="91">
        <f t="shared" si="3"/>
        <v>319400</v>
      </c>
      <c r="G19" s="91">
        <f t="shared" si="3"/>
        <v>0</v>
      </c>
      <c r="H19" s="91">
        <f t="shared" si="3"/>
        <v>0</v>
      </c>
      <c r="I19" s="91">
        <f t="shared" si="3"/>
        <v>0</v>
      </c>
      <c r="J19" s="91">
        <f t="shared" si="3"/>
        <v>0</v>
      </c>
      <c r="K19" s="91">
        <f t="shared" si="3"/>
        <v>0</v>
      </c>
      <c r="L19" s="91">
        <f t="shared" si="3"/>
        <v>0</v>
      </c>
      <c r="M19" s="91">
        <f t="shared" si="3"/>
        <v>0</v>
      </c>
      <c r="N19" s="91">
        <f t="shared" si="3"/>
        <v>0</v>
      </c>
      <c r="O19" s="91">
        <f t="shared" si="3"/>
        <v>319400</v>
      </c>
      <c r="P19" s="91">
        <f t="shared" si="3"/>
        <v>319400</v>
      </c>
      <c r="Q19" s="91">
        <f t="shared" si="3"/>
        <v>0</v>
      </c>
      <c r="R19" s="91">
        <f t="shared" si="3"/>
        <v>0</v>
      </c>
      <c r="S19" s="91">
        <f t="shared" si="3"/>
        <v>0</v>
      </c>
    </row>
  </sheetData>
  <sheetProtection/>
  <mergeCells count="27">
    <mergeCell ref="A19:C19"/>
    <mergeCell ref="H7:I7"/>
    <mergeCell ref="J7:J8"/>
    <mergeCell ref="A10:C10"/>
    <mergeCell ref="A16:C16"/>
    <mergeCell ref="A13:C13"/>
    <mergeCell ref="A5:A8"/>
    <mergeCell ref="B5:B8"/>
    <mergeCell ref="F5:F8"/>
    <mergeCell ref="G5:S5"/>
    <mergeCell ref="P7:P8"/>
    <mergeCell ref="O6:O8"/>
    <mergeCell ref="P6:S6"/>
    <mergeCell ref="K7:K8"/>
    <mergeCell ref="H6:N6"/>
    <mergeCell ref="L7:L8"/>
    <mergeCell ref="N7:N8"/>
    <mergeCell ref="G6:G8"/>
    <mergeCell ref="P1:S1"/>
    <mergeCell ref="Q4:S4"/>
    <mergeCell ref="S7:S8"/>
    <mergeCell ref="R7:R8"/>
    <mergeCell ref="A2:S2"/>
    <mergeCell ref="C5:C8"/>
    <mergeCell ref="D5:D8"/>
    <mergeCell ref="E5:E8"/>
    <mergeCell ref="M7:M8"/>
  </mergeCells>
  <printOptions horizontalCentered="1"/>
  <pageMargins left="0.7086614173228347" right="0.7086614173228347" top="0.984251968503937" bottom="0.984251968503937" header="0" footer="0.9055118110236221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zoomScalePageLayoutView="0" workbookViewId="0" topLeftCell="A1">
      <selection activeCell="H11" sqref="H11"/>
    </sheetView>
  </sheetViews>
  <sheetFormatPr defaultColWidth="9.00390625" defaultRowHeight="12.75"/>
  <cols>
    <col min="1" max="1" width="0.74609375" style="0" customWidth="1"/>
    <col min="2" max="2" width="3.625" style="0" customWidth="1"/>
    <col min="3" max="3" width="6.00390625" style="0" customWidth="1"/>
    <col min="4" max="4" width="9.00390625" style="0" customWidth="1"/>
    <col min="5" max="5" width="5.00390625" style="0" customWidth="1"/>
    <col min="6" max="6" width="38.125" style="0" customWidth="1"/>
    <col min="7" max="7" width="14.875" style="0" customWidth="1"/>
    <col min="8" max="8" width="13.125" style="0" customWidth="1"/>
  </cols>
  <sheetData>
    <row r="1" spans="6:8" ht="54" customHeight="1">
      <c r="F1" s="130" t="s">
        <v>155</v>
      </c>
      <c r="G1" s="130"/>
      <c r="H1" s="130"/>
    </row>
    <row r="2" spans="2:8" ht="15" customHeight="1">
      <c r="B2" s="131" t="s">
        <v>97</v>
      </c>
      <c r="C2" s="131"/>
      <c r="D2" s="131"/>
      <c r="E2" s="131"/>
      <c r="F2" s="131"/>
      <c r="G2" s="131"/>
      <c r="H2" s="131"/>
    </row>
    <row r="3" spans="2:8" s="51" customFormat="1" ht="53.25" customHeight="1">
      <c r="B3" s="48" t="s">
        <v>44</v>
      </c>
      <c r="C3" s="48" t="s">
        <v>13</v>
      </c>
      <c r="D3" s="48" t="s">
        <v>14</v>
      </c>
      <c r="E3" s="49" t="s">
        <v>15</v>
      </c>
      <c r="F3" s="48" t="s">
        <v>67</v>
      </c>
      <c r="G3" s="50" t="s">
        <v>66</v>
      </c>
      <c r="H3" s="50" t="s">
        <v>36</v>
      </c>
    </row>
    <row r="4" spans="2:8" s="16" customFormat="1" ht="12.75" customHeight="1"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>
        <v>7</v>
      </c>
    </row>
    <row r="5" spans="2:8" s="1" customFormat="1" ht="15" customHeight="1">
      <c r="B5" s="135" t="s">
        <v>60</v>
      </c>
      <c r="C5" s="136"/>
      <c r="D5" s="136"/>
      <c r="E5" s="136"/>
      <c r="F5" s="136"/>
      <c r="G5" s="137"/>
      <c r="H5" s="37">
        <f>SUM(H6:H10)</f>
        <v>305000</v>
      </c>
    </row>
    <row r="6" spans="2:8" s="1" customFormat="1" ht="90" customHeight="1" hidden="1">
      <c r="B6" s="26">
        <v>1</v>
      </c>
      <c r="C6" s="8">
        <v>600</v>
      </c>
      <c r="D6" s="8">
        <v>60014</v>
      </c>
      <c r="E6" s="8">
        <v>6300</v>
      </c>
      <c r="F6" s="25" t="s">
        <v>65</v>
      </c>
      <c r="G6" s="25" t="s">
        <v>2</v>
      </c>
      <c r="H6" s="19">
        <v>0</v>
      </c>
    </row>
    <row r="7" spans="2:8" s="11" customFormat="1" ht="86.25" customHeight="1" hidden="1">
      <c r="B7" s="26">
        <v>2</v>
      </c>
      <c r="C7" s="8">
        <v>600</v>
      </c>
      <c r="D7" s="8">
        <v>60014</v>
      </c>
      <c r="E7" s="8">
        <v>6300</v>
      </c>
      <c r="F7" s="25" t="s">
        <v>64</v>
      </c>
      <c r="G7" s="25" t="s">
        <v>2</v>
      </c>
      <c r="H7" s="19">
        <v>0</v>
      </c>
    </row>
    <row r="8" spans="2:8" s="11" customFormat="1" ht="110.25" customHeight="1">
      <c r="B8" s="26">
        <v>1</v>
      </c>
      <c r="C8" s="8">
        <v>600</v>
      </c>
      <c r="D8" s="8">
        <v>60014</v>
      </c>
      <c r="E8" s="8">
        <v>6300</v>
      </c>
      <c r="F8" s="92" t="s">
        <v>136</v>
      </c>
      <c r="G8" s="19" t="s">
        <v>2</v>
      </c>
      <c r="H8" s="19">
        <v>300000</v>
      </c>
    </row>
    <row r="9" spans="2:8" s="11" customFormat="1" ht="84" customHeight="1">
      <c r="B9" s="26">
        <v>2</v>
      </c>
      <c r="C9" s="8">
        <v>851</v>
      </c>
      <c r="D9" s="8">
        <v>85121</v>
      </c>
      <c r="E9" s="8">
        <v>2560</v>
      </c>
      <c r="F9" s="61" t="s">
        <v>98</v>
      </c>
      <c r="G9" s="19" t="s">
        <v>62</v>
      </c>
      <c r="H9" s="19">
        <v>5000</v>
      </c>
    </row>
    <row r="10" spans="2:8" s="1" customFormat="1" ht="55.5" customHeight="1" hidden="1">
      <c r="B10" s="7"/>
      <c r="C10" s="8"/>
      <c r="D10" s="8"/>
      <c r="E10" s="8"/>
      <c r="F10" s="25"/>
      <c r="G10" s="19"/>
      <c r="H10" s="38"/>
    </row>
    <row r="11" spans="2:8" s="1" customFormat="1" ht="15.75" customHeight="1">
      <c r="B11" s="135" t="s">
        <v>61</v>
      </c>
      <c r="C11" s="136"/>
      <c r="D11" s="136"/>
      <c r="E11" s="136"/>
      <c r="F11" s="136"/>
      <c r="G11" s="137"/>
      <c r="H11" s="37">
        <f>SUM(H12:H27)</f>
        <v>409040</v>
      </c>
    </row>
    <row r="12" spans="2:8" s="11" customFormat="1" ht="41.25" customHeight="1">
      <c r="B12" s="26">
        <v>1</v>
      </c>
      <c r="C12" s="8">
        <v>754</v>
      </c>
      <c r="D12" s="8">
        <v>75412</v>
      </c>
      <c r="E12" s="8">
        <v>2820</v>
      </c>
      <c r="F12" s="61" t="s">
        <v>90</v>
      </c>
      <c r="G12" s="25" t="s">
        <v>89</v>
      </c>
      <c r="H12" s="19">
        <v>40000</v>
      </c>
    </row>
    <row r="13" spans="2:8" s="11" customFormat="1" ht="114" customHeight="1">
      <c r="B13" s="26">
        <v>2</v>
      </c>
      <c r="C13" s="8">
        <v>754</v>
      </c>
      <c r="D13" s="8">
        <v>75412</v>
      </c>
      <c r="E13" s="8">
        <v>6230</v>
      </c>
      <c r="F13" s="61" t="s">
        <v>112</v>
      </c>
      <c r="G13" s="25" t="s">
        <v>89</v>
      </c>
      <c r="H13" s="19">
        <v>5000</v>
      </c>
    </row>
    <row r="14" spans="2:8" s="11" customFormat="1" ht="49.5" customHeight="1">
      <c r="B14" s="26">
        <v>3</v>
      </c>
      <c r="C14" s="8">
        <v>754</v>
      </c>
      <c r="D14" s="8">
        <v>75412</v>
      </c>
      <c r="E14" s="8">
        <v>2820</v>
      </c>
      <c r="F14" s="61" t="s">
        <v>152</v>
      </c>
      <c r="G14" s="25" t="s">
        <v>89</v>
      </c>
      <c r="H14" s="19">
        <v>20000</v>
      </c>
    </row>
    <row r="15" spans="2:8" s="11" customFormat="1" ht="42" customHeight="1">
      <c r="B15" s="26">
        <v>4</v>
      </c>
      <c r="C15" s="8">
        <v>754</v>
      </c>
      <c r="D15" s="8">
        <v>75412</v>
      </c>
      <c r="E15" s="8">
        <v>2820</v>
      </c>
      <c r="F15" s="61" t="s">
        <v>91</v>
      </c>
      <c r="G15" s="25" t="s">
        <v>100</v>
      </c>
      <c r="H15" s="19">
        <v>30000</v>
      </c>
    </row>
    <row r="16" spans="2:8" s="11" customFormat="1" ht="39" customHeight="1">
      <c r="B16" s="26">
        <v>5</v>
      </c>
      <c r="C16" s="8">
        <v>754</v>
      </c>
      <c r="D16" s="8">
        <v>75412</v>
      </c>
      <c r="E16" s="8">
        <v>2820</v>
      </c>
      <c r="F16" s="61" t="s">
        <v>90</v>
      </c>
      <c r="G16" s="25" t="s">
        <v>99</v>
      </c>
      <c r="H16" s="19">
        <v>45000</v>
      </c>
    </row>
    <row r="17" spans="2:8" s="11" customFormat="1" ht="95.25" customHeight="1">
      <c r="B17" s="26">
        <v>6</v>
      </c>
      <c r="C17" s="8">
        <v>754</v>
      </c>
      <c r="D17" s="8">
        <v>75412</v>
      </c>
      <c r="E17" s="8">
        <v>6230</v>
      </c>
      <c r="F17" s="61" t="s">
        <v>149</v>
      </c>
      <c r="G17" s="25" t="s">
        <v>99</v>
      </c>
      <c r="H17" s="19">
        <v>245040</v>
      </c>
    </row>
    <row r="18" spans="2:8" s="11" customFormat="1" ht="84" customHeight="1">
      <c r="B18" s="26">
        <v>7</v>
      </c>
      <c r="C18" s="8">
        <v>851</v>
      </c>
      <c r="D18" s="8">
        <v>85154</v>
      </c>
      <c r="E18" s="8">
        <v>2360</v>
      </c>
      <c r="F18" s="61" t="s">
        <v>157</v>
      </c>
      <c r="G18" s="25" t="s">
        <v>158</v>
      </c>
      <c r="H18" s="19">
        <v>3000</v>
      </c>
    </row>
    <row r="19" spans="2:8" s="11" customFormat="1" ht="88.5" customHeight="1">
      <c r="B19" s="26">
        <v>8</v>
      </c>
      <c r="C19" s="8">
        <v>851</v>
      </c>
      <c r="D19" s="8">
        <v>85154</v>
      </c>
      <c r="E19" s="8">
        <v>2360</v>
      </c>
      <c r="F19" s="61" t="s">
        <v>159</v>
      </c>
      <c r="G19" s="25" t="s">
        <v>160</v>
      </c>
      <c r="H19" s="19">
        <v>2500</v>
      </c>
    </row>
    <row r="20" spans="2:8" s="11" customFormat="1" ht="84.75" customHeight="1">
      <c r="B20" s="26">
        <v>9</v>
      </c>
      <c r="C20" s="8">
        <v>851</v>
      </c>
      <c r="D20" s="8">
        <v>85154</v>
      </c>
      <c r="E20" s="8">
        <v>2360</v>
      </c>
      <c r="F20" s="61" t="s">
        <v>161</v>
      </c>
      <c r="G20" s="25" t="s">
        <v>162</v>
      </c>
      <c r="H20" s="19">
        <v>2100</v>
      </c>
    </row>
    <row r="21" spans="2:8" s="11" customFormat="1" ht="87.75" customHeight="1">
      <c r="B21" s="26">
        <v>10</v>
      </c>
      <c r="C21" s="8">
        <v>851</v>
      </c>
      <c r="D21" s="8">
        <v>85154</v>
      </c>
      <c r="E21" s="8">
        <v>2360</v>
      </c>
      <c r="F21" s="61" t="s">
        <v>164</v>
      </c>
      <c r="G21" s="25" t="s">
        <v>163</v>
      </c>
      <c r="H21" s="19">
        <v>2400</v>
      </c>
    </row>
    <row r="22" spans="2:8" s="11" customFormat="1" ht="93" customHeight="1">
      <c r="B22" s="26">
        <v>11</v>
      </c>
      <c r="C22" s="8">
        <v>921</v>
      </c>
      <c r="D22" s="8">
        <v>92105</v>
      </c>
      <c r="E22" s="8">
        <v>2360</v>
      </c>
      <c r="F22" s="62" t="s">
        <v>137</v>
      </c>
      <c r="G22" s="25" t="s">
        <v>144</v>
      </c>
      <c r="H22" s="19">
        <v>3000</v>
      </c>
    </row>
    <row r="23" spans="2:8" s="11" customFormat="1" ht="109.5" customHeight="1">
      <c r="B23" s="26">
        <v>12</v>
      </c>
      <c r="C23" s="8">
        <v>921</v>
      </c>
      <c r="D23" s="8">
        <v>92105</v>
      </c>
      <c r="E23" s="8">
        <v>2360</v>
      </c>
      <c r="F23" s="62" t="s">
        <v>138</v>
      </c>
      <c r="G23" s="25" t="s">
        <v>145</v>
      </c>
      <c r="H23" s="19">
        <v>2500</v>
      </c>
    </row>
    <row r="24" spans="2:8" s="11" customFormat="1" ht="96" customHeight="1">
      <c r="B24" s="26">
        <v>13</v>
      </c>
      <c r="C24" s="8">
        <v>921</v>
      </c>
      <c r="D24" s="8">
        <v>92105</v>
      </c>
      <c r="E24" s="8">
        <v>2360</v>
      </c>
      <c r="F24" s="62" t="s">
        <v>139</v>
      </c>
      <c r="G24" s="25" t="s">
        <v>146</v>
      </c>
      <c r="H24" s="19">
        <v>2500</v>
      </c>
    </row>
    <row r="25" spans="2:8" s="11" customFormat="1" ht="101.25" customHeight="1">
      <c r="B25" s="26">
        <v>14</v>
      </c>
      <c r="C25" s="8">
        <v>926</v>
      </c>
      <c r="D25" s="8">
        <v>92605</v>
      </c>
      <c r="E25" s="8">
        <v>2360</v>
      </c>
      <c r="F25" s="61" t="s">
        <v>142</v>
      </c>
      <c r="G25" s="61" t="s">
        <v>147</v>
      </c>
      <c r="H25" s="19">
        <v>2000</v>
      </c>
    </row>
    <row r="26" spans="2:8" s="11" customFormat="1" ht="93" customHeight="1">
      <c r="B26" s="26">
        <v>15</v>
      </c>
      <c r="C26" s="8">
        <v>926</v>
      </c>
      <c r="D26" s="8">
        <v>92605</v>
      </c>
      <c r="E26" s="8">
        <v>2360</v>
      </c>
      <c r="F26" s="61" t="s">
        <v>140</v>
      </c>
      <c r="G26" s="25" t="s">
        <v>144</v>
      </c>
      <c r="H26" s="19">
        <v>1500</v>
      </c>
    </row>
    <row r="27" spans="2:8" s="11" customFormat="1" ht="102" customHeight="1">
      <c r="B27" s="26">
        <v>16</v>
      </c>
      <c r="C27" s="8">
        <v>926</v>
      </c>
      <c r="D27" s="8">
        <v>92605</v>
      </c>
      <c r="E27" s="8">
        <v>2360</v>
      </c>
      <c r="F27" s="61" t="s">
        <v>141</v>
      </c>
      <c r="G27" s="25" t="s">
        <v>148</v>
      </c>
      <c r="H27" s="19">
        <v>2500</v>
      </c>
    </row>
    <row r="28" spans="2:8" s="17" customFormat="1" ht="17.25" customHeight="1">
      <c r="B28" s="132" t="s">
        <v>55</v>
      </c>
      <c r="C28" s="133"/>
      <c r="D28" s="133"/>
      <c r="E28" s="133"/>
      <c r="F28" s="134"/>
      <c r="G28" s="27"/>
      <c r="H28" s="24">
        <f>SUM(H5,H11)</f>
        <v>714040</v>
      </c>
    </row>
  </sheetData>
  <sheetProtection/>
  <mergeCells count="5">
    <mergeCell ref="F1:H1"/>
    <mergeCell ref="B2:H2"/>
    <mergeCell ref="B28:F28"/>
    <mergeCell ref="B11:G11"/>
    <mergeCell ref="B5:G5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portrait" paperSize="9" scale="95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F5" sqref="A5:IV5"/>
    </sheetView>
  </sheetViews>
  <sheetFormatPr defaultColWidth="9.00390625" defaultRowHeight="12.75"/>
  <cols>
    <col min="1" max="1" width="5.625" style="1" customWidth="1"/>
    <col min="2" max="2" width="5.125" style="1" customWidth="1"/>
    <col min="3" max="3" width="7.75390625" style="1" customWidth="1"/>
    <col min="4" max="4" width="28.00390625" style="1" customWidth="1"/>
    <col min="5" max="5" width="12.00390625" style="1" hidden="1" customWidth="1"/>
    <col min="6" max="6" width="12.75390625" style="1" customWidth="1"/>
    <col min="7" max="7" width="10.125" style="1" customWidth="1"/>
    <col min="8" max="8" width="10.125" style="34" customWidth="1"/>
    <col min="9" max="9" width="12.75390625" style="34" customWidth="1"/>
    <col min="10" max="10" width="3.125" style="1" customWidth="1"/>
    <col min="11" max="11" width="13.125" style="1" customWidth="1"/>
    <col min="12" max="12" width="14.375" style="1" customWidth="1"/>
    <col min="13" max="13" width="16.75390625" style="1" customWidth="1"/>
    <col min="14" max="16384" width="9.125" style="1" customWidth="1"/>
  </cols>
  <sheetData>
    <row r="1" spans="12:13" ht="12" customHeight="1">
      <c r="L1" s="167" t="s">
        <v>153</v>
      </c>
      <c r="M1" s="167"/>
    </row>
    <row r="2" spans="12:13" ht="18" customHeight="1">
      <c r="L2" s="167"/>
      <c r="M2" s="167"/>
    </row>
    <row r="3" spans="12:13" ht="17.25" customHeight="1">
      <c r="L3" s="167"/>
      <c r="M3" s="167"/>
    </row>
    <row r="4" spans="1:13" ht="18">
      <c r="A4" s="161" t="s">
        <v>93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</row>
    <row r="5" spans="1:13" s="102" customFormat="1" ht="19.5" customHeight="1">
      <c r="A5" s="162" t="s">
        <v>44</v>
      </c>
      <c r="B5" s="162" t="s">
        <v>13</v>
      </c>
      <c r="C5" s="162" t="s">
        <v>33</v>
      </c>
      <c r="D5" s="163" t="s">
        <v>59</v>
      </c>
      <c r="E5" s="163" t="s">
        <v>45</v>
      </c>
      <c r="F5" s="163" t="s">
        <v>50</v>
      </c>
      <c r="G5" s="163"/>
      <c r="H5" s="163"/>
      <c r="I5" s="163"/>
      <c r="J5" s="163"/>
      <c r="K5" s="163"/>
      <c r="L5" s="163"/>
      <c r="M5" s="163" t="s">
        <v>48</v>
      </c>
    </row>
    <row r="6" spans="1:13" s="102" customFormat="1" ht="19.5" customHeight="1">
      <c r="A6" s="162"/>
      <c r="B6" s="162"/>
      <c r="C6" s="162"/>
      <c r="D6" s="163"/>
      <c r="E6" s="163"/>
      <c r="F6" s="163" t="s">
        <v>94</v>
      </c>
      <c r="G6" s="163" t="s">
        <v>21</v>
      </c>
      <c r="H6" s="163"/>
      <c r="I6" s="163"/>
      <c r="J6" s="163"/>
      <c r="K6" s="163"/>
      <c r="L6" s="163"/>
      <c r="M6" s="163"/>
    </row>
    <row r="7" spans="1:13" s="102" customFormat="1" ht="22.5" customHeight="1">
      <c r="A7" s="162"/>
      <c r="B7" s="162"/>
      <c r="C7" s="162"/>
      <c r="D7" s="163"/>
      <c r="E7" s="163"/>
      <c r="F7" s="163"/>
      <c r="G7" s="163" t="s">
        <v>56</v>
      </c>
      <c r="H7" s="176" t="s">
        <v>51</v>
      </c>
      <c r="I7" s="103" t="s">
        <v>17</v>
      </c>
      <c r="J7" s="168" t="s">
        <v>57</v>
      </c>
      <c r="K7" s="169"/>
      <c r="L7" s="163" t="s">
        <v>52</v>
      </c>
      <c r="M7" s="163"/>
    </row>
    <row r="8" spans="1:13" s="102" customFormat="1" ht="19.5" customHeight="1">
      <c r="A8" s="162"/>
      <c r="B8" s="162"/>
      <c r="C8" s="162"/>
      <c r="D8" s="163"/>
      <c r="E8" s="163"/>
      <c r="F8" s="163"/>
      <c r="G8" s="163"/>
      <c r="H8" s="176"/>
      <c r="I8" s="174" t="s">
        <v>63</v>
      </c>
      <c r="J8" s="170"/>
      <c r="K8" s="171"/>
      <c r="L8" s="163"/>
      <c r="M8" s="163"/>
    </row>
    <row r="9" spans="1:13" s="102" customFormat="1" ht="73.5" customHeight="1">
      <c r="A9" s="162"/>
      <c r="B9" s="162"/>
      <c r="C9" s="162"/>
      <c r="D9" s="163"/>
      <c r="E9" s="163"/>
      <c r="F9" s="163"/>
      <c r="G9" s="163"/>
      <c r="H9" s="176"/>
      <c r="I9" s="175"/>
      <c r="J9" s="172"/>
      <c r="K9" s="173"/>
      <c r="L9" s="163"/>
      <c r="M9" s="163"/>
    </row>
    <row r="10" spans="1:13" ht="12" customHeight="1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5</v>
      </c>
      <c r="G10" s="5">
        <v>6</v>
      </c>
      <c r="H10" s="33">
        <v>7</v>
      </c>
      <c r="I10" s="39">
        <v>8</v>
      </c>
      <c r="J10" s="156">
        <v>9</v>
      </c>
      <c r="K10" s="157"/>
      <c r="L10" s="5">
        <v>10</v>
      </c>
      <c r="M10" s="5">
        <v>11</v>
      </c>
    </row>
    <row r="11" spans="1:13" s="11" customFormat="1" ht="68.25" customHeight="1" hidden="1">
      <c r="A11" s="29">
        <v>1</v>
      </c>
      <c r="B11" s="42">
        <v>720</v>
      </c>
      <c r="C11" s="42">
        <v>72095</v>
      </c>
      <c r="D11" s="45" t="s">
        <v>68</v>
      </c>
      <c r="E11" s="29"/>
      <c r="F11" s="21">
        <v>0</v>
      </c>
      <c r="G11" s="43">
        <v>0</v>
      </c>
      <c r="H11" s="43">
        <v>0</v>
      </c>
      <c r="I11" s="43"/>
      <c r="J11" s="35" t="s">
        <v>49</v>
      </c>
      <c r="K11" s="36"/>
      <c r="L11" s="21">
        <v>0</v>
      </c>
      <c r="M11" s="9" t="s">
        <v>0</v>
      </c>
    </row>
    <row r="12" spans="1:13" ht="77.25" customHeight="1">
      <c r="A12" s="10">
        <v>1</v>
      </c>
      <c r="B12" s="56">
        <v>600</v>
      </c>
      <c r="C12" s="57">
        <v>60095</v>
      </c>
      <c r="D12" s="63" t="s">
        <v>106</v>
      </c>
      <c r="E12" s="20"/>
      <c r="F12" s="20">
        <v>5000</v>
      </c>
      <c r="G12" s="20">
        <v>5000</v>
      </c>
      <c r="H12" s="20"/>
      <c r="I12" s="28"/>
      <c r="J12" s="12" t="s">
        <v>49</v>
      </c>
      <c r="K12" s="32"/>
      <c r="L12" s="58">
        <v>0</v>
      </c>
      <c r="M12" s="6" t="s">
        <v>0</v>
      </c>
    </row>
    <row r="13" spans="1:13" ht="92.25" customHeight="1">
      <c r="A13" s="10">
        <v>2</v>
      </c>
      <c r="B13" s="56">
        <v>921</v>
      </c>
      <c r="C13" s="57">
        <v>92195</v>
      </c>
      <c r="D13" s="64" t="s">
        <v>101</v>
      </c>
      <c r="E13" s="20"/>
      <c r="F13" s="20">
        <v>10200</v>
      </c>
      <c r="G13" s="20">
        <v>10200</v>
      </c>
      <c r="H13" s="20"/>
      <c r="I13" s="28"/>
      <c r="J13" s="12" t="s">
        <v>49</v>
      </c>
      <c r="K13" s="32"/>
      <c r="L13" s="58">
        <v>0</v>
      </c>
      <c r="M13" s="6" t="s">
        <v>0</v>
      </c>
    </row>
    <row r="14" spans="1:13" ht="77.25" customHeight="1">
      <c r="A14" s="10">
        <v>3</v>
      </c>
      <c r="B14" s="6">
        <v>600</v>
      </c>
      <c r="C14" s="6">
        <v>60095</v>
      </c>
      <c r="D14" s="67" t="s">
        <v>104</v>
      </c>
      <c r="E14" s="20"/>
      <c r="F14" s="20">
        <v>5600</v>
      </c>
      <c r="G14" s="20">
        <v>5600</v>
      </c>
      <c r="H14" s="20"/>
      <c r="I14" s="28"/>
      <c r="J14" s="12" t="s">
        <v>49</v>
      </c>
      <c r="K14" s="32"/>
      <c r="L14" s="58">
        <v>0</v>
      </c>
      <c r="M14" s="6" t="s">
        <v>0</v>
      </c>
    </row>
    <row r="15" spans="1:13" ht="65.25" customHeight="1">
      <c r="A15" s="10">
        <v>4</v>
      </c>
      <c r="B15" s="6">
        <v>600</v>
      </c>
      <c r="C15" s="6">
        <v>60095</v>
      </c>
      <c r="D15" s="66" t="s">
        <v>103</v>
      </c>
      <c r="E15" s="20"/>
      <c r="F15" s="20">
        <v>16500</v>
      </c>
      <c r="G15" s="20">
        <v>16500</v>
      </c>
      <c r="H15" s="20">
        <v>0</v>
      </c>
      <c r="I15" s="28"/>
      <c r="J15" s="12" t="s">
        <v>49</v>
      </c>
      <c r="K15" s="32"/>
      <c r="L15" s="58"/>
      <c r="M15" s="6" t="s">
        <v>0</v>
      </c>
    </row>
    <row r="16" spans="1:13" ht="65.25" customHeight="1">
      <c r="A16" s="10">
        <v>5</v>
      </c>
      <c r="B16" s="6">
        <v>926</v>
      </c>
      <c r="C16" s="6">
        <v>92695</v>
      </c>
      <c r="D16" s="65" t="s">
        <v>102</v>
      </c>
      <c r="E16" s="20"/>
      <c r="F16" s="20">
        <v>8000</v>
      </c>
      <c r="G16" s="20">
        <v>8000</v>
      </c>
      <c r="H16" s="20">
        <v>0</v>
      </c>
      <c r="I16" s="28"/>
      <c r="J16" s="12" t="s">
        <v>49</v>
      </c>
      <c r="K16" s="32"/>
      <c r="L16" s="58"/>
      <c r="M16" s="6" t="s">
        <v>0</v>
      </c>
    </row>
    <row r="17" spans="1:13" ht="76.5" customHeight="1">
      <c r="A17" s="10">
        <v>6</v>
      </c>
      <c r="B17" s="6">
        <v>600</v>
      </c>
      <c r="C17" s="6">
        <v>60017</v>
      </c>
      <c r="D17" s="69" t="s">
        <v>107</v>
      </c>
      <c r="E17" s="20"/>
      <c r="F17" s="20">
        <v>60000</v>
      </c>
      <c r="G17" s="20">
        <v>60000</v>
      </c>
      <c r="H17" s="20"/>
      <c r="I17" s="28"/>
      <c r="J17" s="12" t="s">
        <v>49</v>
      </c>
      <c r="K17" s="32"/>
      <c r="L17" s="58"/>
      <c r="M17" s="6" t="s">
        <v>0</v>
      </c>
    </row>
    <row r="18" spans="1:13" ht="92.25" customHeight="1">
      <c r="A18" s="10">
        <v>7</v>
      </c>
      <c r="B18" s="6">
        <v>900</v>
      </c>
      <c r="C18" s="6">
        <v>90015</v>
      </c>
      <c r="D18" s="68" t="s">
        <v>108</v>
      </c>
      <c r="E18" s="20"/>
      <c r="F18" s="20">
        <v>13539</v>
      </c>
      <c r="G18" s="20">
        <v>13539</v>
      </c>
      <c r="H18" s="20"/>
      <c r="I18" s="28"/>
      <c r="J18" s="12" t="s">
        <v>49</v>
      </c>
      <c r="K18" s="32"/>
      <c r="L18" s="58"/>
      <c r="M18" s="6" t="s">
        <v>0</v>
      </c>
    </row>
    <row r="19" spans="1:13" s="94" customFormat="1" ht="32.25" customHeight="1">
      <c r="A19" s="153">
        <v>8</v>
      </c>
      <c r="B19" s="150">
        <v>926</v>
      </c>
      <c r="C19" s="147">
        <v>92695</v>
      </c>
      <c r="D19" s="164" t="s">
        <v>151</v>
      </c>
      <c r="E19" s="95"/>
      <c r="F19" s="141">
        <v>76400</v>
      </c>
      <c r="G19" s="141">
        <v>57000</v>
      </c>
      <c r="H19" s="141"/>
      <c r="I19" s="141"/>
      <c r="J19" s="96" t="s">
        <v>8</v>
      </c>
      <c r="K19" s="97"/>
      <c r="L19" s="144"/>
      <c r="M19" s="138" t="s">
        <v>0</v>
      </c>
    </row>
    <row r="20" spans="1:13" s="94" customFormat="1" ht="27" customHeight="1">
      <c r="A20" s="154"/>
      <c r="B20" s="151"/>
      <c r="C20" s="148"/>
      <c r="D20" s="165"/>
      <c r="E20" s="95"/>
      <c r="F20" s="142"/>
      <c r="G20" s="142"/>
      <c r="H20" s="142"/>
      <c r="I20" s="142"/>
      <c r="J20" s="96" t="s">
        <v>9</v>
      </c>
      <c r="K20" s="97">
        <v>19400</v>
      </c>
      <c r="L20" s="145"/>
      <c r="M20" s="139"/>
    </row>
    <row r="21" spans="1:13" s="94" customFormat="1" ht="21.75" customHeight="1">
      <c r="A21" s="154"/>
      <c r="B21" s="151"/>
      <c r="C21" s="148"/>
      <c r="D21" s="165"/>
      <c r="E21" s="95"/>
      <c r="F21" s="142"/>
      <c r="G21" s="142"/>
      <c r="H21" s="142"/>
      <c r="I21" s="142"/>
      <c r="J21" s="96" t="s">
        <v>10</v>
      </c>
      <c r="K21" s="97"/>
      <c r="L21" s="145"/>
      <c r="M21" s="139"/>
    </row>
    <row r="22" spans="1:13" s="94" customFormat="1" ht="31.5" customHeight="1">
      <c r="A22" s="155"/>
      <c r="B22" s="152"/>
      <c r="C22" s="149"/>
      <c r="D22" s="166"/>
      <c r="E22" s="95"/>
      <c r="F22" s="143"/>
      <c r="G22" s="143"/>
      <c r="H22" s="143"/>
      <c r="I22" s="143"/>
      <c r="J22" s="96" t="s">
        <v>11</v>
      </c>
      <c r="K22" s="97"/>
      <c r="L22" s="146"/>
      <c r="M22" s="140"/>
    </row>
    <row r="23" spans="1:13" ht="42.75" customHeight="1">
      <c r="A23" s="10">
        <v>9</v>
      </c>
      <c r="B23" s="6">
        <v>851</v>
      </c>
      <c r="C23" s="6">
        <v>85121</v>
      </c>
      <c r="D23" s="59" t="s">
        <v>105</v>
      </c>
      <c r="E23" s="20"/>
      <c r="F23" s="20">
        <v>45000</v>
      </c>
      <c r="G23" s="20">
        <v>45000</v>
      </c>
      <c r="H23" s="20"/>
      <c r="I23" s="28"/>
      <c r="J23" s="12" t="s">
        <v>49</v>
      </c>
      <c r="K23" s="32"/>
      <c r="L23" s="58"/>
      <c r="M23" s="6" t="s">
        <v>0</v>
      </c>
    </row>
    <row r="24" spans="1:13" ht="52.5" customHeight="1">
      <c r="A24" s="10">
        <v>10</v>
      </c>
      <c r="B24" s="56">
        <v>10</v>
      </c>
      <c r="C24" s="57">
        <v>1041</v>
      </c>
      <c r="D24" s="59" t="s">
        <v>143</v>
      </c>
      <c r="E24" s="20"/>
      <c r="F24" s="20">
        <v>22414</v>
      </c>
      <c r="G24" s="20">
        <v>10000</v>
      </c>
      <c r="H24" s="20"/>
      <c r="I24" s="28"/>
      <c r="J24" s="12" t="s">
        <v>49</v>
      </c>
      <c r="K24" s="32"/>
      <c r="L24" s="58">
        <v>12414</v>
      </c>
      <c r="M24" s="6" t="s">
        <v>0</v>
      </c>
    </row>
    <row r="25" spans="1:13" ht="52.5" customHeight="1" hidden="1">
      <c r="A25" s="10"/>
      <c r="B25" s="56"/>
      <c r="C25" s="57"/>
      <c r="D25" s="59"/>
      <c r="E25" s="20"/>
      <c r="F25" s="20"/>
      <c r="G25" s="20"/>
      <c r="H25" s="20"/>
      <c r="I25" s="28"/>
      <c r="J25" s="12"/>
      <c r="K25" s="32"/>
      <c r="L25" s="58"/>
      <c r="M25" s="6"/>
    </row>
    <row r="26" spans="1:13" ht="18.75" customHeight="1">
      <c r="A26" s="158" t="s">
        <v>55</v>
      </c>
      <c r="B26" s="159"/>
      <c r="C26" s="159"/>
      <c r="D26" s="160"/>
      <c r="E26" s="18">
        <f>SUM(E12:E25)</f>
        <v>0</v>
      </c>
      <c r="F26" s="18">
        <f>SUM(F11:F25)</f>
        <v>262653</v>
      </c>
      <c r="G26" s="18">
        <f>SUM(G11:G25)</f>
        <v>230839</v>
      </c>
      <c r="H26" s="18">
        <f>SUM(H11:H25)</f>
        <v>0</v>
      </c>
      <c r="I26" s="18">
        <f>SUM(I11:I25)</f>
        <v>0</v>
      </c>
      <c r="J26" s="18"/>
      <c r="K26" s="18">
        <f>SUM(K11:K25)</f>
        <v>19400</v>
      </c>
      <c r="L26" s="18">
        <f>SUM(L11:L25)</f>
        <v>12414</v>
      </c>
      <c r="M26" s="13" t="s">
        <v>38</v>
      </c>
    </row>
    <row r="27" spans="1:12" s="22" customFormat="1" ht="10.5" customHeight="1">
      <c r="A27" s="22" t="s">
        <v>3</v>
      </c>
      <c r="F27" s="23"/>
      <c r="H27" s="23"/>
      <c r="I27" s="23"/>
      <c r="L27" s="22" t="s">
        <v>1</v>
      </c>
    </row>
    <row r="28" spans="1:9" s="22" customFormat="1" ht="11.25">
      <c r="A28" s="22" t="s">
        <v>4</v>
      </c>
      <c r="F28" s="23"/>
      <c r="H28" s="23"/>
      <c r="I28" s="23"/>
    </row>
    <row r="29" spans="1:9" s="22" customFormat="1" ht="11.25">
      <c r="A29" s="22" t="s">
        <v>5</v>
      </c>
      <c r="F29" s="23"/>
      <c r="H29" s="23"/>
      <c r="I29" s="23"/>
    </row>
    <row r="30" spans="1:9" s="22" customFormat="1" ht="11.25">
      <c r="A30" s="22" t="s">
        <v>6</v>
      </c>
      <c r="F30" s="23"/>
      <c r="H30" s="23"/>
      <c r="I30" s="23"/>
    </row>
    <row r="31" spans="1:9" s="22" customFormat="1" ht="11.25">
      <c r="A31" s="22" t="s">
        <v>7</v>
      </c>
      <c r="F31" s="23"/>
      <c r="H31" s="23"/>
      <c r="I31" s="23"/>
    </row>
  </sheetData>
  <sheetProtection/>
  <mergeCells count="28">
    <mergeCell ref="H7:H9"/>
    <mergeCell ref="M5:M9"/>
    <mergeCell ref="F5:L5"/>
    <mergeCell ref="G7:G9"/>
    <mergeCell ref="D19:D22"/>
    <mergeCell ref="L1:M3"/>
    <mergeCell ref="E5:E9"/>
    <mergeCell ref="F6:F9"/>
    <mergeCell ref="L7:L9"/>
    <mergeCell ref="G6:L6"/>
    <mergeCell ref="J7:K9"/>
    <mergeCell ref="I8:I9"/>
    <mergeCell ref="B19:B22"/>
    <mergeCell ref="A19:A22"/>
    <mergeCell ref="F19:F22"/>
    <mergeCell ref="J10:K10"/>
    <mergeCell ref="A26:D26"/>
    <mergeCell ref="A4:M4"/>
    <mergeCell ref="A5:A9"/>
    <mergeCell ref="B5:B9"/>
    <mergeCell ref="C5:C9"/>
    <mergeCell ref="D5:D9"/>
    <mergeCell ref="M19:M22"/>
    <mergeCell ref="G19:G22"/>
    <mergeCell ref="H19:H22"/>
    <mergeCell ref="I19:I22"/>
    <mergeCell ref="L19:L22"/>
    <mergeCell ref="C19:C22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scale="85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showGridLines="0" zoomScalePageLayoutView="0" workbookViewId="0" topLeftCell="A9">
      <selection activeCell="D20" sqref="D20"/>
    </sheetView>
  </sheetViews>
  <sheetFormatPr defaultColWidth="9.00390625" defaultRowHeight="12.75"/>
  <cols>
    <col min="1" max="1" width="5.25390625" style="1" customWidth="1"/>
    <col min="2" max="2" width="44.25390625" style="1" customWidth="1"/>
    <col min="3" max="3" width="14.00390625" style="1" customWidth="1"/>
    <col min="4" max="4" width="17.125" style="11" customWidth="1"/>
    <col min="5" max="16384" width="9.125" style="1" customWidth="1"/>
  </cols>
  <sheetData>
    <row r="1" spans="2:5" ht="59.25" customHeight="1">
      <c r="B1" s="60"/>
      <c r="C1" s="177" t="s">
        <v>154</v>
      </c>
      <c r="D1" s="177"/>
      <c r="E1" s="60"/>
    </row>
    <row r="2" spans="1:4" ht="16.5" customHeight="1">
      <c r="A2" s="179" t="s">
        <v>95</v>
      </c>
      <c r="B2" s="179"/>
      <c r="C2" s="179"/>
      <c r="D2" s="179"/>
    </row>
    <row r="3" ht="6.75" customHeight="1" hidden="1">
      <c r="A3" s="4"/>
    </row>
    <row r="4" ht="10.5" customHeight="1">
      <c r="D4" s="46" t="s">
        <v>34</v>
      </c>
    </row>
    <row r="5" spans="1:4" s="52" customFormat="1" ht="15" customHeight="1">
      <c r="A5" s="180" t="s">
        <v>44</v>
      </c>
      <c r="B5" s="180" t="s">
        <v>16</v>
      </c>
      <c r="C5" s="181" t="s">
        <v>46</v>
      </c>
      <c r="D5" s="181" t="s">
        <v>96</v>
      </c>
    </row>
    <row r="6" spans="1:4" s="52" customFormat="1" ht="12" customHeight="1">
      <c r="A6" s="180"/>
      <c r="B6" s="180"/>
      <c r="C6" s="180"/>
      <c r="D6" s="181"/>
    </row>
    <row r="7" spans="1:4" s="52" customFormat="1" ht="3" customHeight="1" hidden="1">
      <c r="A7" s="180"/>
      <c r="B7" s="180"/>
      <c r="C7" s="180"/>
      <c r="D7" s="181"/>
    </row>
    <row r="8" spans="1:4" s="15" customFormat="1" ht="6.75" customHeight="1">
      <c r="A8" s="14">
        <v>1</v>
      </c>
      <c r="B8" s="14">
        <v>2</v>
      </c>
      <c r="C8" s="14">
        <v>3</v>
      </c>
      <c r="D8" s="14">
        <v>4</v>
      </c>
    </row>
    <row r="9" spans="1:4" ht="18.75" customHeight="1">
      <c r="A9" s="178" t="s">
        <v>26</v>
      </c>
      <c r="B9" s="178"/>
      <c r="C9" s="7"/>
      <c r="D9" s="47">
        <f>SUM(D10,D17,D18,D19,D20,D21)</f>
        <v>1579004.29</v>
      </c>
    </row>
    <row r="10" spans="1:7" ht="18.75" customHeight="1" hidden="1">
      <c r="A10" s="54" t="s">
        <v>71</v>
      </c>
      <c r="B10" s="54" t="s">
        <v>72</v>
      </c>
      <c r="C10" s="7"/>
      <c r="D10" s="47">
        <f>SUM(D11,D13,D15)</f>
        <v>766652</v>
      </c>
      <c r="G10" s="3"/>
    </row>
    <row r="11" spans="1:7" s="31" customFormat="1" ht="18.75" customHeight="1">
      <c r="A11" s="13" t="s">
        <v>18</v>
      </c>
      <c r="B11" s="30" t="s">
        <v>23</v>
      </c>
      <c r="C11" s="13" t="s">
        <v>27</v>
      </c>
      <c r="D11" s="53">
        <v>766652</v>
      </c>
      <c r="G11" s="55"/>
    </row>
    <row r="12" spans="1:4" s="11" customFormat="1" ht="40.5" customHeight="1">
      <c r="A12" s="7" t="s">
        <v>69</v>
      </c>
      <c r="B12" s="25" t="s">
        <v>70</v>
      </c>
      <c r="C12" s="7" t="s">
        <v>27</v>
      </c>
      <c r="D12" s="47"/>
    </row>
    <row r="13" spans="1:4" s="31" customFormat="1" ht="13.5" customHeight="1">
      <c r="A13" s="13" t="s">
        <v>19</v>
      </c>
      <c r="B13" s="30" t="s">
        <v>24</v>
      </c>
      <c r="C13" s="13" t="s">
        <v>27</v>
      </c>
      <c r="D13" s="53">
        <v>0</v>
      </c>
    </row>
    <row r="14" spans="1:4" ht="32.25" customHeight="1">
      <c r="A14" s="7" t="s">
        <v>73</v>
      </c>
      <c r="B14" s="25" t="s">
        <v>53</v>
      </c>
      <c r="C14" s="7" t="s">
        <v>39</v>
      </c>
      <c r="D14" s="47">
        <v>0</v>
      </c>
    </row>
    <row r="15" spans="1:4" ht="25.5">
      <c r="A15" s="7" t="s">
        <v>20</v>
      </c>
      <c r="B15" s="25" t="s">
        <v>74</v>
      </c>
      <c r="C15" s="7" t="s">
        <v>47</v>
      </c>
      <c r="D15" s="47"/>
    </row>
    <row r="16" spans="1:4" ht="54.75" customHeight="1" hidden="1">
      <c r="A16" s="7" t="s">
        <v>75</v>
      </c>
      <c r="B16" s="25" t="s">
        <v>92</v>
      </c>
      <c r="C16" s="7" t="s">
        <v>47</v>
      </c>
      <c r="D16" s="47"/>
    </row>
    <row r="17" spans="1:4" s="31" customFormat="1" ht="18.75" customHeight="1">
      <c r="A17" s="13" t="s">
        <v>12</v>
      </c>
      <c r="B17" s="30" t="s">
        <v>76</v>
      </c>
      <c r="C17" s="13" t="s">
        <v>28</v>
      </c>
      <c r="D17" s="53"/>
    </row>
    <row r="18" spans="1:4" s="31" customFormat="1" ht="18.75" customHeight="1">
      <c r="A18" s="13" t="s">
        <v>22</v>
      </c>
      <c r="B18" s="30" t="s">
        <v>77</v>
      </c>
      <c r="C18" s="13" t="s">
        <v>78</v>
      </c>
      <c r="D18" s="53">
        <v>812352.29</v>
      </c>
    </row>
    <row r="19" spans="1:4" ht="18.75" customHeight="1">
      <c r="A19" s="7" t="s">
        <v>25</v>
      </c>
      <c r="B19" s="8" t="s">
        <v>79</v>
      </c>
      <c r="C19" s="7" t="s">
        <v>40</v>
      </c>
      <c r="D19" s="47"/>
    </row>
    <row r="20" spans="1:4" ht="18.75" customHeight="1">
      <c r="A20" s="7" t="s">
        <v>87</v>
      </c>
      <c r="B20" s="8" t="s">
        <v>58</v>
      </c>
      <c r="C20" s="7" t="s">
        <v>31</v>
      </c>
      <c r="D20" s="47"/>
    </row>
    <row r="21" spans="1:4" s="31" customFormat="1" ht="18.75" customHeight="1">
      <c r="A21" s="13" t="s">
        <v>88</v>
      </c>
      <c r="B21" s="30" t="s">
        <v>84</v>
      </c>
      <c r="C21" s="13" t="s">
        <v>109</v>
      </c>
      <c r="D21" s="53"/>
    </row>
    <row r="22" spans="1:4" ht="15" customHeight="1">
      <c r="A22" s="178" t="s">
        <v>54</v>
      </c>
      <c r="B22" s="178"/>
      <c r="C22" s="7"/>
      <c r="D22" s="47">
        <f>SUM(D23:D31)</f>
        <v>350000</v>
      </c>
    </row>
    <row r="23" spans="1:4" ht="18.75" customHeight="1">
      <c r="A23" s="7" t="s">
        <v>18</v>
      </c>
      <c r="B23" s="8" t="s">
        <v>41</v>
      </c>
      <c r="C23" s="7" t="s">
        <v>30</v>
      </c>
      <c r="D23" s="47">
        <v>350000</v>
      </c>
    </row>
    <row r="24" spans="1:4" ht="40.5" customHeight="1">
      <c r="A24" s="7" t="s">
        <v>69</v>
      </c>
      <c r="B24" s="25" t="s">
        <v>85</v>
      </c>
      <c r="C24" s="7" t="s">
        <v>30</v>
      </c>
      <c r="D24" s="47"/>
    </row>
    <row r="25" spans="1:4" ht="18.75" customHeight="1">
      <c r="A25" s="7" t="s">
        <v>19</v>
      </c>
      <c r="B25" s="8" t="s">
        <v>29</v>
      </c>
      <c r="C25" s="7" t="s">
        <v>30</v>
      </c>
      <c r="D25" s="47"/>
    </row>
    <row r="26" spans="1:4" ht="18.75" customHeight="1">
      <c r="A26" s="7" t="s">
        <v>73</v>
      </c>
      <c r="B26" s="8" t="s">
        <v>110</v>
      </c>
      <c r="C26" s="7" t="s">
        <v>43</v>
      </c>
      <c r="D26" s="47"/>
    </row>
    <row r="27" spans="1:4" ht="26.25" customHeight="1">
      <c r="A27" s="7" t="s">
        <v>81</v>
      </c>
      <c r="B27" s="25" t="s">
        <v>83</v>
      </c>
      <c r="C27" s="7" t="s">
        <v>32</v>
      </c>
      <c r="D27" s="47"/>
    </row>
    <row r="28" spans="1:4" ht="54.75" customHeight="1">
      <c r="A28" s="7" t="s">
        <v>82</v>
      </c>
      <c r="B28" s="25" t="s">
        <v>86</v>
      </c>
      <c r="C28" s="7"/>
      <c r="D28" s="47"/>
    </row>
    <row r="29" spans="1:4" ht="18.75" customHeight="1">
      <c r="A29" s="7" t="s">
        <v>20</v>
      </c>
      <c r="B29" s="8" t="s">
        <v>42</v>
      </c>
      <c r="C29" s="7" t="s">
        <v>37</v>
      </c>
      <c r="D29" s="47"/>
    </row>
    <row r="30" spans="1:4" ht="18.75" customHeight="1">
      <c r="A30" s="7" t="s">
        <v>12</v>
      </c>
      <c r="B30" s="8" t="s">
        <v>80</v>
      </c>
      <c r="C30" s="7" t="s">
        <v>31</v>
      </c>
      <c r="D30" s="47"/>
    </row>
    <row r="31" spans="1:4" ht="42.75" customHeight="1">
      <c r="A31" s="7" t="s">
        <v>22</v>
      </c>
      <c r="B31" s="25" t="s">
        <v>111</v>
      </c>
      <c r="C31" s="7" t="s">
        <v>32</v>
      </c>
      <c r="D31" s="47"/>
    </row>
    <row r="32" spans="1:4" ht="7.5" customHeight="1">
      <c r="A32" s="2"/>
      <c r="B32" s="3"/>
      <c r="C32" s="3"/>
      <c r="D32" s="44"/>
    </row>
  </sheetData>
  <sheetProtection/>
  <mergeCells count="8">
    <mergeCell ref="C1:D1"/>
    <mergeCell ref="A9:B9"/>
    <mergeCell ref="A22:B22"/>
    <mergeCell ref="A2:D2"/>
    <mergeCell ref="A5:A7"/>
    <mergeCell ref="C5:C7"/>
    <mergeCell ref="B5:B7"/>
    <mergeCell ref="D5:D7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portrait" paperSize="9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Anna Pocheć</cp:lastModifiedBy>
  <cp:lastPrinted>2014-07-07T07:43:59Z</cp:lastPrinted>
  <dcterms:created xsi:type="dcterms:W3CDTF">1998-12-09T13:02:10Z</dcterms:created>
  <dcterms:modified xsi:type="dcterms:W3CDTF">2014-07-07T10:23:24Z</dcterms:modified>
  <cp:category/>
  <cp:version/>
  <cp:contentType/>
  <cp:contentStatus/>
</cp:coreProperties>
</file>