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<sst xmlns="http://schemas.openxmlformats.org/spreadsheetml/2006/main" count="28" uniqueCount="26">
  <si>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</si>
  <si>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</si>
  <si>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</si>
  <si>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</si>
  <si>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</si>
  <si>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</si>
  <si>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</si>
  <si>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</si>
  <si>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</si>
  <si>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</si>
  <si>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</si>
  <si>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</si>
  <si>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</si>
  <si>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</si>
  <si>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</si>
  <si>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</si>
  <si>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</si>
  <si>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</si>
  <si>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</si>
  <si>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Wójta Gminy Skarżysko Kościelne</t>
  </si>
  <si>
    <t>z dnia 29 sierpnia 2014r.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</si>
  <si>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</si>
  <si>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</si>
  <si>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</si>
  <si>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do Zarzadzenia Nr 68/2014</t>
  </si>
  <si>
    <t>Załącznik Nr 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</si>
</sst>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0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J93" sqref="J93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35" t="s">
        <v>25</v>
      </c>
      <c r="O1" s="35"/>
      <c r="P1" s="35"/>
    </row>
    <row r="2" spans="1:16" ht="12" customHeight="1">
      <c r="A2" s="3"/>
      <c r="B2" s="3"/>
      <c r="C2" s="3"/>
      <c r="D2" s="6"/>
      <c r="E2" s="6"/>
      <c r="F2" s="6"/>
      <c r="G2" s="6"/>
      <c r="M2" s="35" t="s">
        <v>24</v>
      </c>
      <c r="N2" s="35"/>
      <c r="O2" s="35"/>
      <c r="P2" s="35"/>
    </row>
    <row r="3" spans="1:16" ht="11.25" customHeight="1">
      <c r="A3" s="3"/>
      <c r="B3" s="3"/>
      <c r="C3" s="3"/>
      <c r="D3" s="6"/>
      <c r="E3" s="6"/>
      <c r="F3" s="6"/>
      <c r="G3" s="6"/>
      <c r="M3" s="35" t="s">
        <v>19</v>
      </c>
      <c r="N3" s="35"/>
      <c r="O3" s="35"/>
      <c r="P3" s="35"/>
    </row>
    <row r="4" spans="1:16" ht="10.5" customHeight="1">
      <c r="A4" s="3"/>
      <c r="B4" s="3"/>
      <c r="C4" s="3"/>
      <c r="D4" s="6"/>
      <c r="E4" s="6"/>
      <c r="F4" s="6"/>
      <c r="G4" s="6"/>
      <c r="M4" s="35" t="s">
        <v>20</v>
      </c>
      <c r="N4" s="35"/>
      <c r="O4" s="35"/>
      <c r="P4" s="35"/>
    </row>
    <row r="5" spans="1:16" ht="17.2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40" t="s">
        <v>0</v>
      </c>
      <c r="B7" s="40" t="s">
        <v>1</v>
      </c>
      <c r="C7" s="40" t="s">
        <v>2</v>
      </c>
      <c r="D7" s="44" t="s">
        <v>22</v>
      </c>
      <c r="E7" s="44" t="s">
        <v>6</v>
      </c>
      <c r="F7" s="37" t="s">
        <v>7</v>
      </c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s="5" customFormat="1" ht="8.25" customHeight="1">
      <c r="A8" s="41"/>
      <c r="B8" s="41"/>
      <c r="C8" s="41"/>
      <c r="D8" s="45"/>
      <c r="E8" s="45"/>
      <c r="F8" s="44" t="s">
        <v>8</v>
      </c>
      <c r="G8" s="43" t="s">
        <v>7</v>
      </c>
      <c r="H8" s="43"/>
      <c r="I8" s="43"/>
      <c r="J8" s="43"/>
      <c r="K8" s="43"/>
      <c r="L8" s="44" t="s">
        <v>9</v>
      </c>
      <c r="M8" s="48" t="s">
        <v>7</v>
      </c>
      <c r="N8" s="49"/>
      <c r="O8" s="49"/>
      <c r="P8" s="50"/>
    </row>
    <row r="9" spans="1:16" s="5" customFormat="1" ht="11.25" customHeight="1">
      <c r="A9" s="41"/>
      <c r="B9" s="41"/>
      <c r="C9" s="41"/>
      <c r="D9" s="45"/>
      <c r="E9" s="45"/>
      <c r="F9" s="45"/>
      <c r="G9" s="37" t="s">
        <v>10</v>
      </c>
      <c r="H9" s="39"/>
      <c r="I9" s="44" t="s">
        <v>11</v>
      </c>
      <c r="J9" s="44" t="s">
        <v>12</v>
      </c>
      <c r="K9" s="44" t="s">
        <v>13</v>
      </c>
      <c r="L9" s="45"/>
      <c r="M9" s="43" t="s">
        <v>14</v>
      </c>
      <c r="N9" s="12" t="s">
        <v>3</v>
      </c>
      <c r="O9" s="43" t="s">
        <v>15</v>
      </c>
      <c r="P9" s="43" t="s">
        <v>23</v>
      </c>
    </row>
    <row r="10" spans="1:16" s="5" customFormat="1" ht="69" customHeight="1">
      <c r="A10" s="42"/>
      <c r="B10" s="42"/>
      <c r="C10" s="42"/>
      <c r="D10" s="46"/>
      <c r="E10" s="46"/>
      <c r="F10" s="46"/>
      <c r="G10" s="13" t="s">
        <v>16</v>
      </c>
      <c r="H10" s="13" t="s">
        <v>17</v>
      </c>
      <c r="I10" s="46"/>
      <c r="J10" s="46"/>
      <c r="K10" s="46"/>
      <c r="L10" s="46"/>
      <c r="M10" s="43"/>
      <c r="N10" s="12" t="s">
        <v>18</v>
      </c>
      <c r="O10" s="43"/>
      <c r="P10" s="43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8599.39</v>
      </c>
      <c r="E12" s="18">
        <f t="shared" si="0"/>
        <v>8599.390000000001</v>
      </c>
      <c r="F12" s="18">
        <f t="shared" si="0"/>
        <v>8599.390000000001</v>
      </c>
      <c r="G12" s="18">
        <f t="shared" si="0"/>
        <v>0</v>
      </c>
      <c r="H12" s="18">
        <f t="shared" si="0"/>
        <v>8599.390000000001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8599.39</v>
      </c>
      <c r="E13" s="22">
        <f aca="true" t="shared" si="1" ref="E13:P13">SUM(E15:E16)</f>
        <v>8599.390000000001</v>
      </c>
      <c r="F13" s="22">
        <f t="shared" si="1"/>
        <v>8599.390000000001</v>
      </c>
      <c r="G13" s="22">
        <f t="shared" si="1"/>
        <v>0</v>
      </c>
      <c r="H13" s="22">
        <f t="shared" si="1"/>
        <v>8599.390000000001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8599.39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168.62</v>
      </c>
      <c r="F15" s="25">
        <v>168.62</v>
      </c>
      <c r="G15" s="25"/>
      <c r="H15" s="25">
        <v>168.62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8430.77</v>
      </c>
      <c r="F16" s="25">
        <v>8430.77</v>
      </c>
      <c r="G16" s="25"/>
      <c r="H16" s="25">
        <v>8430.77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42820</v>
      </c>
      <c r="E17" s="18">
        <f t="shared" si="2"/>
        <v>42820</v>
      </c>
      <c r="F17" s="18">
        <f t="shared" si="2"/>
        <v>42820</v>
      </c>
      <c r="G17" s="18">
        <f t="shared" si="2"/>
        <v>39000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42820</v>
      </c>
      <c r="E18" s="22">
        <f aca="true" t="shared" si="3" ref="E18:P18">SUM(E20:E29)</f>
        <v>42820</v>
      </c>
      <c r="F18" s="22">
        <f t="shared" si="3"/>
        <v>42820</v>
      </c>
      <c r="G18" s="22">
        <f t="shared" si="3"/>
        <v>39000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42820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9000</v>
      </c>
      <c r="F22" s="25">
        <v>9000</v>
      </c>
      <c r="G22" s="25">
        <v>9000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1000</v>
      </c>
      <c r="F24" s="25">
        <v>1000</v>
      </c>
      <c r="G24" s="25"/>
      <c r="H24" s="25">
        <v>1000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600</v>
      </c>
      <c r="F29" s="28">
        <v>600</v>
      </c>
      <c r="G29" s="28"/>
      <c r="H29" s="28">
        <v>600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 aca="true" t="shared" si="4" ref="D30:P30">SUM(D31,D35,D45)</f>
        <v>25448</v>
      </c>
      <c r="E30" s="18">
        <f t="shared" si="4"/>
        <v>25448</v>
      </c>
      <c r="F30" s="18">
        <f t="shared" si="4"/>
        <v>25448</v>
      </c>
      <c r="G30" s="18">
        <f t="shared" si="4"/>
        <v>6117.74</v>
      </c>
      <c r="H30" s="18">
        <f t="shared" si="4"/>
        <v>7690.26</v>
      </c>
      <c r="I30" s="18">
        <f t="shared" si="4"/>
        <v>0</v>
      </c>
      <c r="J30" s="18">
        <f t="shared" si="4"/>
        <v>11640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75113</v>
      </c>
      <c r="C45" s="20"/>
      <c r="D45" s="22">
        <f>SUM(D46)</f>
        <v>12116</v>
      </c>
      <c r="E45" s="22">
        <f aca="true" t="shared" si="7" ref="E45:P45">SUM(E47:E54)</f>
        <v>12116</v>
      </c>
      <c r="F45" s="22">
        <f t="shared" si="7"/>
        <v>12116</v>
      </c>
      <c r="G45" s="22">
        <f t="shared" si="7"/>
        <v>3251.1800000000003</v>
      </c>
      <c r="H45" s="22">
        <f t="shared" si="7"/>
        <v>3124.82</v>
      </c>
      <c r="I45" s="22">
        <f t="shared" si="7"/>
        <v>0</v>
      </c>
      <c r="J45" s="22">
        <f t="shared" si="7"/>
        <v>5740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12116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5740</v>
      </c>
      <c r="F47" s="22">
        <v>5740</v>
      </c>
      <c r="G47" s="22"/>
      <c r="H47" s="22"/>
      <c r="I47" s="22"/>
      <c r="J47" s="22">
        <v>5740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465.04</v>
      </c>
      <c r="F48" s="25">
        <v>465.04</v>
      </c>
      <c r="G48" s="25">
        <v>465.04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66.64</v>
      </c>
      <c r="F49" s="25">
        <v>66.64</v>
      </c>
      <c r="G49" s="25">
        <v>66.64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2719.5</v>
      </c>
      <c r="F50" s="25">
        <v>2719.5</v>
      </c>
      <c r="G50" s="25">
        <v>2719.5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2823.82</v>
      </c>
      <c r="F51" s="25">
        <v>2823.82</v>
      </c>
      <c r="G51" s="25"/>
      <c r="H51" s="25">
        <v>2823.82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0</v>
      </c>
      <c r="F52" s="25">
        <v>0</v>
      </c>
      <c r="G52" s="25"/>
      <c r="H52" s="25">
        <v>0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4370</v>
      </c>
      <c r="D53" s="25"/>
      <c r="E53" s="25">
        <v>150</v>
      </c>
      <c r="F53" s="25">
        <v>150</v>
      </c>
      <c r="G53" s="25"/>
      <c r="H53" s="25">
        <v>150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4"/>
      <c r="B54" s="24"/>
      <c r="C54" s="24">
        <v>4410</v>
      </c>
      <c r="D54" s="25"/>
      <c r="E54" s="25">
        <v>151</v>
      </c>
      <c r="F54" s="25">
        <v>151</v>
      </c>
      <c r="G54" s="25"/>
      <c r="H54" s="25">
        <v>151</v>
      </c>
      <c r="I54" s="25"/>
      <c r="J54" s="25"/>
      <c r="K54" s="25"/>
      <c r="L54" s="26"/>
      <c r="M54" s="26"/>
      <c r="N54" s="26"/>
      <c r="O54" s="26"/>
      <c r="P54" s="26"/>
    </row>
    <row r="55" spans="1:16" s="19" customFormat="1" ht="12.75">
      <c r="A55" s="17">
        <v>801</v>
      </c>
      <c r="B55" s="17"/>
      <c r="C55" s="17"/>
      <c r="D55" s="18">
        <f aca="true" t="shared" si="8" ref="D55:P55">SUM(D56)</f>
        <v>6150</v>
      </c>
      <c r="E55" s="18">
        <f t="shared" si="8"/>
        <v>6150</v>
      </c>
      <c r="F55" s="18">
        <f t="shared" si="8"/>
        <v>6150</v>
      </c>
      <c r="G55" s="18">
        <f t="shared" si="8"/>
        <v>0</v>
      </c>
      <c r="H55" s="18">
        <f t="shared" si="8"/>
        <v>3625.5</v>
      </c>
      <c r="I55" s="18">
        <f t="shared" si="8"/>
        <v>2524.5</v>
      </c>
      <c r="J55" s="18">
        <f t="shared" si="8"/>
        <v>0</v>
      </c>
      <c r="K55" s="18">
        <f t="shared" si="8"/>
        <v>0</v>
      </c>
      <c r="L55" s="18">
        <f t="shared" si="8"/>
        <v>0</v>
      </c>
      <c r="M55" s="18">
        <f t="shared" si="8"/>
        <v>0</v>
      </c>
      <c r="N55" s="18">
        <f t="shared" si="8"/>
        <v>0</v>
      </c>
      <c r="O55" s="18">
        <f t="shared" si="8"/>
        <v>0</v>
      </c>
      <c r="P55" s="18">
        <f t="shared" si="8"/>
        <v>0</v>
      </c>
    </row>
    <row r="56" spans="1:16" ht="12.75">
      <c r="A56" s="24"/>
      <c r="B56" s="24">
        <v>80101</v>
      </c>
      <c r="C56" s="24"/>
      <c r="D56" s="25">
        <f>SUM(D57)</f>
        <v>6150</v>
      </c>
      <c r="E56" s="25">
        <f aca="true" t="shared" si="9" ref="E56:P56">SUM(E58:E61)</f>
        <v>6150</v>
      </c>
      <c r="F56" s="25">
        <f t="shared" si="9"/>
        <v>6150</v>
      </c>
      <c r="G56" s="25">
        <f t="shared" si="9"/>
        <v>0</v>
      </c>
      <c r="H56" s="25">
        <f t="shared" si="9"/>
        <v>3625.5</v>
      </c>
      <c r="I56" s="25">
        <f t="shared" si="9"/>
        <v>2524.5</v>
      </c>
      <c r="J56" s="25">
        <f t="shared" si="9"/>
        <v>0</v>
      </c>
      <c r="K56" s="25">
        <f t="shared" si="9"/>
        <v>0</v>
      </c>
      <c r="L56" s="25">
        <f t="shared" si="9"/>
        <v>0</v>
      </c>
      <c r="M56" s="25">
        <f t="shared" si="9"/>
        <v>0</v>
      </c>
      <c r="N56" s="25">
        <f t="shared" si="9"/>
        <v>0</v>
      </c>
      <c r="O56" s="25">
        <f t="shared" si="9"/>
        <v>0</v>
      </c>
      <c r="P56" s="25">
        <f t="shared" si="9"/>
        <v>0</v>
      </c>
    </row>
    <row r="57" spans="1:16" ht="12.75">
      <c r="A57" s="24"/>
      <c r="B57" s="24"/>
      <c r="C57" s="24">
        <v>2010</v>
      </c>
      <c r="D57" s="25">
        <v>6150</v>
      </c>
      <c r="E57" s="25"/>
      <c r="F57" s="25"/>
      <c r="G57" s="25"/>
      <c r="H57" s="25"/>
      <c r="I57" s="25"/>
      <c r="J57" s="25"/>
      <c r="K57" s="25"/>
      <c r="L57" s="26"/>
      <c r="M57" s="26"/>
      <c r="N57" s="26"/>
      <c r="O57" s="26"/>
      <c r="P57" s="26"/>
    </row>
    <row r="58" spans="1:16" ht="12.75">
      <c r="A58" s="24"/>
      <c r="B58" s="24"/>
      <c r="C58" s="24">
        <v>2820</v>
      </c>
      <c r="D58" s="25"/>
      <c r="E58" s="25">
        <v>618.75</v>
      </c>
      <c r="F58" s="25">
        <v>618.75</v>
      </c>
      <c r="G58" s="25"/>
      <c r="H58" s="25">
        <v>0</v>
      </c>
      <c r="I58" s="25">
        <v>618.75</v>
      </c>
      <c r="J58" s="25"/>
      <c r="K58" s="25"/>
      <c r="L58" s="26"/>
      <c r="M58" s="26"/>
      <c r="N58" s="26"/>
      <c r="O58" s="26"/>
      <c r="P58" s="26"/>
    </row>
    <row r="59" spans="1:16" ht="12.75">
      <c r="A59" s="24"/>
      <c r="B59" s="24"/>
      <c r="C59" s="24">
        <v>2830</v>
      </c>
      <c r="D59" s="25"/>
      <c r="E59" s="25">
        <v>1905.75</v>
      </c>
      <c r="F59" s="25">
        <v>1905.75</v>
      </c>
      <c r="G59" s="25"/>
      <c r="H59" s="25">
        <v>0</v>
      </c>
      <c r="I59" s="25">
        <v>1905.75</v>
      </c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2388</v>
      </c>
      <c r="F60" s="25">
        <v>2388</v>
      </c>
      <c r="G60" s="25"/>
      <c r="H60" s="25">
        <v>2388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4240</v>
      </c>
      <c r="D61" s="25"/>
      <c r="E61" s="25">
        <v>1237.5</v>
      </c>
      <c r="F61" s="25">
        <v>1237.5</v>
      </c>
      <c r="G61" s="25">
        <v>0</v>
      </c>
      <c r="H61" s="25">
        <v>1237.5</v>
      </c>
      <c r="I61" s="25"/>
      <c r="J61" s="25"/>
      <c r="K61" s="25"/>
      <c r="L61" s="26"/>
      <c r="M61" s="26"/>
      <c r="N61" s="26"/>
      <c r="O61" s="26"/>
      <c r="P61" s="26"/>
    </row>
    <row r="62" spans="1:16" s="19" customFormat="1" ht="12.75">
      <c r="A62" s="17">
        <v>852</v>
      </c>
      <c r="B62" s="17"/>
      <c r="C62" s="17"/>
      <c r="D62" s="18">
        <f aca="true" t="shared" si="10" ref="D62:J62">SUM(D63,D80,D83,D87)</f>
        <v>2073996.03</v>
      </c>
      <c r="E62" s="18">
        <f t="shared" si="10"/>
        <v>2073996.03</v>
      </c>
      <c r="F62" s="18">
        <f t="shared" si="10"/>
        <v>2073996.03</v>
      </c>
      <c r="G62" s="18">
        <f t="shared" si="10"/>
        <v>72531</v>
      </c>
      <c r="H62" s="18">
        <f t="shared" si="10"/>
        <v>18602</v>
      </c>
      <c r="I62" s="18">
        <f t="shared" si="10"/>
        <v>0</v>
      </c>
      <c r="J62" s="18">
        <f t="shared" si="10"/>
        <v>1982863.03</v>
      </c>
      <c r="K62" s="18">
        <f aca="true" t="shared" si="11" ref="K62:P62">SUM(K63,K80,K87)</f>
        <v>0</v>
      </c>
      <c r="L62" s="18">
        <f t="shared" si="11"/>
        <v>0</v>
      </c>
      <c r="M62" s="18">
        <f t="shared" si="11"/>
        <v>0</v>
      </c>
      <c r="N62" s="18">
        <f t="shared" si="11"/>
        <v>0</v>
      </c>
      <c r="O62" s="18">
        <f t="shared" si="11"/>
        <v>0</v>
      </c>
      <c r="P62" s="18">
        <f t="shared" si="11"/>
        <v>0</v>
      </c>
    </row>
    <row r="63" spans="1:16" ht="12.75">
      <c r="A63" s="24"/>
      <c r="B63" s="24">
        <v>85212</v>
      </c>
      <c r="C63" s="24"/>
      <c r="D63" s="25">
        <f>SUM(D64)</f>
        <v>2011165</v>
      </c>
      <c r="E63" s="25">
        <f aca="true" t="shared" si="12" ref="E63:P63">SUM(E65:E79)</f>
        <v>2011165</v>
      </c>
      <c r="F63" s="25">
        <f t="shared" si="12"/>
        <v>2011165</v>
      </c>
      <c r="G63" s="25">
        <f t="shared" si="12"/>
        <v>71103</v>
      </c>
      <c r="H63" s="25">
        <f t="shared" si="12"/>
        <v>6608</v>
      </c>
      <c r="I63" s="25">
        <f t="shared" si="12"/>
        <v>0</v>
      </c>
      <c r="J63" s="25">
        <f t="shared" si="12"/>
        <v>1933454</v>
      </c>
      <c r="K63" s="25">
        <f t="shared" si="12"/>
        <v>0</v>
      </c>
      <c r="L63" s="25">
        <f t="shared" si="12"/>
        <v>0</v>
      </c>
      <c r="M63" s="25">
        <f t="shared" si="12"/>
        <v>0</v>
      </c>
      <c r="N63" s="25">
        <f t="shared" si="12"/>
        <v>0</v>
      </c>
      <c r="O63" s="25">
        <f t="shared" si="12"/>
        <v>0</v>
      </c>
      <c r="P63" s="25">
        <f t="shared" si="12"/>
        <v>0</v>
      </c>
    </row>
    <row r="64" spans="1:16" ht="12.75">
      <c r="A64" s="24"/>
      <c r="B64" s="24"/>
      <c r="C64" s="24">
        <v>2010</v>
      </c>
      <c r="D64" s="25">
        <v>2011165</v>
      </c>
      <c r="E64" s="25"/>
      <c r="F64" s="25"/>
      <c r="G64" s="25"/>
      <c r="H64" s="25"/>
      <c r="I64" s="25"/>
      <c r="J64" s="25"/>
      <c r="K64" s="25"/>
      <c r="L64" s="26"/>
      <c r="M64" s="26"/>
      <c r="N64" s="26"/>
      <c r="O64" s="26"/>
      <c r="P64" s="26"/>
    </row>
    <row r="65" spans="1:16" ht="12.75">
      <c r="A65" s="24"/>
      <c r="B65" s="24"/>
      <c r="C65" s="24">
        <v>3110</v>
      </c>
      <c r="D65" s="25"/>
      <c r="E65" s="25">
        <v>1933454</v>
      </c>
      <c r="F65" s="25">
        <v>1933454</v>
      </c>
      <c r="G65" s="25"/>
      <c r="H65" s="25"/>
      <c r="I65" s="25"/>
      <c r="J65" s="25">
        <v>1933454</v>
      </c>
      <c r="K65" s="25"/>
      <c r="L65" s="26"/>
      <c r="M65" s="26"/>
      <c r="N65" s="26"/>
      <c r="O65" s="26"/>
      <c r="P65" s="26"/>
    </row>
    <row r="66" spans="1:16" ht="12.75">
      <c r="A66" s="24"/>
      <c r="B66" s="24"/>
      <c r="C66" s="24">
        <v>4010</v>
      </c>
      <c r="D66" s="25"/>
      <c r="E66" s="25">
        <v>54100</v>
      </c>
      <c r="F66" s="25">
        <v>54100</v>
      </c>
      <c r="G66" s="25">
        <v>54100</v>
      </c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4040</v>
      </c>
      <c r="D67" s="25"/>
      <c r="E67" s="25">
        <v>4478</v>
      </c>
      <c r="F67" s="25">
        <v>4478</v>
      </c>
      <c r="G67" s="25">
        <v>4478</v>
      </c>
      <c r="H67" s="25"/>
      <c r="I67" s="25"/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4110</v>
      </c>
      <c r="D68" s="25"/>
      <c r="E68" s="25">
        <v>10090</v>
      </c>
      <c r="F68" s="25">
        <v>10090</v>
      </c>
      <c r="G68" s="25">
        <v>10090</v>
      </c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4120</v>
      </c>
      <c r="D69" s="25"/>
      <c r="E69" s="25">
        <v>1435</v>
      </c>
      <c r="F69" s="25">
        <v>1435</v>
      </c>
      <c r="G69" s="25">
        <v>1435</v>
      </c>
      <c r="H69" s="25"/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4170</v>
      </c>
      <c r="D70" s="25"/>
      <c r="E70" s="25">
        <v>1000</v>
      </c>
      <c r="F70" s="25">
        <v>1000</v>
      </c>
      <c r="G70" s="25">
        <v>1000</v>
      </c>
      <c r="H70" s="25"/>
      <c r="I70" s="25"/>
      <c r="J70" s="25"/>
      <c r="K70" s="25"/>
      <c r="L70" s="26"/>
      <c r="M70" s="26"/>
      <c r="N70" s="26"/>
      <c r="O70" s="26"/>
      <c r="P70" s="26"/>
    </row>
    <row r="71" spans="1:16" ht="12.75" hidden="1">
      <c r="A71" s="24"/>
      <c r="B71" s="24"/>
      <c r="C71" s="24">
        <v>4210</v>
      </c>
      <c r="D71" s="25"/>
      <c r="E71" s="25"/>
      <c r="F71" s="25"/>
      <c r="G71" s="25"/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2.75" hidden="1">
      <c r="A72" s="24"/>
      <c r="B72" s="24"/>
      <c r="C72" s="24">
        <v>4280</v>
      </c>
      <c r="D72" s="25"/>
      <c r="E72" s="25"/>
      <c r="F72" s="25"/>
      <c r="G72" s="25"/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2.75">
      <c r="A73" s="24"/>
      <c r="B73" s="24"/>
      <c r="C73" s="24">
        <v>4300</v>
      </c>
      <c r="D73" s="25"/>
      <c r="E73" s="25">
        <v>600</v>
      </c>
      <c r="F73" s="25">
        <v>600</v>
      </c>
      <c r="G73" s="25"/>
      <c r="H73" s="25">
        <v>600</v>
      </c>
      <c r="I73" s="25"/>
      <c r="J73" s="25"/>
      <c r="K73" s="25"/>
      <c r="L73" s="26"/>
      <c r="M73" s="26"/>
      <c r="N73" s="26"/>
      <c r="O73" s="26"/>
      <c r="P73" s="26"/>
    </row>
    <row r="74" spans="1:16" ht="12.75" hidden="1">
      <c r="A74" s="24"/>
      <c r="B74" s="24"/>
      <c r="C74" s="24">
        <v>4350</v>
      </c>
      <c r="D74" s="25"/>
      <c r="E74" s="25"/>
      <c r="F74" s="25"/>
      <c r="G74" s="25"/>
      <c r="H74" s="25"/>
      <c r="I74" s="25"/>
      <c r="J74" s="25"/>
      <c r="K74" s="25"/>
      <c r="L74" s="26"/>
      <c r="M74" s="26"/>
      <c r="N74" s="26"/>
      <c r="O74" s="26"/>
      <c r="P74" s="26"/>
    </row>
    <row r="75" spans="1:16" ht="12.75" hidden="1">
      <c r="A75" s="24"/>
      <c r="B75" s="24"/>
      <c r="C75" s="24">
        <v>4370</v>
      </c>
      <c r="D75" s="25"/>
      <c r="E75" s="25"/>
      <c r="F75" s="25"/>
      <c r="G75" s="25"/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 hidden="1">
      <c r="A76" s="24"/>
      <c r="B76" s="24"/>
      <c r="C76" s="24">
        <v>4410</v>
      </c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4440</v>
      </c>
      <c r="D77" s="25"/>
      <c r="E77" s="25">
        <v>3008</v>
      </c>
      <c r="F77" s="25">
        <v>3008</v>
      </c>
      <c r="G77" s="25"/>
      <c r="H77" s="25">
        <v>3008</v>
      </c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4580</v>
      </c>
      <c r="D78" s="25"/>
      <c r="E78" s="25">
        <v>3000</v>
      </c>
      <c r="F78" s="25">
        <v>3000</v>
      </c>
      <c r="G78" s="25"/>
      <c r="H78" s="25">
        <v>3000</v>
      </c>
      <c r="I78" s="25"/>
      <c r="J78" s="25"/>
      <c r="K78" s="25"/>
      <c r="L78" s="26"/>
      <c r="M78" s="26"/>
      <c r="N78" s="26"/>
      <c r="O78" s="26"/>
      <c r="P78" s="26"/>
    </row>
    <row r="79" spans="1:16" ht="12.75" hidden="1">
      <c r="A79" s="24"/>
      <c r="B79" s="24"/>
      <c r="C79" s="24">
        <v>4700</v>
      </c>
      <c r="D79" s="25"/>
      <c r="E79" s="25"/>
      <c r="F79" s="25"/>
      <c r="G79" s="25"/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>
      <c r="A80" s="24"/>
      <c r="B80" s="24">
        <v>85213</v>
      </c>
      <c r="C80" s="24"/>
      <c r="D80" s="25">
        <f>SUM(D81)</f>
        <v>11979</v>
      </c>
      <c r="E80" s="25">
        <f aca="true" t="shared" si="13" ref="E80:P80">SUM(E82)</f>
        <v>11979</v>
      </c>
      <c r="F80" s="25">
        <f t="shared" si="13"/>
        <v>11979</v>
      </c>
      <c r="G80" s="25">
        <f t="shared" si="13"/>
        <v>0</v>
      </c>
      <c r="H80" s="25">
        <f t="shared" si="13"/>
        <v>11979</v>
      </c>
      <c r="I80" s="25">
        <f t="shared" si="13"/>
        <v>0</v>
      </c>
      <c r="J80" s="25">
        <f t="shared" si="13"/>
        <v>0</v>
      </c>
      <c r="K80" s="25">
        <f t="shared" si="13"/>
        <v>0</v>
      </c>
      <c r="L80" s="25">
        <f t="shared" si="13"/>
        <v>0</v>
      </c>
      <c r="M80" s="25">
        <f t="shared" si="13"/>
        <v>0</v>
      </c>
      <c r="N80" s="25">
        <f t="shared" si="13"/>
        <v>0</v>
      </c>
      <c r="O80" s="25">
        <f t="shared" si="13"/>
        <v>0</v>
      </c>
      <c r="P80" s="25">
        <f t="shared" si="13"/>
        <v>0</v>
      </c>
    </row>
    <row r="81" spans="1:16" ht="12.75">
      <c r="A81" s="24"/>
      <c r="B81" s="24"/>
      <c r="C81" s="24">
        <v>2010</v>
      </c>
      <c r="D81" s="25">
        <v>11979</v>
      </c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7"/>
      <c r="B82" s="27"/>
      <c r="C82" s="27">
        <v>4130</v>
      </c>
      <c r="D82" s="28"/>
      <c r="E82" s="28">
        <v>11979</v>
      </c>
      <c r="F82" s="28">
        <v>11979</v>
      </c>
      <c r="G82" s="28">
        <v>0</v>
      </c>
      <c r="H82" s="28">
        <v>11979</v>
      </c>
      <c r="I82" s="30"/>
      <c r="J82" s="25"/>
      <c r="K82" s="28"/>
      <c r="L82" s="29"/>
      <c r="M82" s="29"/>
      <c r="N82" s="29"/>
      <c r="O82" s="29"/>
      <c r="P82" s="29"/>
    </row>
    <row r="83" spans="1:16" ht="12.75">
      <c r="A83" s="24"/>
      <c r="B83" s="24">
        <v>85219</v>
      </c>
      <c r="C83" s="24"/>
      <c r="D83" s="25">
        <f>SUM(D84)</f>
        <v>915</v>
      </c>
      <c r="E83" s="25">
        <f aca="true" t="shared" si="14" ref="E83:P83">SUM(E85:E86)</f>
        <v>915</v>
      </c>
      <c r="F83" s="25">
        <f t="shared" si="14"/>
        <v>915</v>
      </c>
      <c r="G83" s="25">
        <f t="shared" si="14"/>
        <v>0</v>
      </c>
      <c r="H83" s="25">
        <f t="shared" si="14"/>
        <v>15</v>
      </c>
      <c r="I83" s="25">
        <f t="shared" si="14"/>
        <v>0</v>
      </c>
      <c r="J83" s="25">
        <f t="shared" si="14"/>
        <v>900</v>
      </c>
      <c r="K83" s="25">
        <f t="shared" si="14"/>
        <v>0</v>
      </c>
      <c r="L83" s="25">
        <f t="shared" si="14"/>
        <v>0</v>
      </c>
      <c r="M83" s="25">
        <f t="shared" si="14"/>
        <v>0</v>
      </c>
      <c r="N83" s="25">
        <f t="shared" si="14"/>
        <v>0</v>
      </c>
      <c r="O83" s="25">
        <f t="shared" si="14"/>
        <v>0</v>
      </c>
      <c r="P83" s="25">
        <f t="shared" si="14"/>
        <v>0</v>
      </c>
    </row>
    <row r="84" spans="1:16" ht="12.75">
      <c r="A84" s="24"/>
      <c r="B84" s="24"/>
      <c r="C84" s="24">
        <v>2010</v>
      </c>
      <c r="D84" s="25">
        <v>915</v>
      </c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>
      <c r="A85" s="27"/>
      <c r="B85" s="27"/>
      <c r="C85" s="27">
        <v>3030</v>
      </c>
      <c r="D85" s="28"/>
      <c r="E85" s="28">
        <v>900</v>
      </c>
      <c r="F85" s="28">
        <v>900</v>
      </c>
      <c r="G85" s="28"/>
      <c r="H85" s="28"/>
      <c r="I85" s="28"/>
      <c r="J85" s="25">
        <v>900</v>
      </c>
      <c r="K85" s="28"/>
      <c r="L85" s="29"/>
      <c r="M85" s="29"/>
      <c r="N85" s="29"/>
      <c r="O85" s="29"/>
      <c r="P85" s="29"/>
    </row>
    <row r="86" spans="1:16" ht="12.75">
      <c r="A86" s="27"/>
      <c r="B86" s="27"/>
      <c r="C86" s="27">
        <v>4300</v>
      </c>
      <c r="D86" s="28"/>
      <c r="E86" s="28">
        <v>15</v>
      </c>
      <c r="F86" s="28">
        <v>15</v>
      </c>
      <c r="G86" s="28">
        <v>0</v>
      </c>
      <c r="H86" s="28">
        <v>15</v>
      </c>
      <c r="I86" s="30"/>
      <c r="J86" s="25"/>
      <c r="K86" s="28"/>
      <c r="L86" s="29"/>
      <c r="M86" s="29"/>
      <c r="N86" s="29"/>
      <c r="O86" s="29"/>
      <c r="P86" s="29"/>
    </row>
    <row r="87" spans="1:16" ht="12.75">
      <c r="A87" s="24"/>
      <c r="B87" s="24">
        <v>85295</v>
      </c>
      <c r="C87" s="24"/>
      <c r="D87" s="25">
        <f>SUM(D88)</f>
        <v>49937.03</v>
      </c>
      <c r="E87" s="25">
        <f aca="true" t="shared" si="15" ref="E87:P87">SUM(E89:E92)</f>
        <v>49937.03</v>
      </c>
      <c r="F87" s="25">
        <f t="shared" si="15"/>
        <v>49937.03</v>
      </c>
      <c r="G87" s="25">
        <f t="shared" si="15"/>
        <v>1428</v>
      </c>
      <c r="H87" s="25">
        <f t="shared" si="15"/>
        <v>0</v>
      </c>
      <c r="I87" s="25">
        <f t="shared" si="15"/>
        <v>0</v>
      </c>
      <c r="J87" s="25">
        <f t="shared" si="15"/>
        <v>48509.03</v>
      </c>
      <c r="K87" s="25">
        <f t="shared" si="15"/>
        <v>0</v>
      </c>
      <c r="L87" s="25">
        <f t="shared" si="15"/>
        <v>0</v>
      </c>
      <c r="M87" s="25">
        <f t="shared" si="15"/>
        <v>0</v>
      </c>
      <c r="N87" s="25">
        <f t="shared" si="15"/>
        <v>0</v>
      </c>
      <c r="O87" s="25">
        <f t="shared" si="15"/>
        <v>0</v>
      </c>
      <c r="P87" s="25">
        <f t="shared" si="15"/>
        <v>0</v>
      </c>
    </row>
    <row r="88" spans="1:16" ht="12.75">
      <c r="A88" s="24"/>
      <c r="B88" s="24"/>
      <c r="C88" s="24">
        <v>2010</v>
      </c>
      <c r="D88" s="25">
        <v>49937.03</v>
      </c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7"/>
      <c r="B89" s="27"/>
      <c r="C89" s="27">
        <v>3110</v>
      </c>
      <c r="D89" s="28"/>
      <c r="E89" s="28">
        <v>48509.03</v>
      </c>
      <c r="F89" s="28">
        <v>48509.03</v>
      </c>
      <c r="G89" s="28"/>
      <c r="H89" s="28"/>
      <c r="I89" s="28"/>
      <c r="J89" s="28">
        <v>48509.03</v>
      </c>
      <c r="K89" s="28"/>
      <c r="L89" s="29"/>
      <c r="M89" s="29"/>
      <c r="N89" s="29"/>
      <c r="O89" s="29"/>
      <c r="P89" s="29"/>
    </row>
    <row r="90" spans="1:16" ht="12.75">
      <c r="A90" s="31"/>
      <c r="B90" s="31"/>
      <c r="C90" s="31">
        <v>4010</v>
      </c>
      <c r="D90" s="32"/>
      <c r="E90" s="32">
        <v>1192</v>
      </c>
      <c r="F90" s="32">
        <v>1192</v>
      </c>
      <c r="G90" s="32">
        <v>1192</v>
      </c>
      <c r="H90" s="32"/>
      <c r="I90" s="32"/>
      <c r="J90" s="32"/>
      <c r="K90" s="32"/>
      <c r="L90" s="33"/>
      <c r="M90" s="33"/>
      <c r="N90" s="33"/>
      <c r="O90" s="33"/>
      <c r="P90" s="33"/>
    </row>
    <row r="91" spans="1:16" ht="12.75">
      <c r="A91" s="31"/>
      <c r="B91" s="31"/>
      <c r="C91" s="31">
        <v>4110</v>
      </c>
      <c r="D91" s="32"/>
      <c r="E91" s="32">
        <v>206</v>
      </c>
      <c r="F91" s="32">
        <v>206</v>
      </c>
      <c r="G91" s="32">
        <v>206</v>
      </c>
      <c r="H91" s="32"/>
      <c r="I91" s="32"/>
      <c r="J91" s="32"/>
      <c r="K91" s="32"/>
      <c r="L91" s="33"/>
      <c r="M91" s="33"/>
      <c r="N91" s="33"/>
      <c r="O91" s="33"/>
      <c r="P91" s="33"/>
    </row>
    <row r="92" spans="1:16" ht="12.75">
      <c r="A92" s="31"/>
      <c r="B92" s="31"/>
      <c r="C92" s="31">
        <v>4120</v>
      </c>
      <c r="D92" s="32"/>
      <c r="E92" s="32">
        <v>30</v>
      </c>
      <c r="F92" s="32">
        <v>30</v>
      </c>
      <c r="G92" s="32">
        <v>30</v>
      </c>
      <c r="H92" s="32"/>
      <c r="I92" s="32"/>
      <c r="J92" s="32"/>
      <c r="K92" s="32"/>
      <c r="L92" s="33"/>
      <c r="M92" s="33"/>
      <c r="N92" s="33"/>
      <c r="O92" s="33"/>
      <c r="P92" s="33"/>
    </row>
    <row r="93" spans="1:16" s="19" customFormat="1" ht="12.75" customHeight="1">
      <c r="A93" s="47" t="s">
        <v>4</v>
      </c>
      <c r="B93" s="47"/>
      <c r="C93" s="47"/>
      <c r="D93" s="34">
        <f aca="true" t="shared" si="16" ref="D93:P93">SUM(D17,D30,D55,D62,D12)</f>
        <v>2157013.4200000004</v>
      </c>
      <c r="E93" s="34">
        <f t="shared" si="16"/>
        <v>2157013.4200000004</v>
      </c>
      <c r="F93" s="34">
        <f t="shared" si="16"/>
        <v>2157013.4200000004</v>
      </c>
      <c r="G93" s="34">
        <f t="shared" si="16"/>
        <v>117648.73999999999</v>
      </c>
      <c r="H93" s="34">
        <f t="shared" si="16"/>
        <v>42337.15</v>
      </c>
      <c r="I93" s="34">
        <f t="shared" si="16"/>
        <v>2524.5</v>
      </c>
      <c r="J93" s="34">
        <f t="shared" si="16"/>
        <v>1994503.03</v>
      </c>
      <c r="K93" s="34">
        <f t="shared" si="16"/>
        <v>0</v>
      </c>
      <c r="L93" s="34">
        <f t="shared" si="16"/>
        <v>0</v>
      </c>
      <c r="M93" s="34">
        <f t="shared" si="16"/>
        <v>0</v>
      </c>
      <c r="N93" s="34">
        <f t="shared" si="16"/>
        <v>0</v>
      </c>
      <c r="O93" s="34">
        <f t="shared" si="16"/>
        <v>0</v>
      </c>
      <c r="P93" s="34">
        <f t="shared" si="16"/>
        <v>0</v>
      </c>
    </row>
  </sheetData>
  <sheetProtection/>
  <mergeCells count="23">
    <mergeCell ref="A93:C93"/>
    <mergeCell ref="M8:P8"/>
    <mergeCell ref="G9:H9"/>
    <mergeCell ref="I9:I10"/>
    <mergeCell ref="J9:J10"/>
    <mergeCell ref="A7:A10"/>
    <mergeCell ref="B7:B10"/>
    <mergeCell ref="L8:L10"/>
    <mergeCell ref="K9:K10"/>
    <mergeCell ref="O9:O10"/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2014-09-04T12:58:07Z</cp:lastPrinted>
  <dcterms:created xsi:type="dcterms:W3CDTF">1998-12-09T13:02:10Z</dcterms:created>
  <dcterms:modified xsi:type="dcterms:W3CDTF">2014-09-09T09:21:10Z</dcterms:modified>
  <cp:category/>
  <cp:version/>
  <cp:contentType/>
  <cp:contentStatus/>
</cp:coreProperties>
</file>