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<sst xmlns="http://schemas.openxmlformats.org/spreadsheetml/2006/main" count="28" uniqueCount="26">
  <si>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</si>
  <si>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</si>
  <si>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</si>
  <si>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</si>
  <si>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</si>
  <si>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</si>
  <si>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</si>
  <si>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</si>
  <si>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</si>
  <si>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</si>
  <si>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</si>
  <si>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</si>
  <si>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</si>
  <si>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</si>
  <si>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</si>
  <si>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</si>
  <si>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</si>
  <si>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</si>
  <si>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</si>
  <si>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</si>
  <si>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</si>
  <si>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</si>
  <si>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Załącznik Nr 3</t>
  </si>
  <si>
    <t>do Zarządzenia Nr 33/2014</t>
  </si>
  <si>
    <t>Rady Gminy Skarżysko Kościelne</t>
  </si>
  <si>
    <t>z dnia 22 kwietnia 2014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</si>
</sst>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9" fontId="6" fillId="0" borderId="12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39">
      <selection activeCell="J35" sqref="J35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33" t="s">
        <v>22</v>
      </c>
      <c r="O1" s="33"/>
      <c r="P1" s="33"/>
    </row>
    <row r="2" spans="1:16" ht="12" customHeight="1">
      <c r="A2" s="2"/>
      <c r="B2" s="2"/>
      <c r="C2" s="2"/>
      <c r="D2" s="3"/>
      <c r="E2" s="3"/>
      <c r="F2" s="3"/>
      <c r="G2" s="3"/>
      <c r="M2" s="33" t="s">
        <v>23</v>
      </c>
      <c r="N2" s="33"/>
      <c r="O2" s="33"/>
      <c r="P2" s="33"/>
    </row>
    <row r="3" spans="1:16" ht="11.25" customHeight="1">
      <c r="A3" s="2"/>
      <c r="B3" s="2"/>
      <c r="C3" s="2"/>
      <c r="D3" s="3"/>
      <c r="E3" s="3"/>
      <c r="F3" s="3"/>
      <c r="G3" s="3"/>
      <c r="M3" s="33" t="s">
        <v>24</v>
      </c>
      <c r="N3" s="33"/>
      <c r="O3" s="33"/>
      <c r="P3" s="33"/>
    </row>
    <row r="4" spans="1:16" ht="10.5" customHeight="1">
      <c r="A4" s="2"/>
      <c r="B4" s="2"/>
      <c r="C4" s="2"/>
      <c r="D4" s="3"/>
      <c r="E4" s="3"/>
      <c r="F4" s="3"/>
      <c r="G4" s="3"/>
      <c r="M4" s="33" t="s">
        <v>25</v>
      </c>
      <c r="N4" s="33"/>
      <c r="O4" s="33"/>
      <c r="P4" s="33"/>
    </row>
    <row r="5" spans="1:16" ht="17.25" customHeight="1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2" t="s">
        <v>1</v>
      </c>
      <c r="B7" s="42" t="s">
        <v>2</v>
      </c>
      <c r="C7" s="42" t="s">
        <v>3</v>
      </c>
      <c r="D7" s="34" t="s">
        <v>4</v>
      </c>
      <c r="E7" s="34" t="s">
        <v>20</v>
      </c>
      <c r="F7" s="39" t="s">
        <v>5</v>
      </c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s="9" customFormat="1" ht="8.25" customHeight="1">
      <c r="A8" s="43"/>
      <c r="B8" s="43"/>
      <c r="C8" s="43"/>
      <c r="D8" s="35"/>
      <c r="E8" s="35"/>
      <c r="F8" s="34" t="s">
        <v>6</v>
      </c>
      <c r="G8" s="37" t="s">
        <v>5</v>
      </c>
      <c r="H8" s="37"/>
      <c r="I8" s="37"/>
      <c r="J8" s="37"/>
      <c r="K8" s="37"/>
      <c r="L8" s="34" t="s">
        <v>7</v>
      </c>
      <c r="M8" s="46" t="s">
        <v>5</v>
      </c>
      <c r="N8" s="47"/>
      <c r="O8" s="47"/>
      <c r="P8" s="48"/>
    </row>
    <row r="9" spans="1:16" s="9" customFormat="1" ht="11.25" customHeight="1">
      <c r="A9" s="43"/>
      <c r="B9" s="43"/>
      <c r="C9" s="43"/>
      <c r="D9" s="35"/>
      <c r="E9" s="35"/>
      <c r="F9" s="35"/>
      <c r="G9" s="39" t="s">
        <v>8</v>
      </c>
      <c r="H9" s="41"/>
      <c r="I9" s="34" t="s">
        <v>9</v>
      </c>
      <c r="J9" s="34" t="s">
        <v>10</v>
      </c>
      <c r="K9" s="34" t="s">
        <v>11</v>
      </c>
      <c r="L9" s="35"/>
      <c r="M9" s="37" t="s">
        <v>12</v>
      </c>
      <c r="N9" s="26" t="s">
        <v>13</v>
      </c>
      <c r="O9" s="37" t="s">
        <v>14</v>
      </c>
      <c r="P9" s="37" t="s">
        <v>15</v>
      </c>
    </row>
    <row r="10" spans="1:16" s="9" customFormat="1" ht="69" customHeight="1">
      <c r="A10" s="44"/>
      <c r="B10" s="44"/>
      <c r="C10" s="44"/>
      <c r="D10" s="36"/>
      <c r="E10" s="36"/>
      <c r="F10" s="36"/>
      <c r="G10" s="27" t="s">
        <v>16</v>
      </c>
      <c r="H10" s="27" t="s">
        <v>17</v>
      </c>
      <c r="I10" s="36"/>
      <c r="J10" s="36"/>
      <c r="K10" s="36"/>
      <c r="L10" s="36"/>
      <c r="M10" s="37"/>
      <c r="N10" s="26" t="s">
        <v>18</v>
      </c>
      <c r="O10" s="37"/>
      <c r="P10" s="37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8599.39</v>
      </c>
      <c r="E12" s="15">
        <f t="shared" si="0"/>
        <v>8599.390000000001</v>
      </c>
      <c r="F12" s="15">
        <f t="shared" si="0"/>
        <v>8599.390000000001</v>
      </c>
      <c r="G12" s="15">
        <f t="shared" si="0"/>
        <v>0</v>
      </c>
      <c r="H12" s="15">
        <f t="shared" si="0"/>
        <v>8599.390000000001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8599.39</v>
      </c>
      <c r="E13" s="17">
        <f>SUM(E15:E16)</f>
        <v>8599.390000000001</v>
      </c>
      <c r="F13" s="17">
        <f>SUM(F15:F16)</f>
        <v>8599.390000000001</v>
      </c>
      <c r="G13" s="17">
        <f>SUM(G15:G16)</f>
        <v>0</v>
      </c>
      <c r="H13" s="17">
        <f>SUM(H15:H16)</f>
        <v>8599.390000000001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8599.39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168.62</v>
      </c>
      <c r="F15" s="20">
        <v>168.62</v>
      </c>
      <c r="G15" s="20"/>
      <c r="H15" s="20">
        <v>168.62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8430.77</v>
      </c>
      <c r="F16" s="20">
        <v>8430.77</v>
      </c>
      <c r="G16" s="20"/>
      <c r="H16" s="20">
        <v>8430.77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42820</v>
      </c>
      <c r="E17" s="15">
        <f t="shared" si="1"/>
        <v>42820</v>
      </c>
      <c r="F17" s="15">
        <f t="shared" si="1"/>
        <v>42820</v>
      </c>
      <c r="G17" s="15">
        <f t="shared" si="1"/>
        <v>39000</v>
      </c>
      <c r="H17" s="15">
        <f t="shared" si="1"/>
        <v>3820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42820</v>
      </c>
      <c r="E18" s="17">
        <f>SUM(E20:E29)</f>
        <v>42820</v>
      </c>
      <c r="F18" s="17">
        <f>SUM(F20:F29)</f>
        <v>42820</v>
      </c>
      <c r="G18" s="17">
        <f>SUM(G20:G29)</f>
        <v>39000</v>
      </c>
      <c r="H18" s="17">
        <f>SUM(H20:H29)</f>
        <v>3820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42820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25000</v>
      </c>
      <c r="F20" s="20">
        <v>25000</v>
      </c>
      <c r="G20" s="20">
        <v>25000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4040</v>
      </c>
      <c r="D21" s="20"/>
      <c r="E21" s="20">
        <v>4000</v>
      </c>
      <c r="F21" s="20">
        <v>4000</v>
      </c>
      <c r="G21" s="20">
        <v>4000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4110</v>
      </c>
      <c r="D22" s="20"/>
      <c r="E22" s="20">
        <v>9000</v>
      </c>
      <c r="F22" s="20">
        <v>9000</v>
      </c>
      <c r="G22" s="20">
        <v>9000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4120</v>
      </c>
      <c r="D23" s="20"/>
      <c r="E23" s="20">
        <v>1000</v>
      </c>
      <c r="F23" s="20">
        <v>1000</v>
      </c>
      <c r="G23" s="20">
        <v>1000</v>
      </c>
      <c r="H23" s="20"/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4210</v>
      </c>
      <c r="D24" s="20"/>
      <c r="E24" s="20">
        <v>1000</v>
      </c>
      <c r="F24" s="20">
        <v>1000</v>
      </c>
      <c r="G24" s="20"/>
      <c r="H24" s="20">
        <v>1000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4260</v>
      </c>
      <c r="D25" s="20"/>
      <c r="E25" s="20">
        <v>1000</v>
      </c>
      <c r="F25" s="20">
        <v>1000</v>
      </c>
      <c r="G25" s="20"/>
      <c r="H25" s="20">
        <v>1000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4300</v>
      </c>
      <c r="D26" s="20"/>
      <c r="E26" s="20">
        <v>900</v>
      </c>
      <c r="F26" s="20">
        <v>900</v>
      </c>
      <c r="G26" s="20"/>
      <c r="H26" s="20">
        <v>900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220</v>
      </c>
      <c r="F27" s="20">
        <v>220</v>
      </c>
      <c r="G27" s="20"/>
      <c r="H27" s="20">
        <v>220</v>
      </c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19"/>
      <c r="B28" s="19"/>
      <c r="C28" s="19">
        <v>4410</v>
      </c>
      <c r="D28" s="20"/>
      <c r="E28" s="20">
        <v>100</v>
      </c>
      <c r="F28" s="20">
        <v>100</v>
      </c>
      <c r="G28" s="20"/>
      <c r="H28" s="20">
        <v>100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22"/>
      <c r="B29" s="22"/>
      <c r="C29" s="22">
        <v>4700</v>
      </c>
      <c r="D29" s="23"/>
      <c r="E29" s="23">
        <v>600</v>
      </c>
      <c r="F29" s="23">
        <v>600</v>
      </c>
      <c r="G29" s="23"/>
      <c r="H29" s="23">
        <v>600</v>
      </c>
      <c r="I29" s="23"/>
      <c r="J29" s="23"/>
      <c r="K29" s="23"/>
      <c r="L29" s="24"/>
      <c r="M29" s="24"/>
      <c r="N29" s="24"/>
      <c r="O29" s="24"/>
      <c r="P29" s="24"/>
    </row>
    <row r="30" spans="1:16" s="12" customFormat="1" ht="12.75">
      <c r="A30" s="14">
        <v>751</v>
      </c>
      <c r="B30" s="14"/>
      <c r="C30" s="14"/>
      <c r="D30" s="15">
        <f>SUM(D31,D35)</f>
        <v>7583</v>
      </c>
      <c r="E30" s="15">
        <f aca="true" t="shared" si="2" ref="E30:P30">SUM(E31,E35)</f>
        <v>7583</v>
      </c>
      <c r="F30" s="15">
        <f t="shared" si="2"/>
        <v>7583</v>
      </c>
      <c r="G30" s="15">
        <f t="shared" si="2"/>
        <v>2327.97</v>
      </c>
      <c r="H30" s="15">
        <f t="shared" si="2"/>
        <v>5255.030000000001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6"/>
      <c r="B31" s="16">
        <v>75101</v>
      </c>
      <c r="C31" s="16"/>
      <c r="D31" s="17">
        <f>SUM(D32)</f>
        <v>1110</v>
      </c>
      <c r="E31" s="17">
        <f>SUM(E33:E34)</f>
        <v>1110</v>
      </c>
      <c r="F31" s="17">
        <f>SUM(F33:F34)</f>
        <v>1110</v>
      </c>
      <c r="G31" s="17">
        <f>SUM(G33:G34)</f>
        <v>0</v>
      </c>
      <c r="H31" s="17">
        <f>SUM(H33:H34)</f>
        <v>1110</v>
      </c>
      <c r="I31" s="17"/>
      <c r="J31" s="17"/>
      <c r="K31" s="17"/>
      <c r="L31" s="18"/>
      <c r="M31" s="18"/>
      <c r="N31" s="18"/>
      <c r="O31" s="18"/>
      <c r="P31" s="18"/>
    </row>
    <row r="32" spans="1:16" ht="12.75">
      <c r="A32" s="16"/>
      <c r="B32" s="16"/>
      <c r="C32" s="16">
        <v>2010</v>
      </c>
      <c r="D32" s="17">
        <v>1110</v>
      </c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</row>
    <row r="33" spans="1:16" ht="12.75">
      <c r="A33" s="19"/>
      <c r="B33" s="19"/>
      <c r="C33" s="19">
        <v>4300</v>
      </c>
      <c r="D33" s="20"/>
      <c r="E33" s="20">
        <v>800</v>
      </c>
      <c r="F33" s="20">
        <v>800</v>
      </c>
      <c r="G33" s="20"/>
      <c r="H33" s="20">
        <v>800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4370</v>
      </c>
      <c r="D34" s="20"/>
      <c r="E34" s="20">
        <v>310</v>
      </c>
      <c r="F34" s="20">
        <v>310</v>
      </c>
      <c r="G34" s="20"/>
      <c r="H34" s="20">
        <v>310</v>
      </c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6"/>
      <c r="B35" s="16">
        <v>75113</v>
      </c>
      <c r="C35" s="16"/>
      <c r="D35" s="17">
        <f>SUM(D36)</f>
        <v>6473</v>
      </c>
      <c r="E35" s="17">
        <f>SUM(E37:E42)</f>
        <v>6473</v>
      </c>
      <c r="F35" s="17">
        <f>SUM(F37:F42)</f>
        <v>6473</v>
      </c>
      <c r="G35" s="17">
        <f>SUM(G37:G42)</f>
        <v>2327.97</v>
      </c>
      <c r="H35" s="17">
        <f>SUM(H37:H42)</f>
        <v>4145.030000000001</v>
      </c>
      <c r="I35" s="17"/>
      <c r="J35" s="17"/>
      <c r="K35" s="17"/>
      <c r="L35" s="18"/>
      <c r="M35" s="18"/>
      <c r="N35" s="18"/>
      <c r="O35" s="18"/>
      <c r="P35" s="18"/>
    </row>
    <row r="36" spans="1:16" ht="12.75">
      <c r="A36" s="16"/>
      <c r="B36" s="16"/>
      <c r="C36" s="16">
        <v>2010</v>
      </c>
      <c r="D36" s="17">
        <v>6473</v>
      </c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</row>
    <row r="37" spans="1:16" ht="12.75">
      <c r="A37" s="19"/>
      <c r="B37" s="19"/>
      <c r="C37" s="19">
        <v>4110</v>
      </c>
      <c r="D37" s="20"/>
      <c r="E37" s="20">
        <v>332.98</v>
      </c>
      <c r="F37" s="20">
        <v>332.98</v>
      </c>
      <c r="G37" s="20">
        <v>332.98</v>
      </c>
      <c r="H37" s="20">
        <v>0</v>
      </c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4120</v>
      </c>
      <c r="D38" s="20"/>
      <c r="E38" s="20">
        <v>47.71</v>
      </c>
      <c r="F38" s="20">
        <v>47.71</v>
      </c>
      <c r="G38" s="20">
        <v>47.71</v>
      </c>
      <c r="H38" s="20">
        <v>0</v>
      </c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4170</v>
      </c>
      <c r="D39" s="20"/>
      <c r="E39" s="20">
        <v>1947.28</v>
      </c>
      <c r="F39" s="20">
        <v>1947.28</v>
      </c>
      <c r="G39" s="20">
        <v>1947.28</v>
      </c>
      <c r="H39" s="20">
        <v>0</v>
      </c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4210</v>
      </c>
      <c r="D40" s="20"/>
      <c r="E40" s="20">
        <v>3362.53</v>
      </c>
      <c r="F40" s="20">
        <v>3362.53</v>
      </c>
      <c r="G40" s="20"/>
      <c r="H40" s="20">
        <v>3362.53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4300</v>
      </c>
      <c r="D41" s="20"/>
      <c r="E41" s="20">
        <v>175</v>
      </c>
      <c r="F41" s="20">
        <v>175</v>
      </c>
      <c r="G41" s="20"/>
      <c r="H41" s="20">
        <v>175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4410</v>
      </c>
      <c r="D42" s="20"/>
      <c r="E42" s="20">
        <v>607.5</v>
      </c>
      <c r="F42" s="20">
        <v>607.5</v>
      </c>
      <c r="G42" s="20"/>
      <c r="H42" s="20">
        <v>607.5</v>
      </c>
      <c r="I42" s="20"/>
      <c r="J42" s="20"/>
      <c r="K42" s="20"/>
      <c r="L42" s="21"/>
      <c r="M42" s="21"/>
      <c r="N42" s="21"/>
      <c r="O42" s="21"/>
      <c r="P42" s="21"/>
    </row>
    <row r="43" spans="1:16" s="12" customFormat="1" ht="12.75">
      <c r="A43" s="14">
        <v>852</v>
      </c>
      <c r="B43" s="14"/>
      <c r="C43" s="14"/>
      <c r="D43" s="15">
        <f>SUM(D44,D60,D63,D67)</f>
        <v>2072782</v>
      </c>
      <c r="E43" s="15">
        <f aca="true" t="shared" si="3" ref="E43:J43">SUM(E44,E60,E63,E67)</f>
        <v>2072782</v>
      </c>
      <c r="F43" s="15">
        <f t="shared" si="3"/>
        <v>2072782</v>
      </c>
      <c r="G43" s="15">
        <f t="shared" si="3"/>
        <v>71103</v>
      </c>
      <c r="H43" s="15">
        <f t="shared" si="3"/>
        <v>15597</v>
      </c>
      <c r="I43" s="15">
        <f t="shared" si="3"/>
        <v>0</v>
      </c>
      <c r="J43" s="15">
        <f t="shared" si="3"/>
        <v>1986082</v>
      </c>
      <c r="K43" s="15">
        <f aca="true" t="shared" si="4" ref="K43:P43">SUM(K44,K60,K67)</f>
        <v>0</v>
      </c>
      <c r="L43" s="15">
        <f t="shared" si="4"/>
        <v>0</v>
      </c>
      <c r="M43" s="15">
        <f t="shared" si="4"/>
        <v>0</v>
      </c>
      <c r="N43" s="15">
        <f t="shared" si="4"/>
        <v>0</v>
      </c>
      <c r="O43" s="15">
        <f t="shared" si="4"/>
        <v>0</v>
      </c>
      <c r="P43" s="15">
        <f t="shared" si="4"/>
        <v>0</v>
      </c>
    </row>
    <row r="44" spans="1:16" ht="12.75">
      <c r="A44" s="19"/>
      <c r="B44" s="19">
        <v>85212</v>
      </c>
      <c r="C44" s="19"/>
      <c r="D44" s="20">
        <f>SUM(D45)</f>
        <v>2011165</v>
      </c>
      <c r="E44" s="20">
        <f>SUM(E46:E59)</f>
        <v>2011165</v>
      </c>
      <c r="F44" s="20">
        <f>SUM(F46:F59)</f>
        <v>2011165</v>
      </c>
      <c r="G44" s="20">
        <f>SUM(G46:G59)</f>
        <v>71103</v>
      </c>
      <c r="H44" s="20">
        <f>SUM(H46:H59)</f>
        <v>3608</v>
      </c>
      <c r="I44" s="20"/>
      <c r="J44" s="20">
        <f>SUM(J46:J59)</f>
        <v>1936454</v>
      </c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2010</v>
      </c>
      <c r="D45" s="20">
        <v>2011165</v>
      </c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3110</v>
      </c>
      <c r="D46" s="20"/>
      <c r="E46" s="20">
        <v>1936454</v>
      </c>
      <c r="F46" s="20">
        <v>1936454</v>
      </c>
      <c r="G46" s="20"/>
      <c r="H46" s="20"/>
      <c r="I46" s="20"/>
      <c r="J46" s="20">
        <v>1936454</v>
      </c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4010</v>
      </c>
      <c r="D47" s="20"/>
      <c r="E47" s="20">
        <v>54100</v>
      </c>
      <c r="F47" s="20">
        <v>54100</v>
      </c>
      <c r="G47" s="20">
        <v>54100</v>
      </c>
      <c r="H47" s="20"/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4040</v>
      </c>
      <c r="D48" s="20"/>
      <c r="E48" s="20">
        <v>4478</v>
      </c>
      <c r="F48" s="20">
        <v>4478</v>
      </c>
      <c r="G48" s="20">
        <v>4478</v>
      </c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4110</v>
      </c>
      <c r="D49" s="20"/>
      <c r="E49" s="20">
        <v>10090</v>
      </c>
      <c r="F49" s="20">
        <v>10090</v>
      </c>
      <c r="G49" s="20">
        <v>10090</v>
      </c>
      <c r="H49" s="20"/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/>
      <c r="C50" s="19">
        <v>4120</v>
      </c>
      <c r="D50" s="20"/>
      <c r="E50" s="20">
        <v>1435</v>
      </c>
      <c r="F50" s="20">
        <v>1435</v>
      </c>
      <c r="G50" s="20">
        <v>1435</v>
      </c>
      <c r="H50" s="20"/>
      <c r="I50" s="20"/>
      <c r="J50" s="2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4170</v>
      </c>
      <c r="D51" s="20"/>
      <c r="E51" s="20">
        <v>1000</v>
      </c>
      <c r="F51" s="20">
        <v>1000</v>
      </c>
      <c r="G51" s="20">
        <v>1000</v>
      </c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 hidden="1">
      <c r="A52" s="19"/>
      <c r="B52" s="19"/>
      <c r="C52" s="19">
        <v>4210</v>
      </c>
      <c r="D52" s="20"/>
      <c r="E52" s="20"/>
      <c r="F52" s="20"/>
      <c r="G52" s="20"/>
      <c r="H52" s="20"/>
      <c r="I52" s="20"/>
      <c r="J52" s="20"/>
      <c r="K52" s="20"/>
      <c r="L52" s="21"/>
      <c r="M52" s="21"/>
      <c r="N52" s="21"/>
      <c r="O52" s="21"/>
      <c r="P52" s="21"/>
    </row>
    <row r="53" spans="1:16" ht="12.75" hidden="1">
      <c r="A53" s="19"/>
      <c r="B53" s="19"/>
      <c r="C53" s="19">
        <v>4280</v>
      </c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4300</v>
      </c>
      <c r="D54" s="20"/>
      <c r="E54" s="20">
        <v>600</v>
      </c>
      <c r="F54" s="20">
        <v>600</v>
      </c>
      <c r="G54" s="20"/>
      <c r="H54" s="20">
        <v>600</v>
      </c>
      <c r="I54" s="20"/>
      <c r="J54" s="20"/>
      <c r="K54" s="20"/>
      <c r="L54" s="21"/>
      <c r="M54" s="21"/>
      <c r="N54" s="21"/>
      <c r="O54" s="21"/>
      <c r="P54" s="21"/>
    </row>
    <row r="55" spans="1:16" ht="12.75" hidden="1">
      <c r="A55" s="19"/>
      <c r="B55" s="19"/>
      <c r="C55" s="19">
        <v>4350</v>
      </c>
      <c r="D55" s="20"/>
      <c r="E55" s="20"/>
      <c r="F55" s="20"/>
      <c r="G55" s="20"/>
      <c r="H55" s="20"/>
      <c r="I55" s="20"/>
      <c r="J55" s="20"/>
      <c r="K55" s="20"/>
      <c r="L55" s="21"/>
      <c r="M55" s="21"/>
      <c r="N55" s="21"/>
      <c r="O55" s="21"/>
      <c r="P55" s="21"/>
    </row>
    <row r="56" spans="1:16" ht="12.75" hidden="1">
      <c r="A56" s="19"/>
      <c r="B56" s="19"/>
      <c r="C56" s="19">
        <v>4370</v>
      </c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  <c r="O56" s="21"/>
      <c r="P56" s="21"/>
    </row>
    <row r="57" spans="1:16" ht="12.75" hidden="1">
      <c r="A57" s="19"/>
      <c r="B57" s="19"/>
      <c r="C57" s="19">
        <v>4410</v>
      </c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4440</v>
      </c>
      <c r="D58" s="20"/>
      <c r="E58" s="20">
        <v>3008</v>
      </c>
      <c r="F58" s="20">
        <v>3008</v>
      </c>
      <c r="G58" s="20"/>
      <c r="H58" s="20">
        <v>3008</v>
      </c>
      <c r="I58" s="20"/>
      <c r="J58" s="20"/>
      <c r="K58" s="20"/>
      <c r="L58" s="21"/>
      <c r="M58" s="21"/>
      <c r="N58" s="21"/>
      <c r="O58" s="21"/>
      <c r="P58" s="21"/>
    </row>
    <row r="59" spans="1:16" ht="12.75" hidden="1">
      <c r="A59" s="19"/>
      <c r="B59" s="19"/>
      <c r="C59" s="19">
        <v>4700</v>
      </c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  <c r="O59" s="21"/>
      <c r="P59" s="21"/>
    </row>
    <row r="60" spans="1:16" ht="12.75">
      <c r="A60" s="19"/>
      <c r="B60" s="19">
        <v>85213</v>
      </c>
      <c r="C60" s="19"/>
      <c r="D60" s="20">
        <f>SUM(D61)</f>
        <v>11979</v>
      </c>
      <c r="E60" s="20">
        <f>SUM(E62)</f>
        <v>11979</v>
      </c>
      <c r="F60" s="20">
        <f>SUM(F62)</f>
        <v>11979</v>
      </c>
      <c r="G60" s="20">
        <f>SUM(G62)</f>
        <v>0</v>
      </c>
      <c r="H60" s="20">
        <f>SUM(H62)</f>
        <v>11979</v>
      </c>
      <c r="I60" s="30"/>
      <c r="J60" s="30"/>
      <c r="K60" s="20"/>
      <c r="L60" s="21"/>
      <c r="M60" s="21"/>
      <c r="N60" s="21"/>
      <c r="O60" s="21"/>
      <c r="P60" s="21"/>
    </row>
    <row r="61" spans="1:16" ht="12.75">
      <c r="A61" s="19"/>
      <c r="B61" s="19"/>
      <c r="C61" s="19">
        <v>2010</v>
      </c>
      <c r="D61" s="20">
        <v>11979</v>
      </c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21"/>
      <c r="P61" s="21"/>
    </row>
    <row r="62" spans="1:16" ht="12.75">
      <c r="A62" s="22"/>
      <c r="B62" s="22"/>
      <c r="C62" s="22">
        <v>4130</v>
      </c>
      <c r="D62" s="23"/>
      <c r="E62" s="23">
        <v>11979</v>
      </c>
      <c r="F62" s="23">
        <v>11979</v>
      </c>
      <c r="G62" s="23">
        <v>0</v>
      </c>
      <c r="H62" s="23">
        <v>11979</v>
      </c>
      <c r="I62" s="29"/>
      <c r="J62" s="20"/>
      <c r="K62" s="23"/>
      <c r="L62" s="24"/>
      <c r="M62" s="24"/>
      <c r="N62" s="24"/>
      <c r="O62" s="24"/>
      <c r="P62" s="24"/>
    </row>
    <row r="63" spans="1:16" ht="12.75">
      <c r="A63" s="19"/>
      <c r="B63" s="19">
        <v>85219</v>
      </c>
      <c r="C63" s="19"/>
      <c r="D63" s="20">
        <f>SUM(D64)</f>
        <v>610</v>
      </c>
      <c r="E63" s="20">
        <f aca="true" t="shared" si="5" ref="E63:J63">SUM(E65:E66)</f>
        <v>610</v>
      </c>
      <c r="F63" s="20">
        <f t="shared" si="5"/>
        <v>610</v>
      </c>
      <c r="G63" s="20">
        <f t="shared" si="5"/>
        <v>0</v>
      </c>
      <c r="H63" s="20">
        <f t="shared" si="5"/>
        <v>10</v>
      </c>
      <c r="I63" s="20">
        <f t="shared" si="5"/>
        <v>0</v>
      </c>
      <c r="J63" s="20">
        <f t="shared" si="5"/>
        <v>600</v>
      </c>
      <c r="K63" s="20"/>
      <c r="L63" s="21"/>
      <c r="M63" s="21"/>
      <c r="N63" s="21"/>
      <c r="O63" s="21"/>
      <c r="P63" s="21"/>
    </row>
    <row r="64" spans="1:16" ht="12.75">
      <c r="A64" s="19"/>
      <c r="B64" s="19"/>
      <c r="C64" s="19">
        <v>2010</v>
      </c>
      <c r="D64" s="20">
        <v>610</v>
      </c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  <c r="P64" s="21"/>
    </row>
    <row r="65" spans="1:16" ht="12.75">
      <c r="A65" s="22"/>
      <c r="B65" s="22"/>
      <c r="C65" s="22">
        <v>3030</v>
      </c>
      <c r="D65" s="23"/>
      <c r="E65" s="23">
        <v>600</v>
      </c>
      <c r="F65" s="23">
        <v>600</v>
      </c>
      <c r="G65" s="23"/>
      <c r="H65" s="23"/>
      <c r="I65" s="23"/>
      <c r="J65" s="20">
        <v>600</v>
      </c>
      <c r="K65" s="23"/>
      <c r="L65" s="24"/>
      <c r="M65" s="24"/>
      <c r="N65" s="24"/>
      <c r="O65" s="24"/>
      <c r="P65" s="24"/>
    </row>
    <row r="66" spans="1:16" ht="12.75">
      <c r="A66" s="22"/>
      <c r="B66" s="22"/>
      <c r="C66" s="22">
        <v>4300</v>
      </c>
      <c r="D66" s="23"/>
      <c r="E66" s="23">
        <v>10</v>
      </c>
      <c r="F66" s="23">
        <v>10</v>
      </c>
      <c r="G66" s="23">
        <v>0</v>
      </c>
      <c r="H66" s="23">
        <v>10</v>
      </c>
      <c r="I66" s="29"/>
      <c r="J66" s="20"/>
      <c r="K66" s="23"/>
      <c r="L66" s="24"/>
      <c r="M66" s="24"/>
      <c r="N66" s="24"/>
      <c r="O66" s="24"/>
      <c r="P66" s="24"/>
    </row>
    <row r="67" spans="1:16" ht="12.75">
      <c r="A67" s="19"/>
      <c r="B67" s="19">
        <v>85295</v>
      </c>
      <c r="C67" s="19"/>
      <c r="D67" s="20">
        <f>SUM(D68)</f>
        <v>49028</v>
      </c>
      <c r="E67" s="20">
        <f>SUM(E69)</f>
        <v>49028</v>
      </c>
      <c r="F67" s="20">
        <f>SUM(F69)</f>
        <v>49028</v>
      </c>
      <c r="G67" s="20"/>
      <c r="H67" s="20"/>
      <c r="I67" s="20"/>
      <c r="J67" s="20">
        <f>SUM(J69)</f>
        <v>49028</v>
      </c>
      <c r="K67" s="20"/>
      <c r="L67" s="21"/>
      <c r="M67" s="21"/>
      <c r="N67" s="21"/>
      <c r="O67" s="21"/>
      <c r="P67" s="21"/>
    </row>
    <row r="68" spans="1:16" ht="12.75">
      <c r="A68" s="19"/>
      <c r="B68" s="19"/>
      <c r="C68" s="19">
        <v>2010</v>
      </c>
      <c r="D68" s="20">
        <v>49028</v>
      </c>
      <c r="E68" s="20"/>
      <c r="F68" s="20"/>
      <c r="G68" s="20"/>
      <c r="H68" s="20"/>
      <c r="I68" s="20"/>
      <c r="J68" s="20"/>
      <c r="K68" s="20"/>
      <c r="L68" s="21"/>
      <c r="M68" s="21"/>
      <c r="N68" s="21"/>
      <c r="O68" s="21"/>
      <c r="P68" s="21"/>
    </row>
    <row r="69" spans="1:16" ht="12.75">
      <c r="A69" s="22"/>
      <c r="B69" s="22"/>
      <c r="C69" s="22">
        <v>3110</v>
      </c>
      <c r="D69" s="23"/>
      <c r="E69" s="23">
        <v>49028</v>
      </c>
      <c r="F69" s="23">
        <v>49028</v>
      </c>
      <c r="G69" s="23"/>
      <c r="H69" s="23"/>
      <c r="I69" s="23"/>
      <c r="J69" s="23">
        <v>49028</v>
      </c>
      <c r="K69" s="23"/>
      <c r="L69" s="24"/>
      <c r="M69" s="24"/>
      <c r="N69" s="24"/>
      <c r="O69" s="24"/>
      <c r="P69" s="24"/>
    </row>
    <row r="70" spans="1:16" s="12" customFormat="1" ht="12.75" customHeight="1">
      <c r="A70" s="45" t="s">
        <v>19</v>
      </c>
      <c r="B70" s="45"/>
      <c r="C70" s="45"/>
      <c r="D70" s="25">
        <f>SUM(D17,D30,D43,D12)</f>
        <v>2131784.39</v>
      </c>
      <c r="E70" s="25">
        <f aca="true" t="shared" si="6" ref="E70:P70">SUM(E17,E30,E43,E12)</f>
        <v>2131784.39</v>
      </c>
      <c r="F70" s="25">
        <f t="shared" si="6"/>
        <v>2131784.39</v>
      </c>
      <c r="G70" s="25">
        <f t="shared" si="6"/>
        <v>112430.97</v>
      </c>
      <c r="H70" s="25">
        <f t="shared" si="6"/>
        <v>33271.42</v>
      </c>
      <c r="I70" s="25">
        <f t="shared" si="6"/>
        <v>0</v>
      </c>
      <c r="J70" s="25">
        <f t="shared" si="6"/>
        <v>1986082</v>
      </c>
      <c r="K70" s="25">
        <f t="shared" si="6"/>
        <v>0</v>
      </c>
      <c r="L70" s="25">
        <f t="shared" si="6"/>
        <v>0</v>
      </c>
      <c r="M70" s="25">
        <f t="shared" si="6"/>
        <v>0</v>
      </c>
      <c r="N70" s="25">
        <f t="shared" si="6"/>
        <v>0</v>
      </c>
      <c r="O70" s="25">
        <f t="shared" si="6"/>
        <v>0</v>
      </c>
      <c r="P70" s="25">
        <f t="shared" si="6"/>
        <v>0</v>
      </c>
    </row>
  </sheetData>
  <sheetProtection/>
  <mergeCells count="23">
    <mergeCell ref="A70:C70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2014-04-23T12:31:07Z</cp:lastPrinted>
  <dcterms:created xsi:type="dcterms:W3CDTF">2012-10-29T12:35:18Z</dcterms:created>
  <dcterms:modified xsi:type="dcterms:W3CDTF">2014-04-23T12:31:31Z</dcterms:modified>
  <cp:category/>
  <cp:version/>
  <cp:contentType/>
  <cp:contentStatus/>
</cp:coreProperties>
</file>