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04" activeTab="4"/>
  </bookViews>
  <sheets>
    <sheet name="ZAL 6" sheetId="1" r:id="rId1"/>
    <sheet name="ZAŁ 3 " sheetId="2" r:id="rId2"/>
    <sheet name="ZAŁ 4" sheetId="3" r:id="rId3"/>
    <sheet name="ZAŁ 5" sheetId="4" r:id="rId4"/>
    <sheet name="ZAŁ 7" sheetId="5" r:id="rId5"/>
    <sheet name="Arkusz1" sheetId="6" state="hidden" r:id="rId6"/>
  </sheets>
  <definedNames>
    <definedName name="_xlnm.Print_Area" localSheetId="0">'ZAL 6'!$A$2:$F$28</definedName>
    <definedName name="_xlnm.Print_Titles" localSheetId="1">'ZAŁ 3 '!$6:$12</definedName>
    <definedName name="_xlnm.Print_Titles" localSheetId="4">'ZAŁ 7'!$3:$4</definedName>
  </definedNames>
  <calcPr fullCalcOnLoad="1"/>
</workbook>
</file>

<file path=xl/sharedStrings.xml><?xml version="1.0" encoding="utf-8"?>
<sst xmlns="http://schemas.openxmlformats.org/spreadsheetml/2006/main" count="332" uniqueCount="187">
  <si>
    <t>Urząd Gminy</t>
  </si>
  <si>
    <t>`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</si>
  <si>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</si>
  <si>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</si>
  <si>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</si>
  <si>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</si>
  <si>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</si>
  <si>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</si>
  <si>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GOPS</t>
  </si>
  <si>
    <t>A.</t>
  </si>
  <si>
    <t>B.</t>
  </si>
  <si>
    <t>C.</t>
  </si>
  <si>
    <t>D.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</si>
  <si>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</si>
  <si>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</si>
  <si>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</si>
  <si>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</si>
  <si>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</si>
  <si>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</si>
  <si>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</si>
  <si>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</si>
  <si>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</si>
  <si>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</si>
  <si>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</si>
  <si>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</si>
  <si>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</si>
  <si>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</si>
  <si>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</si>
  <si>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</si>
  <si>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</si>
  <si>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</si>
  <si>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</si>
  <si>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</si>
  <si>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</si>
  <si>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</si>
  <si>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</si>
  <si>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</si>
  <si>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</si>
  <si>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</si>
  <si>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</si>
  <si>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</si>
  <si>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</si>
  <si>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</si>
  <si>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</si>
  <si>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</si>
  <si>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</si>
  <si>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</si>
  <si>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</si>
  <si>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</si>
  <si>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</si>
  <si>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</si>
  <si>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</si>
  <si>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</si>
  <si>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</si>
  <si>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</si>
  <si>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</si>
  <si>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</si>
  <si>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</si>
  <si>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</si>
  <si>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</si>
  <si>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Nazwa zadania inwestycyjnego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</si>
  <si>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</si>
  <si>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</si>
  <si>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</si>
  <si>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</si>
  <si>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</si>
  <si>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</si>
  <si>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</si>
  <si>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</si>
  <si>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</si>
  <si>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</si>
  <si>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Nazwa jednostki otrzymujacej dotacje </t>
  </si>
  <si>
    <t>Zmiana studium uwarunkowań i kierunków zagospodarowania przestrzennego gminy</t>
  </si>
  <si>
    <t xml:space="preserve">Wniesienie wkładów do  MPWiK Sp. z o.o w Skarżysku - Kamiennej na realizację zadania "Budowa i modernizacja  kanalizacji sanitarnej w Skarżysku- Kamiennej i Skarżysku Kościelnym" </t>
  </si>
  <si>
    <t>Dowóz uczniów do gimnazjum w Skarżysku Kościelnym</t>
  </si>
  <si>
    <t>Funkcjonowanie jednostek oświatowych</t>
  </si>
  <si>
    <t>Jednostki budżetowe oświaty</t>
  </si>
  <si>
    <t>Funkcjonowanie jednostki Urząd Gminy</t>
  </si>
  <si>
    <t>Funkcjonowanie GOPS</t>
  </si>
  <si>
    <t>Projekt POKL:"Od marginalizacji do aktywizacji - eliminowanie wykluczenia społecznego w Gminie Skarżysko Kościelne"</t>
  </si>
  <si>
    <t>Projekt RPO: "e-świętokrzyskie Budowa Systemu Informacji Przestrzennej Województwa Świętokrzyskiego"</t>
  </si>
  <si>
    <t>Projekt RPO: "e-świętokrzyskie Rozbudowa Infrastruktury Informatycznej JST"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</si>
  <si>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</si>
  <si>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</si>
  <si>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</si>
  <si>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</si>
  <si>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</si>
  <si>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</si>
  <si>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</si>
  <si>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</si>
  <si>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</si>
  <si>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</si>
  <si>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>Budowa sieci kanalizacji sanitarnej z przykanalikami do granic posesji wraz z przepompowniami ścieków  i zasilaniem elektrycznym przepompowni w miejscowości Majków, ul Św. Anny</t>
  </si>
  <si>
    <t>kredyty i pożyczki podlegające zwrotowi ze środków art.. 5ust. 1 pkt 2 u.f.p.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</si>
  <si>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</si>
  <si>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</si>
  <si>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</si>
  <si>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</si>
  <si>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</si>
  <si>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</si>
  <si>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</si>
  <si>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II.</t>
  </si>
  <si>
    <t>Nadwyżka  z lat ubiegłych</t>
  </si>
  <si>
    <t>III.</t>
  </si>
  <si>
    <t>Wolne środki art.. 217 ust. 2 pkt. 6 u.f.p.</t>
  </si>
  <si>
    <t>§ 950</t>
  </si>
  <si>
    <t>Spłata pożyczek udzielonych</t>
  </si>
  <si>
    <t>§ 941-44</t>
  </si>
  <si>
    <t>IV.</t>
  </si>
  <si>
    <t>V.</t>
  </si>
  <si>
    <t>VI.</t>
  </si>
  <si>
    <t>Przelewy na rachunki lokat</t>
  </si>
  <si>
    <t>2.2</t>
  </si>
  <si>
    <t>2.3</t>
  </si>
  <si>
    <t>Wykup obligacji komunalnych, których zbywalność jest ograniczona</t>
  </si>
  <si>
    <t>Odłów i transport bezpańskich psów i kotów</t>
  </si>
  <si>
    <t>Oświetlenie uliczne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</si>
  <si>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</si>
  <si>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</si>
  <si>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</si>
  <si>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Wykup papierów wartościowych dopuszczonych do obrotu zorganizowanego, czyli takie, dla których istnieje płynny rynek wtórny</t>
  </si>
  <si>
    <t>7.</t>
  </si>
  <si>
    <t>Limity wydatków na wieloletnie przedsięwzięcia majątkowe planowane do poniesienia  w  2013 roku</t>
  </si>
  <si>
    <t>rok budżetowy 2013 (7+8+10+11)</t>
  </si>
  <si>
    <t>Zadania inwestycyjne roczne w 2013 r.</t>
  </si>
  <si>
    <t>Przychody i rozchody budżetu w 2013 r.</t>
  </si>
  <si>
    <t>Dotacje podmiotowe w 2013 r.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</si>
  <si>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</si>
  <si>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</si>
  <si>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</si>
  <si>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</si>
  <si>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</si>
  <si>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 xml:space="preserve">Wniesienie wkładów do  MPWiK Sp. z o.o w Skarżysku - Kamiennej na realizację zadania "Podłączenie budynków do zbiorczego systemu kanalizacyjnego w Skarżysku - Kamiennej i Skarżysku Kościelnym" </t>
  </si>
  <si>
    <t>Kwota 2013 r</t>
  </si>
  <si>
    <t>Zagospodarowanie przestrzeni publicznej poprzez utworzenie centrum kulturalno-rekreacyjnego w miejscowości Świerczek</t>
  </si>
  <si>
    <t>Zagospodarowanie przestrzeni publicznej poprzez uporządkowanie terenu wokół oczka wodnego oraz wykonanie deptaku w ciągu ulicy Urzędniczej w miejscowości Skarżysko Kościelne</t>
  </si>
  <si>
    <t>Stowarzyszenie OSP Grzybowa Góra</t>
  </si>
  <si>
    <t>Stowarzyszenia OSP Kierz Niedźwiedzi</t>
  </si>
  <si>
    <t>Dotacja celowa z budżetu na finansowanie  zadań w zakresie utrzymania gotowości bojowej OSP</t>
  </si>
  <si>
    <t>Dotacja celowa z budżetu na finansowanie zadań w zakresie utrzymania gotowości bojowej OSP</t>
  </si>
  <si>
    <t>Stowarzyszenia OSP Lipowe Pole</t>
  </si>
  <si>
    <t>Zakup zestawu nagłaśniajacego w ramach zadania Przystosowanie i wyposażenie pomieszczeń miejscowej szkoły dla potrzeb spotkań mieszkańców z Funduszu Sołeckiego  Lipowe Pole Skarbowe</t>
  </si>
  <si>
    <t>Ogrodzenie placu gminnego w Michałowie-Stanicy- zadanie z funduszu sołeckiego sołectwa Michałów</t>
  </si>
  <si>
    <t>Zakup pojemników do selektywnej zbiórki odpadów</t>
  </si>
  <si>
    <t xml:space="preserve">Rozbudowa drogi gminnej w miejscowości Skarżysko Kościelne, ul. Olszynki </t>
  </si>
  <si>
    <t>Zakup oprogramowania  i sprzętu komputerowego do ewidencji opłat za gospodarowanie odpadami komunalnymi</t>
  </si>
  <si>
    <t>Wybrukowanie wjazdu do szkoły - zadanie w ramach funduszu sołeckiego sołectwa Grzybowa Góra</t>
  </si>
  <si>
    <t>Papiery wartościowe (obligacje) których zbywalność jest ograniczona, zaciągane w związku z umową zawartą z podmiotem dysponującym środkami pochodzącymi z budżetu U.E.</t>
  </si>
  <si>
    <t>Dotacje celowe  w 2013 r.</t>
  </si>
  <si>
    <t>rok budżetowy 2013 (6+7+9+10)</t>
  </si>
  <si>
    <t>Dotacja celowa z budżetu na finansowanie lub dofinansowanie kosztów realizacji inwestycji i zakupów inwestycyjnych jednostek niezaliczanych do sektora finansów publicznych - Zakup samochodu pożarniczego przez Stowarzyszenie OSP Kierz Niedźwiedzi</t>
  </si>
  <si>
    <t>Rekreacyjno sportowy plac zabaw w Lipowym Polu Skarbowym</t>
  </si>
  <si>
    <t>Wykup działki pod wodociągiem w Grzybowej Górze</t>
  </si>
  <si>
    <t xml:space="preserve">Parafia Rzymsko-Katolickiej  pw. Św.  Trójcy w Skarżysku Kościelnym </t>
  </si>
  <si>
    <t>Dotacja celowa z budżetu na dofinansowanie  prac konserwatorsko - restauratorskich barokowych organów obejmujące:  prospekt organowy, balustradę oraz dwie kolumny podtrzymujące organy  w  kościele parafialnym pw. Św. Trójcy w Skarżysku Kościelnym.</t>
  </si>
  <si>
    <t>10.</t>
  </si>
  <si>
    <t>11.</t>
  </si>
  <si>
    <t>12.</t>
  </si>
  <si>
    <t>Wyłonina w drodze konkursu- Stowarzyszenie Kultury Zespół Pieśni, Tańca i Rozrywki "Romano"</t>
  </si>
  <si>
    <t xml:space="preserve">Wyłonina w drodze konkursu- Stowarzyszeniena Rzecz Odnowy Zabytków Parafii Św. Trójcy </t>
  </si>
  <si>
    <t>Wyłonina w drodze konkursu -Stowarzyszenie "NASZA GMINA"</t>
  </si>
  <si>
    <t>Wyłonina w drodze konkursu -Gminny Ludowy Klub Sportowy "GROM"</t>
  </si>
  <si>
    <t>Wyłonina w drodze konkursu- "Creative Community"</t>
  </si>
  <si>
    <t>Wyłonina w drodze konkursu -Stowarzyszenie na Rzecz Odnowy Zabytków Parafii Św. Trójcy</t>
  </si>
  <si>
    <t>Wyłonina w drodze konkursu -Gminne Zrzeszenie LZS</t>
  </si>
  <si>
    <t>Przebudowa drogi dojazdowej do gruntów rolnych w miejscowości Skarżysko Kościelne ul. Dworska nr ewidencyjny działki 3275</t>
  </si>
  <si>
    <t xml:space="preserve">Przebudowa drogi gminnej w miejscowości Skarżysko Kościelne, ul. Graniczna </t>
  </si>
  <si>
    <t>Doposażenie placu zabaw oraz wykonanie boiska do gier zespołowych w Grzybowej Górze</t>
  </si>
  <si>
    <t>Modernizacja kotła centralnego ogrzewania w budynku  Szkoły Podstawowej w Kierzu Niedźwiedzim</t>
  </si>
  <si>
    <t>Budowa sieci kanalizacji sanitarnej z przykanalikami do granic nieruchomości wraz z przepompowniami ścieków  i zasilaniem energetycznym przepompowni w miejscowości Michałów "Rudka" Gmina Skarżysko Kościelne</t>
  </si>
  <si>
    <t>Budowa sieci kanalizacji sanitarnej z przykanalikami do granic nieruchomości w miejscowości Grzybowa Góra i w miejscowości Skarżysko Kościelne  - ulice  Słoneczna, Spokojna, Południowa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</si>
  <si>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sportowe- Popularyzacja zdrowego stylu życia ...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</si>
  <si>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sportowe- Postaw na rodzinę -V parafialny festyn rodzinny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</si>
  <si>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sportowe- Extreme Combat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</si>
  <si>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Wspieranie i upowszechnianie aktywnego spędzania wolnego czasu (festyny, akcje sportowe...)</t>
  </si>
  <si>
    <t>Dotacja celowa z budżetu jednostki samorządu terytorialnego, udzielona w trybie art.221 ustawy,  na finansowanie lub dofinansowanie zadań zleconych do realizacji organizacjom prowadzacym działalność pożytku publicznego -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instruktora...- "Cudze chwalicie, swego nie znacie"-Noc  Świetojańska Natura i My"</t>
  </si>
  <si>
    <t>Dotacja celowa z budżetu jednostki samorządu terytorialnego, udzielona w trybie art.221 ustawy,  na finansowanie lub dofinansowanie zadań zleconych do realizacji organizacjom prowadzacym działalność pożytku publicznego -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instruktora... - W kręgu Kultury i Tradycji.</t>
  </si>
  <si>
    <t>Dotacja celowa z budżetu jednostki samorządu terytorialnego, udzielona w trybie art.221 ustawy,  na finansowanie lub dofinansowanie zadań zleconych do realizacji organizacjom prowadzacym działalność pożytku publicznego -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 ... -Zachowanie i promocja dziedzictwa kulturowego naszej gminy.</t>
  </si>
  <si>
    <t>Utwardzenie łacznika między ulicą Polną a ulicą Iłżecką- zadanie współfinansowane z funduszu sołeckiego sołectwa Skarżysko Kościelne II</t>
  </si>
  <si>
    <t>Przebudowa drogi do cmentarza w miejscowości Majków</t>
  </si>
  <si>
    <t>Dotacja  dla SPZOZ na realizację programu "Zapobieganie chorobom zakaźnym- darmowe szczepienia ochronne u pacjentów SPZOZ powyżej 60 roku życia przeciwko grypie, u dzieci w wieku szkolnym szczepienie przeciwko meningokokom (sepsa, posocznica)"</t>
  </si>
  <si>
    <t>_</t>
  </si>
  <si>
    <t>Załącznik Nr 5                                           do Uchwały Nr XXXVIII/……/2013                       Rady Gminy Skarżysko Kościelne              z dnia 4 grudnia 2013 r.</t>
  </si>
  <si>
    <t>Załącznik Nr 6
do Uchwały Nr XXXVIII/……./2013
Rady Gminy Skarżysko Kościelne
z dnia 4 grudnia 2013r.</t>
  </si>
  <si>
    <t>Załącznik Nr 3                                           do Uchwały Nr XXXVIII/…./2013                       Rady Gminy Skarżysko Kościelne              z dnia  4 grudnia 2013 r.</t>
  </si>
  <si>
    <t>Załącznik Nr 4                                           do Uchwały Nr XXXVIII/…./2013                       Rady Gminy Skarżysko Kościelne              z dnia 4 grudnia 2013r.</t>
  </si>
  <si>
    <t>Załącznik Nr 7                                                                                                                do Uchwały Nr XXXVIII/.../2013                                                                                            Rady Gminy Skarżysko Kościelne                                                                                                z dnia 4 grudnia 2013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</si>
</sst>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8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b/>
      <sz val="8"/>
      <color indexed="10"/>
      <name val="Arial CE"/>
      <family val="0"/>
    </font>
    <font>
      <b/>
      <sz val="9"/>
      <name val="Arial CE"/>
      <family val="2"/>
    </font>
    <font>
      <b/>
      <sz val="9"/>
      <name val="Arial"/>
      <family val="2"/>
    </font>
    <font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2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3" fontId="1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32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 wrapText="1"/>
    </xf>
    <xf numFmtId="0" fontId="10" fillId="0" borderId="12" xfId="0" applyFont="1" applyBorder="1" applyAlignment="1">
      <alignment wrapText="1"/>
    </xf>
    <xf numFmtId="169" fontId="11" fillId="0" borderId="10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4" fontId="11" fillId="0" borderId="0" xfId="0" applyNumberFormat="1" applyFont="1" applyAlignment="1">
      <alignment horizontal="center" vertical="center" wrapText="1"/>
    </xf>
    <xf numFmtId="4" fontId="32" fillId="0" borderId="10" xfId="0" applyNumberFormat="1" applyFont="1" applyBorder="1" applyAlignment="1">
      <alignment vertical="center"/>
    </xf>
    <xf numFmtId="4" fontId="12" fillId="0" borderId="15" xfId="0" applyNumberFormat="1" applyFont="1" applyBorder="1" applyAlignment="1">
      <alignment vertical="center"/>
    </xf>
    <xf numFmtId="4" fontId="32" fillId="0" borderId="15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0" fillId="0" borderId="17" xfId="0" applyBorder="1" applyAlignment="1">
      <alignment vertical="center"/>
    </xf>
    <xf numFmtId="1" fontId="6" fillId="0" borderId="18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vertical="top" wrapText="1"/>
    </xf>
    <xf numFmtId="1" fontId="6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4" fontId="11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" fontId="3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 wrapText="1"/>
    </xf>
    <xf numFmtId="4" fontId="32" fillId="0" borderId="10" xfId="0" applyNumberFormat="1" applyFont="1" applyBorder="1" applyAlignment="1">
      <alignment horizontal="right" vertical="center"/>
    </xf>
    <xf numFmtId="4" fontId="32" fillId="0" borderId="10" xfId="0" applyNumberFormat="1" applyFont="1" applyBorder="1" applyAlignment="1">
      <alignment vertical="top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4" fontId="32" fillId="0" borderId="10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3" fontId="33" fillId="0" borderId="10" xfId="0" applyNumberFormat="1" applyFont="1" applyBorder="1" applyAlignment="1">
      <alignment vertical="center" wrapText="1"/>
    </xf>
    <xf numFmtId="0" fontId="34" fillId="0" borderId="0" xfId="0" applyFont="1" applyAlignment="1">
      <alignment vertical="center"/>
    </xf>
    <xf numFmtId="4" fontId="0" fillId="0" borderId="11" xfId="0" applyNumberFormat="1" applyBorder="1" applyAlignment="1">
      <alignment vertical="center"/>
    </xf>
    <xf numFmtId="0" fontId="33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3" fillId="0" borderId="0" xfId="0" applyFont="1" applyAlignment="1">
      <alignment wrapText="1"/>
    </xf>
    <xf numFmtId="0" fontId="35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169" fontId="0" fillId="0" borderId="11" xfId="0" applyNumberFormat="1" applyFont="1" applyBorder="1" applyAlignment="1">
      <alignment vertical="center"/>
    </xf>
    <xf numFmtId="168" fontId="0" fillId="0" borderId="11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4" fontId="32" fillId="0" borderId="10" xfId="0" applyNumberFormat="1" applyFont="1" applyBorder="1" applyAlignment="1">
      <alignment vertical="top" wrapText="1"/>
    </xf>
    <xf numFmtId="0" fontId="0" fillId="0" borderId="11" xfId="0" applyFont="1" applyBorder="1" applyAlignment="1">
      <alignment horizontal="center" vertical="center"/>
    </xf>
    <xf numFmtId="169" fontId="0" fillId="0" borderId="11" xfId="0" applyNumberFormat="1" applyFont="1" applyBorder="1" applyAlignment="1">
      <alignment vertical="center"/>
    </xf>
    <xf numFmtId="168" fontId="0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169" fontId="11" fillId="0" borderId="1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168" fontId="11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0" fontId="37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left" vertical="center"/>
    </xf>
    <xf numFmtId="2" fontId="3" fillId="0" borderId="20" xfId="0" applyNumberFormat="1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32" fillId="0" borderId="12" xfId="0" applyNumberFormat="1" applyFont="1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4" fontId="32" fillId="0" borderId="15" xfId="0" applyNumberFormat="1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69" fontId="11" fillId="0" borderId="12" xfId="0" applyNumberFormat="1" applyFont="1" applyBorder="1" applyAlignment="1">
      <alignment horizontal="center" vertical="center"/>
    </xf>
    <xf numFmtId="169" fontId="11" fillId="0" borderId="17" xfId="0" applyNumberFormat="1" applyFont="1" applyBorder="1" applyAlignment="1">
      <alignment horizontal="center" vertical="center"/>
    </xf>
    <xf numFmtId="169" fontId="11" fillId="0" borderId="15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vertical="center"/>
    </xf>
    <xf numFmtId="168" fontId="11" fillId="0" borderId="23" xfId="0" applyNumberFormat="1" applyFont="1" applyBorder="1" applyAlignment="1">
      <alignment vertical="center"/>
    </xf>
    <xf numFmtId="168" fontId="11" fillId="0" borderId="14" xfId="0" applyNumberFormat="1" applyFont="1" applyBorder="1" applyAlignment="1">
      <alignment vertical="center"/>
    </xf>
    <xf numFmtId="0" fontId="32" fillId="0" borderId="12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20" xfId="0" applyFont="1" applyBorder="1" applyAlignment="1">
      <alignment/>
    </xf>
    <xf numFmtId="0" fontId="30" fillId="0" borderId="18" xfId="0" applyFont="1" applyBorder="1" applyAlignment="1">
      <alignment/>
    </xf>
    <xf numFmtId="4" fontId="5" fillId="0" borderId="0" xfId="0" applyNumberFormat="1" applyFont="1" applyAlignment="1">
      <alignment horizontal="right" vertical="center" wrapText="1"/>
    </xf>
    <xf numFmtId="168" fontId="11" fillId="0" borderId="12" xfId="0" applyNumberFormat="1" applyFont="1" applyBorder="1" applyAlignment="1">
      <alignment vertical="center"/>
    </xf>
    <xf numFmtId="168" fontId="11" fillId="0" borderId="17" xfId="0" applyNumberFormat="1" applyFont="1" applyBorder="1" applyAlignment="1">
      <alignment vertical="center"/>
    </xf>
    <xf numFmtId="168" fontId="11" fillId="0" borderId="15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4" fontId="0" fillId="0" borderId="12" xfId="62" applyFont="1" applyBorder="1" applyAlignment="1">
      <alignment vertical="center"/>
    </xf>
    <xf numFmtId="44" fontId="0" fillId="0" borderId="17" xfId="62" applyFont="1" applyBorder="1" applyAlignment="1">
      <alignment vertical="center"/>
    </xf>
    <xf numFmtId="44" fontId="0" fillId="0" borderId="15" xfId="62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8" xfId="0" applyBorder="1" applyAlignment="1">
      <alignment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zoomScalePageLayoutView="0" workbookViewId="0" topLeftCell="A23">
      <selection activeCell="C26" sqref="C26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" customWidth="1"/>
    <col min="7" max="16384" width="9.125" style="1" customWidth="1"/>
  </cols>
  <sheetData>
    <row r="1" spans="5:6" ht="1.5" customHeight="1" hidden="1">
      <c r="E1" s="143"/>
      <c r="F1" s="144"/>
    </row>
    <row r="2" spans="1:6" ht="50.25" customHeight="1">
      <c r="A2" s="145" t="s">
        <v>183</v>
      </c>
      <c r="B2" s="145"/>
      <c r="C2" s="145"/>
      <c r="D2" s="145"/>
      <c r="E2" s="145"/>
      <c r="F2" s="145"/>
    </row>
    <row r="3" spans="1:10" ht="19.5" customHeight="1">
      <c r="A3" s="152" t="s">
        <v>126</v>
      </c>
      <c r="B3" s="152"/>
      <c r="C3" s="152"/>
      <c r="D3" s="152"/>
      <c r="E3" s="152"/>
      <c r="F3" s="152"/>
      <c r="G3" s="94"/>
      <c r="H3" s="94"/>
      <c r="I3" s="94"/>
      <c r="J3" s="94"/>
    </row>
    <row r="4" ht="19.5" customHeight="1">
      <c r="F4" s="5" t="s">
        <v>35</v>
      </c>
    </row>
    <row r="5" spans="1:6" s="78" customFormat="1" ht="19.5" customHeight="1">
      <c r="A5" s="75" t="s">
        <v>44</v>
      </c>
      <c r="B5" s="75" t="s">
        <v>14</v>
      </c>
      <c r="C5" s="75" t="s">
        <v>15</v>
      </c>
      <c r="D5" s="76" t="s">
        <v>16</v>
      </c>
      <c r="E5" s="75" t="s">
        <v>71</v>
      </c>
      <c r="F5" s="75" t="s">
        <v>36</v>
      </c>
    </row>
    <row r="6" spans="1:6" ht="7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18.75" customHeight="1">
      <c r="A7" s="149" t="s">
        <v>62</v>
      </c>
      <c r="B7" s="150"/>
      <c r="C7" s="150"/>
      <c r="D7" s="150"/>
      <c r="E7" s="151"/>
      <c r="F7" s="43">
        <f>SUM(F8:F17)</f>
        <v>70000</v>
      </c>
    </row>
    <row r="8" spans="1:6" ht="19.5" customHeight="1" hidden="1">
      <c r="A8" s="10" t="s">
        <v>19</v>
      </c>
      <c r="B8" s="11">
        <v>801</v>
      </c>
      <c r="C8" s="11">
        <v>80101</v>
      </c>
      <c r="D8" s="11">
        <v>2590</v>
      </c>
      <c r="E8" s="140" t="s">
        <v>127</v>
      </c>
      <c r="F8" s="21"/>
    </row>
    <row r="9" spans="1:6" ht="20.25" customHeight="1" hidden="1">
      <c r="A9" s="10" t="s">
        <v>20</v>
      </c>
      <c r="B9" s="11">
        <v>801</v>
      </c>
      <c r="C9" s="11">
        <v>80103</v>
      </c>
      <c r="D9" s="11">
        <v>2590</v>
      </c>
      <c r="E9" s="141"/>
      <c r="F9" s="21"/>
    </row>
    <row r="10" spans="1:6" ht="19.5" customHeight="1" hidden="1">
      <c r="A10" s="10" t="s">
        <v>21</v>
      </c>
      <c r="B10" s="11">
        <v>801</v>
      </c>
      <c r="C10" s="11">
        <v>80106</v>
      </c>
      <c r="D10" s="11">
        <v>2590</v>
      </c>
      <c r="E10" s="142"/>
      <c r="F10" s="21"/>
    </row>
    <row r="11" spans="1:6" ht="20.25" customHeight="1" hidden="1">
      <c r="A11" s="10" t="s">
        <v>13</v>
      </c>
      <c r="B11" s="11">
        <v>801</v>
      </c>
      <c r="C11" s="11">
        <v>80101</v>
      </c>
      <c r="D11" s="11">
        <v>2590</v>
      </c>
      <c r="E11" s="140" t="s">
        <v>128</v>
      </c>
      <c r="F11" s="21"/>
    </row>
    <row r="12" spans="1:6" ht="20.25" customHeight="1" hidden="1">
      <c r="A12" s="10" t="s">
        <v>23</v>
      </c>
      <c r="B12" s="11">
        <v>801</v>
      </c>
      <c r="C12" s="11">
        <v>80103</v>
      </c>
      <c r="D12" s="11">
        <v>2590</v>
      </c>
      <c r="E12" s="141"/>
      <c r="F12" s="21"/>
    </row>
    <row r="13" spans="1:6" ht="22.5" customHeight="1" hidden="1">
      <c r="A13" s="10" t="s">
        <v>26</v>
      </c>
      <c r="B13" s="11">
        <v>801</v>
      </c>
      <c r="C13" s="11">
        <v>80106</v>
      </c>
      <c r="D13" s="11">
        <v>2590</v>
      </c>
      <c r="E13" s="142"/>
      <c r="F13" s="21"/>
    </row>
    <row r="14" spans="1:6" ht="21.75" customHeight="1" hidden="1">
      <c r="A14" s="10" t="s">
        <v>121</v>
      </c>
      <c r="B14" s="11">
        <v>801</v>
      </c>
      <c r="C14" s="11">
        <v>80101</v>
      </c>
      <c r="D14" s="11">
        <v>2590</v>
      </c>
      <c r="E14" s="140" t="s">
        <v>129</v>
      </c>
      <c r="F14" s="21"/>
    </row>
    <row r="15" spans="1:6" ht="21" customHeight="1" hidden="1">
      <c r="A15" s="10" t="s">
        <v>130</v>
      </c>
      <c r="B15" s="11">
        <v>801</v>
      </c>
      <c r="C15" s="11">
        <v>80103</v>
      </c>
      <c r="D15" s="11">
        <v>2590</v>
      </c>
      <c r="E15" s="141"/>
      <c r="F15" s="21"/>
    </row>
    <row r="16" spans="1:6" ht="19.5" customHeight="1" hidden="1">
      <c r="A16" s="10" t="s">
        <v>131</v>
      </c>
      <c r="B16" s="11">
        <v>801</v>
      </c>
      <c r="C16" s="11">
        <v>80106</v>
      </c>
      <c r="D16" s="11">
        <v>2590</v>
      </c>
      <c r="E16" s="142"/>
      <c r="F16" s="21"/>
    </row>
    <row r="17" spans="1:6" ht="41.25" customHeight="1">
      <c r="A17" s="10" t="s">
        <v>19</v>
      </c>
      <c r="B17" s="11">
        <v>921</v>
      </c>
      <c r="C17" s="11">
        <v>92116</v>
      </c>
      <c r="D17" s="11">
        <v>2480</v>
      </c>
      <c r="E17" s="33" t="s">
        <v>61</v>
      </c>
      <c r="F17" s="21">
        <v>70000</v>
      </c>
    </row>
    <row r="18" spans="1:6" ht="32.25" customHeight="1">
      <c r="A18" s="149" t="s">
        <v>63</v>
      </c>
      <c r="B18" s="150"/>
      <c r="C18" s="150"/>
      <c r="D18" s="150"/>
      <c r="E18" s="151"/>
      <c r="F18" s="43">
        <f>SUM(F19:F27)</f>
        <v>1223274</v>
      </c>
    </row>
    <row r="19" spans="1:6" s="137" customFormat="1" ht="19.5" customHeight="1">
      <c r="A19" s="10" t="s">
        <v>19</v>
      </c>
      <c r="B19" s="11">
        <v>801</v>
      </c>
      <c r="C19" s="11">
        <v>80101</v>
      </c>
      <c r="D19" s="11">
        <v>2590</v>
      </c>
      <c r="E19" s="140" t="s">
        <v>127</v>
      </c>
      <c r="F19" s="21">
        <v>320000</v>
      </c>
    </row>
    <row r="20" spans="1:6" s="137" customFormat="1" ht="20.25" customHeight="1">
      <c r="A20" s="10" t="s">
        <v>20</v>
      </c>
      <c r="B20" s="11">
        <v>801</v>
      </c>
      <c r="C20" s="11">
        <v>80103</v>
      </c>
      <c r="D20" s="11">
        <v>2590</v>
      </c>
      <c r="E20" s="153"/>
      <c r="F20" s="21">
        <v>98702</v>
      </c>
    </row>
    <row r="21" spans="1:6" s="137" customFormat="1" ht="19.5" customHeight="1">
      <c r="A21" s="10" t="s">
        <v>21</v>
      </c>
      <c r="B21" s="11">
        <v>801</v>
      </c>
      <c r="C21" s="11">
        <v>80106</v>
      </c>
      <c r="D21" s="11">
        <v>2590</v>
      </c>
      <c r="E21" s="154"/>
      <c r="F21" s="21">
        <v>63528</v>
      </c>
    </row>
    <row r="22" spans="1:6" s="137" customFormat="1" ht="20.25" customHeight="1">
      <c r="A22" s="10" t="s">
        <v>13</v>
      </c>
      <c r="B22" s="11">
        <v>801</v>
      </c>
      <c r="C22" s="11">
        <v>80101</v>
      </c>
      <c r="D22" s="11">
        <v>2590</v>
      </c>
      <c r="E22" s="140" t="s">
        <v>128</v>
      </c>
      <c r="F22" s="21">
        <v>335696</v>
      </c>
    </row>
    <row r="23" spans="1:6" s="137" customFormat="1" ht="20.25" customHeight="1">
      <c r="A23" s="10" t="s">
        <v>23</v>
      </c>
      <c r="B23" s="11">
        <v>801</v>
      </c>
      <c r="C23" s="11">
        <v>80103</v>
      </c>
      <c r="D23" s="11">
        <v>2590</v>
      </c>
      <c r="E23" s="153"/>
      <c r="F23" s="21">
        <v>85195</v>
      </c>
    </row>
    <row r="24" spans="1:6" s="137" customFormat="1" ht="22.5" customHeight="1">
      <c r="A24" s="10" t="s">
        <v>26</v>
      </c>
      <c r="B24" s="11">
        <v>801</v>
      </c>
      <c r="C24" s="11">
        <v>80106</v>
      </c>
      <c r="D24" s="11">
        <v>2590</v>
      </c>
      <c r="E24" s="154"/>
      <c r="F24" s="21">
        <v>70528</v>
      </c>
    </row>
    <row r="25" spans="1:6" s="137" customFormat="1" ht="21.75" customHeight="1">
      <c r="A25" s="10" t="s">
        <v>121</v>
      </c>
      <c r="B25" s="11">
        <v>801</v>
      </c>
      <c r="C25" s="11">
        <v>80101</v>
      </c>
      <c r="D25" s="11">
        <v>2590</v>
      </c>
      <c r="E25" s="140" t="s">
        <v>129</v>
      </c>
      <c r="F25" s="21">
        <v>152426</v>
      </c>
    </row>
    <row r="26" spans="1:6" s="137" customFormat="1" ht="21" customHeight="1">
      <c r="A26" s="10" t="s">
        <v>130</v>
      </c>
      <c r="B26" s="11">
        <v>801</v>
      </c>
      <c r="C26" s="11">
        <v>80103</v>
      </c>
      <c r="D26" s="11">
        <v>2590</v>
      </c>
      <c r="E26" s="153"/>
      <c r="F26" s="21">
        <v>68023</v>
      </c>
    </row>
    <row r="27" spans="1:6" s="137" customFormat="1" ht="19.5" customHeight="1">
      <c r="A27" s="10" t="s">
        <v>131</v>
      </c>
      <c r="B27" s="11">
        <v>801</v>
      </c>
      <c r="C27" s="11">
        <v>80106</v>
      </c>
      <c r="D27" s="11">
        <v>2590</v>
      </c>
      <c r="E27" s="154"/>
      <c r="F27" s="21">
        <v>29176</v>
      </c>
    </row>
    <row r="28" spans="1:8" s="31" customFormat="1" ht="30" customHeight="1">
      <c r="A28" s="146" t="s">
        <v>55</v>
      </c>
      <c r="B28" s="147"/>
      <c r="C28" s="147"/>
      <c r="D28" s="147"/>
      <c r="E28" s="148"/>
      <c r="F28" s="23">
        <f>SUM(F7,F18)</f>
        <v>1293274</v>
      </c>
      <c r="H28" s="31" t="s">
        <v>181</v>
      </c>
    </row>
  </sheetData>
  <sheetProtection/>
  <mergeCells count="12">
    <mergeCell ref="E25:E27"/>
    <mergeCell ref="E8:E10"/>
    <mergeCell ref="E11:E13"/>
    <mergeCell ref="E14:E16"/>
    <mergeCell ref="E1:F1"/>
    <mergeCell ref="A2:F2"/>
    <mergeCell ref="A28:E28"/>
    <mergeCell ref="A7:E7"/>
    <mergeCell ref="A18:E18"/>
    <mergeCell ref="A3:F3"/>
    <mergeCell ref="E19:E21"/>
    <mergeCell ref="E22:E24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2">
      <selection activeCell="D23" sqref="D23"/>
    </sheetView>
  </sheetViews>
  <sheetFormatPr defaultColWidth="9.00390625" defaultRowHeight="12.75"/>
  <cols>
    <col min="1" max="1" width="5.625" style="25" customWidth="1"/>
    <col min="2" max="2" width="4.875" style="25" bestFit="1" customWidth="1"/>
    <col min="3" max="3" width="6.25390625" style="25" bestFit="1" customWidth="1"/>
    <col min="4" max="4" width="21.375" style="25" customWidth="1"/>
    <col min="5" max="5" width="10.625" style="60" customWidth="1"/>
    <col min="6" max="6" width="11.25390625" style="60" customWidth="1"/>
    <col min="7" max="7" width="10.125" style="60" customWidth="1"/>
    <col min="8" max="8" width="9.875" style="60" customWidth="1"/>
    <col min="9" max="9" width="12.625" style="60" customWidth="1"/>
    <col min="10" max="10" width="2.875" style="25" customWidth="1"/>
    <col min="11" max="11" width="11.00390625" style="60" customWidth="1"/>
    <col min="12" max="12" width="12.875" style="60" customWidth="1"/>
    <col min="13" max="13" width="15.25390625" style="25" customWidth="1"/>
    <col min="14" max="16384" width="9.125" style="25" customWidth="1"/>
  </cols>
  <sheetData>
    <row r="1" spans="12:13" ht="15.75" customHeight="1">
      <c r="L1" s="197" t="s">
        <v>184</v>
      </c>
      <c r="M1" s="197"/>
    </row>
    <row r="2" spans="12:13" ht="11.25">
      <c r="L2" s="197"/>
      <c r="M2" s="197"/>
    </row>
    <row r="3" spans="12:13" ht="11.25">
      <c r="L3" s="197"/>
      <c r="M3" s="197"/>
    </row>
    <row r="4" spans="12:13" ht="11.25">
      <c r="L4" s="197"/>
      <c r="M4" s="197"/>
    </row>
    <row r="5" spans="1:13" ht="11.25">
      <c r="A5" s="139" t="s">
        <v>122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 ht="10.5" customHeight="1">
      <c r="A6" s="24"/>
      <c r="B6" s="24"/>
      <c r="C6" s="24"/>
      <c r="D6" s="24"/>
      <c r="E6" s="56"/>
      <c r="F6" s="56"/>
      <c r="G6" s="56"/>
      <c r="H6" s="56"/>
      <c r="I6" s="56"/>
      <c r="J6" s="24"/>
      <c r="K6" s="56"/>
      <c r="L6" s="56"/>
      <c r="M6" s="4" t="s">
        <v>35</v>
      </c>
    </row>
    <row r="7" spans="1:13" s="73" customFormat="1" ht="19.5" customHeight="1">
      <c r="A7" s="159" t="s">
        <v>44</v>
      </c>
      <c r="B7" s="159" t="s">
        <v>14</v>
      </c>
      <c r="C7" s="159" t="s">
        <v>34</v>
      </c>
      <c r="D7" s="160" t="s">
        <v>66</v>
      </c>
      <c r="E7" s="161" t="s">
        <v>45</v>
      </c>
      <c r="F7" s="162" t="s">
        <v>50</v>
      </c>
      <c r="G7" s="162"/>
      <c r="H7" s="162"/>
      <c r="I7" s="162"/>
      <c r="J7" s="162"/>
      <c r="K7" s="162"/>
      <c r="L7" s="162"/>
      <c r="M7" s="160" t="s">
        <v>48</v>
      </c>
    </row>
    <row r="8" spans="1:13" s="73" customFormat="1" ht="14.25" customHeight="1">
      <c r="A8" s="159"/>
      <c r="B8" s="159"/>
      <c r="C8" s="159"/>
      <c r="D8" s="160"/>
      <c r="E8" s="161"/>
      <c r="F8" s="163" t="s">
        <v>123</v>
      </c>
      <c r="G8" s="160" t="s">
        <v>22</v>
      </c>
      <c r="H8" s="160"/>
      <c r="I8" s="160"/>
      <c r="J8" s="160"/>
      <c r="K8" s="160"/>
      <c r="L8" s="160"/>
      <c r="M8" s="160"/>
    </row>
    <row r="9" spans="1:13" s="73" customFormat="1" ht="19.5" customHeight="1">
      <c r="A9" s="159"/>
      <c r="B9" s="159"/>
      <c r="C9" s="159"/>
      <c r="D9" s="160"/>
      <c r="E9" s="161"/>
      <c r="F9" s="163"/>
      <c r="G9" s="161" t="s">
        <v>56</v>
      </c>
      <c r="H9" s="161" t="s">
        <v>51</v>
      </c>
      <c r="I9" s="74" t="s">
        <v>18</v>
      </c>
      <c r="J9" s="164" t="s">
        <v>57</v>
      </c>
      <c r="K9" s="165"/>
      <c r="L9" s="161" t="s">
        <v>52</v>
      </c>
      <c r="M9" s="160"/>
    </row>
    <row r="10" spans="1:13" s="73" customFormat="1" ht="78" customHeight="1">
      <c r="A10" s="159"/>
      <c r="B10" s="159"/>
      <c r="C10" s="159"/>
      <c r="D10" s="160"/>
      <c r="E10" s="161"/>
      <c r="F10" s="163"/>
      <c r="G10" s="161"/>
      <c r="H10" s="161"/>
      <c r="I10" s="170" t="s">
        <v>93</v>
      </c>
      <c r="J10" s="166"/>
      <c r="K10" s="167"/>
      <c r="L10" s="161"/>
      <c r="M10" s="160"/>
    </row>
    <row r="11" spans="1:13" s="26" customFormat="1" ht="3" customHeight="1" hidden="1">
      <c r="A11" s="159"/>
      <c r="B11" s="159"/>
      <c r="C11" s="159"/>
      <c r="D11" s="160"/>
      <c r="E11" s="161"/>
      <c r="F11" s="163"/>
      <c r="G11" s="161"/>
      <c r="H11" s="161"/>
      <c r="I11" s="171"/>
      <c r="J11" s="168"/>
      <c r="K11" s="169"/>
      <c r="L11" s="161"/>
      <c r="M11" s="160"/>
    </row>
    <row r="12" spans="1:13" ht="9" customHeight="1">
      <c r="A12" s="27">
        <v>1</v>
      </c>
      <c r="B12" s="27">
        <v>2</v>
      </c>
      <c r="C12" s="27">
        <v>3</v>
      </c>
      <c r="D12" s="27">
        <v>4</v>
      </c>
      <c r="E12" s="61">
        <v>5</v>
      </c>
      <c r="F12" s="61">
        <v>6</v>
      </c>
      <c r="G12" s="61">
        <v>7</v>
      </c>
      <c r="H12" s="61">
        <v>8</v>
      </c>
      <c r="I12" s="62">
        <v>9</v>
      </c>
      <c r="J12" s="174">
        <v>10</v>
      </c>
      <c r="K12" s="175"/>
      <c r="L12" s="61">
        <v>11</v>
      </c>
      <c r="M12" s="61">
        <v>12</v>
      </c>
    </row>
    <row r="13" spans="1:13" ht="18" customHeight="1" hidden="1">
      <c r="A13" s="176" t="s">
        <v>88</v>
      </c>
      <c r="B13" s="177"/>
      <c r="C13" s="177"/>
      <c r="D13" s="178"/>
      <c r="E13" s="61"/>
      <c r="F13" s="61"/>
      <c r="G13" s="61"/>
      <c r="H13" s="61"/>
      <c r="I13" s="62"/>
      <c r="J13" s="62"/>
      <c r="K13" s="69"/>
      <c r="L13" s="61"/>
      <c r="M13" s="71"/>
    </row>
    <row r="14" spans="1:13" s="49" customFormat="1" ht="117" customHeight="1">
      <c r="A14" s="129">
        <v>1</v>
      </c>
      <c r="B14" s="126">
        <v>10</v>
      </c>
      <c r="C14" s="130">
        <v>1010</v>
      </c>
      <c r="D14" s="131" t="s">
        <v>169</v>
      </c>
      <c r="E14" s="57">
        <v>810056</v>
      </c>
      <c r="F14" s="57">
        <v>0</v>
      </c>
      <c r="G14" s="57">
        <v>0</v>
      </c>
      <c r="H14" s="57">
        <v>0</v>
      </c>
      <c r="I14" s="57">
        <v>0</v>
      </c>
      <c r="J14" s="47" t="s">
        <v>49</v>
      </c>
      <c r="K14" s="57">
        <v>0</v>
      </c>
      <c r="L14" s="57">
        <v>0</v>
      </c>
      <c r="M14" s="67" t="s">
        <v>0</v>
      </c>
    </row>
    <row r="15" spans="1:13" s="49" customFormat="1" ht="13.5" customHeight="1">
      <c r="A15" s="191">
        <v>2</v>
      </c>
      <c r="B15" s="182">
        <v>10</v>
      </c>
      <c r="C15" s="198">
        <v>1010</v>
      </c>
      <c r="D15" s="188" t="s">
        <v>170</v>
      </c>
      <c r="E15" s="156">
        <v>1355552</v>
      </c>
      <c r="F15" s="156">
        <v>1321727</v>
      </c>
      <c r="G15" s="156">
        <v>100000</v>
      </c>
      <c r="H15" s="156">
        <v>641579</v>
      </c>
      <c r="I15" s="156">
        <v>0</v>
      </c>
      <c r="J15" s="47" t="s">
        <v>9</v>
      </c>
      <c r="K15" s="118">
        <v>0</v>
      </c>
      <c r="L15" s="156">
        <v>580148</v>
      </c>
      <c r="M15" s="172" t="s">
        <v>0</v>
      </c>
    </row>
    <row r="16" spans="1:13" s="49" customFormat="1" ht="9.75" customHeight="1">
      <c r="A16" s="192"/>
      <c r="B16" s="183"/>
      <c r="C16" s="199"/>
      <c r="D16" s="189"/>
      <c r="E16" s="157"/>
      <c r="F16" s="157"/>
      <c r="G16" s="157"/>
      <c r="H16" s="157"/>
      <c r="I16" s="157"/>
      <c r="J16" s="47" t="s">
        <v>10</v>
      </c>
      <c r="K16" s="118"/>
      <c r="L16" s="157"/>
      <c r="M16" s="173"/>
    </row>
    <row r="17" spans="1:13" s="49" customFormat="1" ht="9" customHeight="1">
      <c r="A17" s="192"/>
      <c r="B17" s="183"/>
      <c r="C17" s="199"/>
      <c r="D17" s="189"/>
      <c r="E17" s="157"/>
      <c r="F17" s="157"/>
      <c r="G17" s="157"/>
      <c r="H17" s="157"/>
      <c r="I17" s="157"/>
      <c r="J17" s="47" t="s">
        <v>11</v>
      </c>
      <c r="K17" s="118"/>
      <c r="L17" s="157"/>
      <c r="M17" s="173"/>
    </row>
    <row r="18" spans="1:13" s="49" customFormat="1" ht="66.75" customHeight="1">
      <c r="A18" s="193"/>
      <c r="B18" s="183"/>
      <c r="C18" s="200"/>
      <c r="D18" s="190"/>
      <c r="E18" s="158"/>
      <c r="F18" s="158"/>
      <c r="G18" s="158"/>
      <c r="H18" s="158"/>
      <c r="I18" s="158"/>
      <c r="J18" s="47" t="s">
        <v>12</v>
      </c>
      <c r="K18" s="118"/>
      <c r="L18" s="158"/>
      <c r="M18" s="173"/>
    </row>
    <row r="19" spans="1:13" s="96" customFormat="1" ht="10.5" customHeight="1" hidden="1">
      <c r="A19" s="179">
        <v>3</v>
      </c>
      <c r="B19" s="182">
        <v>10</v>
      </c>
      <c r="C19" s="185">
        <v>1010</v>
      </c>
      <c r="D19" s="188" t="s">
        <v>92</v>
      </c>
      <c r="E19" s="156"/>
      <c r="F19" s="156"/>
      <c r="G19" s="156"/>
      <c r="H19" s="156"/>
      <c r="I19" s="156">
        <v>0</v>
      </c>
      <c r="J19" s="47" t="s">
        <v>9</v>
      </c>
      <c r="K19" s="118">
        <v>0</v>
      </c>
      <c r="L19" s="156">
        <v>0</v>
      </c>
      <c r="M19" s="172" t="s">
        <v>0</v>
      </c>
    </row>
    <row r="20" spans="1:13" s="96" customFormat="1" ht="9.75" customHeight="1" hidden="1">
      <c r="A20" s="180"/>
      <c r="B20" s="183"/>
      <c r="C20" s="186"/>
      <c r="D20" s="189"/>
      <c r="E20" s="157"/>
      <c r="F20" s="157"/>
      <c r="G20" s="157"/>
      <c r="H20" s="157"/>
      <c r="I20" s="157"/>
      <c r="J20" s="47" t="s">
        <v>10</v>
      </c>
      <c r="K20" s="118"/>
      <c r="L20" s="157"/>
      <c r="M20" s="173"/>
    </row>
    <row r="21" spans="1:13" s="96" customFormat="1" ht="9" customHeight="1" hidden="1">
      <c r="A21" s="180"/>
      <c r="B21" s="183"/>
      <c r="C21" s="186"/>
      <c r="D21" s="189"/>
      <c r="E21" s="157"/>
      <c r="F21" s="157"/>
      <c r="G21" s="157"/>
      <c r="H21" s="157"/>
      <c r="I21" s="157"/>
      <c r="J21" s="47" t="s">
        <v>11</v>
      </c>
      <c r="K21" s="118"/>
      <c r="L21" s="157"/>
      <c r="M21" s="173"/>
    </row>
    <row r="22" spans="1:13" s="96" customFormat="1" ht="66" customHeight="1" hidden="1">
      <c r="A22" s="181"/>
      <c r="B22" s="184"/>
      <c r="C22" s="187"/>
      <c r="D22" s="190"/>
      <c r="E22" s="158"/>
      <c r="F22" s="158"/>
      <c r="G22" s="158"/>
      <c r="H22" s="158"/>
      <c r="I22" s="158"/>
      <c r="J22" s="47" t="s">
        <v>12</v>
      </c>
      <c r="K22" s="118"/>
      <c r="L22" s="158"/>
      <c r="M22" s="173"/>
    </row>
    <row r="23" spans="1:13" s="49" customFormat="1" ht="39.75" customHeight="1">
      <c r="A23" s="30">
        <v>3</v>
      </c>
      <c r="B23" s="48">
        <v>600</v>
      </c>
      <c r="C23" s="48">
        <v>60016</v>
      </c>
      <c r="D23" s="52" t="s">
        <v>144</v>
      </c>
      <c r="E23" s="57">
        <v>686624.47</v>
      </c>
      <c r="F23" s="57">
        <v>662165.08</v>
      </c>
      <c r="G23" s="57">
        <v>133705.08</v>
      </c>
      <c r="H23" s="57">
        <v>363449</v>
      </c>
      <c r="I23" s="57">
        <v>0</v>
      </c>
      <c r="J23" s="47" t="s">
        <v>49</v>
      </c>
      <c r="K23" s="83">
        <v>165011</v>
      </c>
      <c r="L23" s="57">
        <v>0</v>
      </c>
      <c r="M23" s="67" t="s">
        <v>0</v>
      </c>
    </row>
    <row r="24" spans="1:13" s="49" customFormat="1" ht="38.25" customHeight="1">
      <c r="A24" s="30">
        <v>4</v>
      </c>
      <c r="B24" s="48">
        <v>600</v>
      </c>
      <c r="C24" s="48">
        <v>60016</v>
      </c>
      <c r="D24" s="52" t="s">
        <v>166</v>
      </c>
      <c r="E24" s="57">
        <v>411236.04</v>
      </c>
      <c r="F24" s="57">
        <v>176236.04</v>
      </c>
      <c r="G24" s="57">
        <v>176236.04</v>
      </c>
      <c r="H24" s="57">
        <v>0</v>
      </c>
      <c r="I24" s="57"/>
      <c r="J24" s="47" t="s">
        <v>49</v>
      </c>
      <c r="K24" s="57"/>
      <c r="L24" s="57"/>
      <c r="M24" s="67" t="s">
        <v>0</v>
      </c>
    </row>
    <row r="25" spans="1:13" s="90" customFormat="1" ht="48" customHeight="1">
      <c r="A25" s="84">
        <v>5</v>
      </c>
      <c r="B25" s="85">
        <v>720</v>
      </c>
      <c r="C25" s="85">
        <v>72095</v>
      </c>
      <c r="D25" s="86" t="s">
        <v>81</v>
      </c>
      <c r="E25" s="87">
        <v>88286.2</v>
      </c>
      <c r="F25" s="87">
        <v>79746.2</v>
      </c>
      <c r="G25" s="87">
        <v>13936.23</v>
      </c>
      <c r="H25" s="87">
        <v>0</v>
      </c>
      <c r="I25" s="87">
        <v>0</v>
      </c>
      <c r="J25" s="88" t="s">
        <v>49</v>
      </c>
      <c r="K25" s="87">
        <v>0</v>
      </c>
      <c r="L25" s="87">
        <v>65809.97</v>
      </c>
      <c r="M25" s="89" t="s">
        <v>0</v>
      </c>
    </row>
    <row r="26" spans="1:13" s="90" customFormat="1" ht="69" customHeight="1">
      <c r="A26" s="84">
        <v>6</v>
      </c>
      <c r="B26" s="85">
        <v>720</v>
      </c>
      <c r="C26" s="85">
        <v>72095</v>
      </c>
      <c r="D26" s="86" t="s">
        <v>80</v>
      </c>
      <c r="E26" s="87">
        <v>84967.66</v>
      </c>
      <c r="F26" s="87">
        <v>84967.66</v>
      </c>
      <c r="G26" s="87">
        <v>19882.69</v>
      </c>
      <c r="H26" s="87">
        <v>0</v>
      </c>
      <c r="I26" s="87">
        <v>0</v>
      </c>
      <c r="J26" s="88" t="s">
        <v>49</v>
      </c>
      <c r="K26" s="87">
        <v>0</v>
      </c>
      <c r="L26" s="87">
        <v>65084.97</v>
      </c>
      <c r="M26" s="89" t="s">
        <v>0</v>
      </c>
    </row>
    <row r="27" spans="1:13" s="49" customFormat="1" ht="93" customHeight="1">
      <c r="A27" s="30">
        <v>7</v>
      </c>
      <c r="B27" s="54">
        <v>900</v>
      </c>
      <c r="C27" s="55">
        <v>90001</v>
      </c>
      <c r="D27" s="52" t="s">
        <v>73</v>
      </c>
      <c r="E27" s="57">
        <v>2890000</v>
      </c>
      <c r="F27" s="57">
        <v>480000</v>
      </c>
      <c r="G27" s="57">
        <v>0</v>
      </c>
      <c r="H27" s="57">
        <v>480000</v>
      </c>
      <c r="I27" s="57">
        <v>0</v>
      </c>
      <c r="J27" s="47" t="s">
        <v>49</v>
      </c>
      <c r="K27" s="57">
        <v>0</v>
      </c>
      <c r="L27" s="57">
        <v>0</v>
      </c>
      <c r="M27" s="48" t="s">
        <v>0</v>
      </c>
    </row>
    <row r="28" spans="1:13" s="49" customFormat="1" ht="35.25" customHeight="1">
      <c r="A28" s="138" t="s">
        <v>86</v>
      </c>
      <c r="B28" s="138"/>
      <c r="C28" s="138"/>
      <c r="D28" s="138"/>
      <c r="E28" s="57">
        <f>SUM(E14:E27)</f>
        <v>6326722.37</v>
      </c>
      <c r="F28" s="57">
        <f>SUM(F14:F27)</f>
        <v>2804841.9800000004</v>
      </c>
      <c r="G28" s="57">
        <f>SUM(G14:G27)</f>
        <v>443760.04</v>
      </c>
      <c r="H28" s="57">
        <f>SUM(H14:H27)</f>
        <v>1485028</v>
      </c>
      <c r="I28" s="57">
        <f>SUM(I14:I27)</f>
        <v>0</v>
      </c>
      <c r="J28" s="63"/>
      <c r="K28" s="57">
        <f>SUM(K14:K27)</f>
        <v>165011</v>
      </c>
      <c r="L28" s="57">
        <f>SUM(L14:L27)</f>
        <v>711042.94</v>
      </c>
      <c r="M28" s="91"/>
    </row>
    <row r="29" spans="1:13" ht="11.25" customHeight="1" hidden="1">
      <c r="A29" s="194" t="s">
        <v>87</v>
      </c>
      <c r="B29" s="195"/>
      <c r="C29" s="195"/>
      <c r="D29" s="196"/>
      <c r="E29" s="58"/>
      <c r="F29" s="58"/>
      <c r="G29" s="58"/>
      <c r="H29" s="58"/>
      <c r="I29" s="58"/>
      <c r="J29" s="29"/>
      <c r="K29" s="70"/>
      <c r="L29" s="58"/>
      <c r="M29" s="68"/>
    </row>
    <row r="30" spans="1:13" s="49" customFormat="1" ht="39" customHeight="1" hidden="1">
      <c r="A30" s="50">
        <v>1</v>
      </c>
      <c r="B30" s="51">
        <v>600</v>
      </c>
      <c r="C30" s="51">
        <v>60016</v>
      </c>
      <c r="D30" s="72" t="s">
        <v>91</v>
      </c>
      <c r="E30" s="59">
        <v>100000</v>
      </c>
      <c r="F30" s="59">
        <v>70000</v>
      </c>
      <c r="G30" s="59">
        <v>70000</v>
      </c>
      <c r="H30" s="59">
        <v>0</v>
      </c>
      <c r="I30" s="59">
        <v>0</v>
      </c>
      <c r="J30" s="47" t="s">
        <v>49</v>
      </c>
      <c r="K30" s="59">
        <v>0</v>
      </c>
      <c r="L30" s="59">
        <v>0</v>
      </c>
      <c r="M30" s="67" t="s">
        <v>0</v>
      </c>
    </row>
    <row r="31" spans="1:13" s="49" customFormat="1" ht="57" customHeight="1" hidden="1">
      <c r="A31" s="50">
        <v>2</v>
      </c>
      <c r="B31" s="51">
        <v>710</v>
      </c>
      <c r="C31" s="51">
        <v>71004</v>
      </c>
      <c r="D31" s="53" t="s">
        <v>72</v>
      </c>
      <c r="E31" s="59">
        <v>200000</v>
      </c>
      <c r="F31" s="59">
        <v>200000</v>
      </c>
      <c r="G31" s="59">
        <v>200000</v>
      </c>
      <c r="H31" s="59">
        <v>0</v>
      </c>
      <c r="I31" s="59">
        <v>0</v>
      </c>
      <c r="J31" s="47" t="s">
        <v>49</v>
      </c>
      <c r="K31" s="59">
        <v>0</v>
      </c>
      <c r="L31" s="59">
        <v>0</v>
      </c>
      <c r="M31" s="67" t="s">
        <v>0</v>
      </c>
    </row>
    <row r="32" spans="1:13" s="49" customFormat="1" ht="40.5" customHeight="1" hidden="1">
      <c r="A32" s="30">
        <v>3</v>
      </c>
      <c r="B32" s="48"/>
      <c r="C32" s="48"/>
      <c r="D32" s="52" t="s">
        <v>77</v>
      </c>
      <c r="E32" s="57">
        <v>840000</v>
      </c>
      <c r="F32" s="57">
        <v>550000</v>
      </c>
      <c r="G32" s="57">
        <v>550000</v>
      </c>
      <c r="H32" s="57">
        <v>0</v>
      </c>
      <c r="I32" s="57">
        <v>0</v>
      </c>
      <c r="J32" s="47" t="s">
        <v>49</v>
      </c>
      <c r="K32" s="57">
        <v>0</v>
      </c>
      <c r="L32" s="57">
        <v>0</v>
      </c>
      <c r="M32" s="67" t="s">
        <v>0</v>
      </c>
    </row>
    <row r="33" spans="1:13" s="49" customFormat="1" ht="44.25" customHeight="1" hidden="1">
      <c r="A33" s="30">
        <v>4</v>
      </c>
      <c r="B33" s="48">
        <v>801</v>
      </c>
      <c r="C33" s="48">
        <v>80113</v>
      </c>
      <c r="D33" s="52" t="s">
        <v>74</v>
      </c>
      <c r="E33" s="57">
        <v>225000</v>
      </c>
      <c r="F33" s="57">
        <v>85000</v>
      </c>
      <c r="G33" s="57">
        <v>85000</v>
      </c>
      <c r="H33" s="57">
        <v>0</v>
      </c>
      <c r="I33" s="57">
        <v>0</v>
      </c>
      <c r="J33" s="47" t="s">
        <v>49</v>
      </c>
      <c r="K33" s="57">
        <v>0</v>
      </c>
      <c r="L33" s="57">
        <v>0</v>
      </c>
      <c r="M33" s="67" t="s">
        <v>0</v>
      </c>
    </row>
    <row r="34" spans="1:13" s="49" customFormat="1" ht="42" customHeight="1" hidden="1">
      <c r="A34" s="30">
        <v>5</v>
      </c>
      <c r="B34" s="48"/>
      <c r="C34" s="48"/>
      <c r="D34" s="52" t="s">
        <v>75</v>
      </c>
      <c r="E34" s="57">
        <v>1480876.66</v>
      </c>
      <c r="F34" s="57">
        <v>472692</v>
      </c>
      <c r="G34" s="57">
        <v>472692</v>
      </c>
      <c r="H34" s="57">
        <v>0</v>
      </c>
      <c r="I34" s="57">
        <v>0</v>
      </c>
      <c r="J34" s="47" t="s">
        <v>49</v>
      </c>
      <c r="K34" s="57">
        <v>0</v>
      </c>
      <c r="L34" s="57">
        <v>0</v>
      </c>
      <c r="M34" s="66" t="s">
        <v>76</v>
      </c>
    </row>
    <row r="35" spans="1:13" s="49" customFormat="1" ht="43.5" customHeight="1" hidden="1">
      <c r="A35" s="30">
        <v>6</v>
      </c>
      <c r="B35" s="48"/>
      <c r="C35" s="48"/>
      <c r="D35" s="52" t="s">
        <v>78</v>
      </c>
      <c r="E35" s="57">
        <v>120130</v>
      </c>
      <c r="F35" s="57">
        <v>17300</v>
      </c>
      <c r="G35" s="57">
        <v>17300</v>
      </c>
      <c r="H35" s="57">
        <v>0</v>
      </c>
      <c r="I35" s="57">
        <v>0</v>
      </c>
      <c r="J35" s="47" t="s">
        <v>49</v>
      </c>
      <c r="K35" s="57">
        <v>0</v>
      </c>
      <c r="L35" s="57">
        <v>0</v>
      </c>
      <c r="M35" s="66" t="s">
        <v>8</v>
      </c>
    </row>
    <row r="36" spans="1:13" s="49" customFormat="1" ht="78.75" customHeight="1" hidden="1">
      <c r="A36" s="30">
        <v>7</v>
      </c>
      <c r="B36" s="48">
        <v>853</v>
      </c>
      <c r="C36" s="48">
        <v>85395</v>
      </c>
      <c r="D36" s="52" t="s">
        <v>79</v>
      </c>
      <c r="E36" s="57">
        <v>849693.79</v>
      </c>
      <c r="F36" s="57">
        <v>142544</v>
      </c>
      <c r="G36" s="57">
        <v>14968</v>
      </c>
      <c r="H36" s="57">
        <v>0</v>
      </c>
      <c r="I36" s="57">
        <v>0</v>
      </c>
      <c r="J36" s="47" t="s">
        <v>49</v>
      </c>
      <c r="K36" s="83">
        <v>6414</v>
      </c>
      <c r="L36" s="82">
        <v>121162</v>
      </c>
      <c r="M36" s="67" t="s">
        <v>8</v>
      </c>
    </row>
    <row r="37" spans="1:13" s="49" customFormat="1" ht="39" customHeight="1" hidden="1">
      <c r="A37" s="30">
        <v>8</v>
      </c>
      <c r="B37" s="48">
        <v>853</v>
      </c>
      <c r="C37" s="48">
        <v>85395</v>
      </c>
      <c r="D37" s="52" t="s">
        <v>82</v>
      </c>
      <c r="E37" s="57">
        <v>1245936</v>
      </c>
      <c r="F37" s="57">
        <v>392947.44</v>
      </c>
      <c r="G37" s="57">
        <v>3200</v>
      </c>
      <c r="H37" s="57">
        <v>0</v>
      </c>
      <c r="I37" s="57">
        <v>0</v>
      </c>
      <c r="J37" s="47" t="s">
        <v>49</v>
      </c>
      <c r="K37" s="83">
        <v>52768.9</v>
      </c>
      <c r="L37" s="57">
        <v>336978.54</v>
      </c>
      <c r="M37" s="67" t="s">
        <v>0</v>
      </c>
    </row>
    <row r="38" spans="1:13" s="49" customFormat="1" ht="39" customHeight="1" hidden="1">
      <c r="A38" s="30"/>
      <c r="B38" s="48">
        <v>900</v>
      </c>
      <c r="C38" s="48">
        <v>90015</v>
      </c>
      <c r="D38" s="52" t="s">
        <v>116</v>
      </c>
      <c r="E38" s="57"/>
      <c r="F38" s="57">
        <v>180000</v>
      </c>
      <c r="G38" s="57">
        <v>180000</v>
      </c>
      <c r="H38" s="57"/>
      <c r="I38" s="57"/>
      <c r="J38" s="47"/>
      <c r="K38" s="83"/>
      <c r="L38" s="57"/>
      <c r="M38" s="67" t="s">
        <v>0</v>
      </c>
    </row>
    <row r="39" spans="1:13" s="49" customFormat="1" ht="40.5" customHeight="1" hidden="1">
      <c r="A39" s="30">
        <v>9</v>
      </c>
      <c r="B39" s="54">
        <v>900</v>
      </c>
      <c r="C39" s="55">
        <v>90015</v>
      </c>
      <c r="D39" s="52" t="s">
        <v>89</v>
      </c>
      <c r="E39" s="57">
        <v>150000</v>
      </c>
      <c r="F39" s="57">
        <v>40000</v>
      </c>
      <c r="G39" s="57">
        <v>40000</v>
      </c>
      <c r="H39" s="57">
        <v>0</v>
      </c>
      <c r="I39" s="57">
        <v>0</v>
      </c>
      <c r="J39" s="47" t="s">
        <v>49</v>
      </c>
      <c r="K39" s="57">
        <v>0</v>
      </c>
      <c r="L39" s="57">
        <v>0</v>
      </c>
      <c r="M39" s="67" t="s">
        <v>0</v>
      </c>
    </row>
    <row r="40" spans="1:13" s="49" customFormat="1" ht="40.5" customHeight="1" hidden="1">
      <c r="A40" s="30"/>
      <c r="B40" s="54"/>
      <c r="C40" s="55">
        <v>90095</v>
      </c>
      <c r="D40" s="52" t="s">
        <v>115</v>
      </c>
      <c r="E40" s="57">
        <v>180000</v>
      </c>
      <c r="F40" s="57">
        <v>60000</v>
      </c>
      <c r="G40" s="57">
        <v>60000</v>
      </c>
      <c r="H40" s="57"/>
      <c r="I40" s="57"/>
      <c r="J40" s="47"/>
      <c r="K40" s="57"/>
      <c r="L40" s="57"/>
      <c r="M40" s="67" t="s">
        <v>0</v>
      </c>
    </row>
    <row r="41" spans="1:13" s="49" customFormat="1" ht="94.5" customHeight="1" hidden="1">
      <c r="A41" s="30">
        <v>10</v>
      </c>
      <c r="B41" s="54">
        <v>921</v>
      </c>
      <c r="C41" s="55">
        <v>92105</v>
      </c>
      <c r="D41" s="52" t="s">
        <v>84</v>
      </c>
      <c r="E41" s="57">
        <v>140000</v>
      </c>
      <c r="F41" s="57">
        <v>70000</v>
      </c>
      <c r="G41" s="57">
        <v>70000</v>
      </c>
      <c r="H41" s="57">
        <v>0</v>
      </c>
      <c r="I41" s="57">
        <v>0</v>
      </c>
      <c r="J41" s="47" t="s">
        <v>49</v>
      </c>
      <c r="K41" s="57">
        <v>0</v>
      </c>
      <c r="L41" s="57">
        <v>0</v>
      </c>
      <c r="M41" s="67" t="s">
        <v>0</v>
      </c>
    </row>
    <row r="42" spans="1:13" s="49" customFormat="1" ht="46.5" customHeight="1" hidden="1">
      <c r="A42" s="30">
        <v>11</v>
      </c>
      <c r="B42" s="54">
        <v>926</v>
      </c>
      <c r="C42" s="55">
        <v>92601</v>
      </c>
      <c r="D42" s="52" t="s">
        <v>83</v>
      </c>
      <c r="E42" s="57">
        <v>720000</v>
      </c>
      <c r="F42" s="57">
        <v>76356</v>
      </c>
      <c r="G42" s="57">
        <v>76356</v>
      </c>
      <c r="H42" s="57">
        <v>0</v>
      </c>
      <c r="I42" s="57">
        <v>0</v>
      </c>
      <c r="J42" s="47" t="s">
        <v>49</v>
      </c>
      <c r="K42" s="57">
        <v>0</v>
      </c>
      <c r="L42" s="57">
        <v>0</v>
      </c>
      <c r="M42" s="67" t="s">
        <v>0</v>
      </c>
    </row>
    <row r="43" spans="1:13" s="49" customFormat="1" ht="18.75" customHeight="1" hidden="1">
      <c r="A43" s="138" t="s">
        <v>85</v>
      </c>
      <c r="B43" s="138"/>
      <c r="C43" s="138"/>
      <c r="D43" s="138"/>
      <c r="E43" s="57">
        <f>SUM(E30:E42)</f>
        <v>6251636.45</v>
      </c>
      <c r="F43" s="57">
        <f>SUM(F30:F42)</f>
        <v>2356839.44</v>
      </c>
      <c r="G43" s="57">
        <f>SUM(G30:G42)</f>
        <v>1839516</v>
      </c>
      <c r="H43" s="57">
        <f>SUM(H30:H42)</f>
        <v>0</v>
      </c>
      <c r="I43" s="57">
        <f>SUM(I30:I42)</f>
        <v>0</v>
      </c>
      <c r="J43" s="63"/>
      <c r="K43" s="57">
        <f>SUM(K30:K42)</f>
        <v>59182.9</v>
      </c>
      <c r="L43" s="57">
        <f>SUM(L30:L42)</f>
        <v>458140.54</v>
      </c>
      <c r="M43" s="30" t="s">
        <v>38</v>
      </c>
    </row>
    <row r="44" spans="1:13" s="49" customFormat="1" ht="18.75" customHeight="1" hidden="1">
      <c r="A44" s="138" t="s">
        <v>90</v>
      </c>
      <c r="B44" s="138"/>
      <c r="C44" s="138"/>
      <c r="D44" s="138"/>
      <c r="E44" s="57">
        <f>SUM(E28,E43)</f>
        <v>12578358.82</v>
      </c>
      <c r="F44" s="57">
        <f>SUM(F28,F43)</f>
        <v>5161681.42</v>
      </c>
      <c r="G44" s="57">
        <f>SUM(G28,G43)</f>
        <v>2283276.04</v>
      </c>
      <c r="H44" s="57">
        <f>SUM(H28,H43)</f>
        <v>1485028</v>
      </c>
      <c r="I44" s="57">
        <f>SUM(I28,I43)</f>
        <v>0</v>
      </c>
      <c r="J44" s="63"/>
      <c r="K44" s="57">
        <f>SUM(K28,K43)</f>
        <v>224193.9</v>
      </c>
      <c r="L44" s="57">
        <f>SUM(L28,L43)</f>
        <v>1169183.48</v>
      </c>
      <c r="M44" s="30" t="s">
        <v>38</v>
      </c>
    </row>
    <row r="45" spans="1:10" ht="11.25">
      <c r="A45" s="25" t="s">
        <v>3</v>
      </c>
      <c r="J45" s="25" t="s">
        <v>1</v>
      </c>
    </row>
    <row r="46" ht="11.25">
      <c r="A46" s="25" t="s">
        <v>4</v>
      </c>
    </row>
    <row r="47" ht="11.25">
      <c r="A47" s="25" t="s">
        <v>5</v>
      </c>
    </row>
    <row r="48" ht="11.25">
      <c r="A48" s="25" t="s">
        <v>6</v>
      </c>
    </row>
    <row r="49" ht="11.25">
      <c r="A49" s="25" t="s">
        <v>7</v>
      </c>
    </row>
  </sheetData>
  <sheetProtection/>
  <mergeCells count="44">
    <mergeCell ref="L1:M4"/>
    <mergeCell ref="C15:C18"/>
    <mergeCell ref="D15:D18"/>
    <mergeCell ref="E15:E18"/>
    <mergeCell ref="L15:L18"/>
    <mergeCell ref="M15:M18"/>
    <mergeCell ref="F15:F18"/>
    <mergeCell ref="G15:G18"/>
    <mergeCell ref="H15:H18"/>
    <mergeCell ref="I15:I18"/>
    <mergeCell ref="A44:D44"/>
    <mergeCell ref="H19:H22"/>
    <mergeCell ref="I19:I22"/>
    <mergeCell ref="A43:D43"/>
    <mergeCell ref="A28:D28"/>
    <mergeCell ref="A29:D29"/>
    <mergeCell ref="E19:E22"/>
    <mergeCell ref="F19:F22"/>
    <mergeCell ref="M19:M22"/>
    <mergeCell ref="J12:K12"/>
    <mergeCell ref="A13:D13"/>
    <mergeCell ref="G19:G22"/>
    <mergeCell ref="A19:A22"/>
    <mergeCell ref="B19:B22"/>
    <mergeCell ref="C19:C22"/>
    <mergeCell ref="D19:D22"/>
    <mergeCell ref="A15:A18"/>
    <mergeCell ref="B15:B18"/>
    <mergeCell ref="H9:H11"/>
    <mergeCell ref="J9:K11"/>
    <mergeCell ref="G8:L8"/>
    <mergeCell ref="L9:L11"/>
    <mergeCell ref="I10:I11"/>
    <mergeCell ref="G9:G11"/>
    <mergeCell ref="L19:L22"/>
    <mergeCell ref="A5:M5"/>
    <mergeCell ref="A7:A11"/>
    <mergeCell ref="B7:B11"/>
    <mergeCell ref="C7:C11"/>
    <mergeCell ref="D7:D11"/>
    <mergeCell ref="E7:E11"/>
    <mergeCell ref="F7:L7"/>
    <mergeCell ref="M7:M11"/>
    <mergeCell ref="F8:F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9">
      <selection activeCell="D23" sqref="D23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42" customWidth="1"/>
    <col min="9" max="9" width="12.75390625" style="42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217" t="s">
        <v>185</v>
      </c>
      <c r="M1" s="217"/>
    </row>
    <row r="2" spans="12:13" ht="21" customHeight="1">
      <c r="L2" s="217"/>
      <c r="M2" s="217"/>
    </row>
    <row r="3" spans="12:13" ht="17.25" customHeight="1">
      <c r="L3" s="217"/>
      <c r="M3" s="217"/>
    </row>
    <row r="4" spans="1:13" ht="15.75" customHeight="1">
      <c r="A4" s="155" t="s">
        <v>124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10.5" customHeight="1">
      <c r="A5" s="6"/>
      <c r="B5" s="6"/>
      <c r="C5" s="6"/>
      <c r="D5" s="6"/>
      <c r="E5" s="6"/>
      <c r="F5" s="6"/>
      <c r="G5" s="6"/>
      <c r="H5" s="40"/>
      <c r="I5" s="40"/>
      <c r="J5" s="6"/>
      <c r="K5" s="6"/>
      <c r="L5" s="6"/>
      <c r="M5" s="4" t="s">
        <v>35</v>
      </c>
    </row>
    <row r="6" spans="1:13" s="79" customFormat="1" ht="10.5" customHeight="1">
      <c r="A6" s="159" t="s">
        <v>44</v>
      </c>
      <c r="B6" s="159" t="s">
        <v>14</v>
      </c>
      <c r="C6" s="159" t="s">
        <v>34</v>
      </c>
      <c r="D6" s="160" t="s">
        <v>60</v>
      </c>
      <c r="E6" s="160" t="s">
        <v>45</v>
      </c>
      <c r="F6" s="160" t="s">
        <v>50</v>
      </c>
      <c r="G6" s="160"/>
      <c r="H6" s="160"/>
      <c r="I6" s="160"/>
      <c r="J6" s="160"/>
      <c r="K6" s="160"/>
      <c r="L6" s="160"/>
      <c r="M6" s="160" t="s">
        <v>48</v>
      </c>
    </row>
    <row r="7" spans="1:13" s="79" customFormat="1" ht="10.5" customHeight="1">
      <c r="A7" s="159"/>
      <c r="B7" s="159"/>
      <c r="C7" s="159"/>
      <c r="D7" s="160"/>
      <c r="E7" s="160"/>
      <c r="F7" s="160" t="s">
        <v>149</v>
      </c>
      <c r="G7" s="160" t="s">
        <v>22</v>
      </c>
      <c r="H7" s="160"/>
      <c r="I7" s="160"/>
      <c r="J7" s="160"/>
      <c r="K7" s="160"/>
      <c r="L7" s="160"/>
      <c r="M7" s="160"/>
    </row>
    <row r="8" spans="1:13" s="79" customFormat="1" ht="12.75" customHeight="1">
      <c r="A8" s="159"/>
      <c r="B8" s="159"/>
      <c r="C8" s="159"/>
      <c r="D8" s="160"/>
      <c r="E8" s="160"/>
      <c r="F8" s="160"/>
      <c r="G8" s="160" t="s">
        <v>56</v>
      </c>
      <c r="H8" s="225" t="s">
        <v>51</v>
      </c>
      <c r="I8" s="132" t="s">
        <v>18</v>
      </c>
      <c r="J8" s="164" t="s">
        <v>58</v>
      </c>
      <c r="K8" s="218"/>
      <c r="L8" s="160" t="s">
        <v>52</v>
      </c>
      <c r="M8" s="160"/>
    </row>
    <row r="9" spans="1:13" s="79" customFormat="1" ht="19.5" customHeight="1">
      <c r="A9" s="159"/>
      <c r="B9" s="159"/>
      <c r="C9" s="159"/>
      <c r="D9" s="160"/>
      <c r="E9" s="160"/>
      <c r="F9" s="160"/>
      <c r="G9" s="160"/>
      <c r="H9" s="225"/>
      <c r="I9" s="223" t="s">
        <v>65</v>
      </c>
      <c r="J9" s="219"/>
      <c r="K9" s="220"/>
      <c r="L9" s="160"/>
      <c r="M9" s="160"/>
    </row>
    <row r="10" spans="1:13" s="79" customFormat="1" ht="57.75" customHeight="1">
      <c r="A10" s="159"/>
      <c r="B10" s="159"/>
      <c r="C10" s="159"/>
      <c r="D10" s="160"/>
      <c r="E10" s="160"/>
      <c r="F10" s="160"/>
      <c r="G10" s="160"/>
      <c r="H10" s="225"/>
      <c r="I10" s="224"/>
      <c r="J10" s="221"/>
      <c r="K10" s="222"/>
      <c r="L10" s="160"/>
      <c r="M10" s="160"/>
    </row>
    <row r="11" spans="1:13" ht="8.2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5</v>
      </c>
      <c r="G11" s="8">
        <v>6</v>
      </c>
      <c r="H11" s="41">
        <v>7</v>
      </c>
      <c r="I11" s="45">
        <v>8</v>
      </c>
      <c r="J11" s="226">
        <v>9</v>
      </c>
      <c r="K11" s="227"/>
      <c r="L11" s="8">
        <v>10</v>
      </c>
      <c r="M11" s="8">
        <v>11</v>
      </c>
    </row>
    <row r="12" spans="1:13" s="114" customFormat="1" ht="49.5" customHeight="1">
      <c r="A12" s="106">
        <v>1</v>
      </c>
      <c r="B12" s="115">
        <v>10</v>
      </c>
      <c r="C12" s="116">
        <v>1041</v>
      </c>
      <c r="D12" s="98" t="s">
        <v>134</v>
      </c>
      <c r="E12" s="108"/>
      <c r="F12" s="108">
        <v>139000</v>
      </c>
      <c r="G12" s="108">
        <v>66805</v>
      </c>
      <c r="H12" s="108">
        <v>0</v>
      </c>
      <c r="I12" s="109"/>
      <c r="J12" s="110" t="s">
        <v>49</v>
      </c>
      <c r="K12" s="111"/>
      <c r="L12" s="108">
        <v>72195</v>
      </c>
      <c r="M12" s="113" t="s">
        <v>0</v>
      </c>
    </row>
    <row r="13" spans="1:13" s="117" customFormat="1" ht="83.25" customHeight="1">
      <c r="A13" s="106">
        <v>2</v>
      </c>
      <c r="B13" s="115">
        <v>10</v>
      </c>
      <c r="C13" s="116">
        <v>1041</v>
      </c>
      <c r="D13" s="98" t="s">
        <v>135</v>
      </c>
      <c r="E13" s="108"/>
      <c r="F13" s="108">
        <v>274273</v>
      </c>
      <c r="G13" s="108">
        <v>114055</v>
      </c>
      <c r="H13" s="108">
        <v>0</v>
      </c>
      <c r="I13" s="109"/>
      <c r="J13" s="110" t="s">
        <v>49</v>
      </c>
      <c r="K13" s="111"/>
      <c r="L13" s="108">
        <v>160218</v>
      </c>
      <c r="M13" s="113" t="s">
        <v>0</v>
      </c>
    </row>
    <row r="14" spans="1:13" s="117" customFormat="1" ht="35.25" customHeight="1">
      <c r="A14" s="119">
        <v>3</v>
      </c>
      <c r="B14" s="120">
        <v>10</v>
      </c>
      <c r="C14" s="121">
        <v>1041</v>
      </c>
      <c r="D14" s="98" t="s">
        <v>167</v>
      </c>
      <c r="E14" s="108"/>
      <c r="F14" s="108">
        <v>77705</v>
      </c>
      <c r="G14" s="108">
        <v>56705</v>
      </c>
      <c r="H14" s="108">
        <v>0</v>
      </c>
      <c r="I14" s="109"/>
      <c r="J14" s="122" t="s">
        <v>49</v>
      </c>
      <c r="K14" s="123"/>
      <c r="L14" s="125">
        <v>21000</v>
      </c>
      <c r="M14" s="124" t="s">
        <v>0</v>
      </c>
    </row>
    <row r="15" spans="1:13" s="117" customFormat="1" ht="32.25" customHeight="1">
      <c r="A15" s="106">
        <v>4</v>
      </c>
      <c r="B15" s="115">
        <v>10</v>
      </c>
      <c r="C15" s="116">
        <v>1041</v>
      </c>
      <c r="D15" s="98" t="s">
        <v>151</v>
      </c>
      <c r="E15" s="108"/>
      <c r="F15" s="108">
        <v>100000</v>
      </c>
      <c r="G15" s="108">
        <v>70000</v>
      </c>
      <c r="H15" s="108">
        <v>0</v>
      </c>
      <c r="I15" s="109"/>
      <c r="J15" s="122" t="s">
        <v>49</v>
      </c>
      <c r="K15" s="123"/>
      <c r="L15" s="125">
        <v>30000</v>
      </c>
      <c r="M15" s="124" t="s">
        <v>0</v>
      </c>
    </row>
    <row r="16" spans="1:13" s="133" customFormat="1" ht="12" customHeight="1">
      <c r="A16" s="207">
        <v>5</v>
      </c>
      <c r="B16" s="204">
        <v>600</v>
      </c>
      <c r="C16" s="201">
        <v>60017</v>
      </c>
      <c r="D16" s="231" t="s">
        <v>165</v>
      </c>
      <c r="E16" s="134"/>
      <c r="F16" s="211">
        <v>91305</v>
      </c>
      <c r="G16" s="211">
        <v>71305</v>
      </c>
      <c r="H16" s="211"/>
      <c r="I16" s="211"/>
      <c r="J16" s="135" t="s">
        <v>9</v>
      </c>
      <c r="K16" s="136"/>
      <c r="L16" s="214"/>
      <c r="M16" s="210" t="s">
        <v>0</v>
      </c>
    </row>
    <row r="17" spans="1:13" s="133" customFormat="1" ht="12.75">
      <c r="A17" s="208"/>
      <c r="B17" s="205"/>
      <c r="C17" s="202"/>
      <c r="D17" s="232"/>
      <c r="E17" s="134"/>
      <c r="F17" s="212"/>
      <c r="G17" s="212"/>
      <c r="H17" s="212"/>
      <c r="I17" s="212"/>
      <c r="J17" s="135" t="s">
        <v>10</v>
      </c>
      <c r="K17" s="136">
        <v>20000</v>
      </c>
      <c r="L17" s="215"/>
      <c r="M17" s="202"/>
    </row>
    <row r="18" spans="1:13" s="133" customFormat="1" ht="12.75">
      <c r="A18" s="208"/>
      <c r="B18" s="205"/>
      <c r="C18" s="202"/>
      <c r="D18" s="232"/>
      <c r="E18" s="134"/>
      <c r="F18" s="212"/>
      <c r="G18" s="212"/>
      <c r="H18" s="212"/>
      <c r="I18" s="212"/>
      <c r="J18" s="135" t="s">
        <v>11</v>
      </c>
      <c r="K18" s="136"/>
      <c r="L18" s="215"/>
      <c r="M18" s="202"/>
    </row>
    <row r="19" spans="1:13" s="133" customFormat="1" ht="12.75" customHeight="1">
      <c r="A19" s="209"/>
      <c r="B19" s="206"/>
      <c r="C19" s="203"/>
      <c r="D19" s="233"/>
      <c r="E19" s="134"/>
      <c r="F19" s="213"/>
      <c r="G19" s="213"/>
      <c r="H19" s="213"/>
      <c r="I19" s="213"/>
      <c r="J19" s="135" t="s">
        <v>12</v>
      </c>
      <c r="K19" s="136"/>
      <c r="L19" s="216"/>
      <c r="M19" s="203"/>
    </row>
    <row r="20" spans="1:13" ht="47.25" customHeight="1">
      <c r="A20" s="12">
        <v>6</v>
      </c>
      <c r="B20" s="9">
        <v>600</v>
      </c>
      <c r="C20" s="9">
        <v>60095</v>
      </c>
      <c r="D20" s="95" t="s">
        <v>146</v>
      </c>
      <c r="E20" s="22"/>
      <c r="F20" s="22">
        <v>17000</v>
      </c>
      <c r="G20" s="22">
        <v>17000</v>
      </c>
      <c r="H20" s="22">
        <v>0</v>
      </c>
      <c r="I20" s="36"/>
      <c r="J20" s="14" t="s">
        <v>49</v>
      </c>
      <c r="K20" s="39"/>
      <c r="L20" s="97"/>
      <c r="M20" s="9" t="s">
        <v>0</v>
      </c>
    </row>
    <row r="21" spans="1:13" ht="49.5" customHeight="1">
      <c r="A21" s="12">
        <v>7</v>
      </c>
      <c r="B21" s="9">
        <v>700</v>
      </c>
      <c r="C21" s="9">
        <v>70005</v>
      </c>
      <c r="D21" s="95" t="s">
        <v>152</v>
      </c>
      <c r="E21" s="22"/>
      <c r="F21" s="22">
        <v>4000</v>
      </c>
      <c r="G21" s="22">
        <v>4000</v>
      </c>
      <c r="H21" s="22"/>
      <c r="I21" s="36"/>
      <c r="J21" s="14" t="s">
        <v>49</v>
      </c>
      <c r="K21" s="39"/>
      <c r="L21" s="97"/>
      <c r="M21" s="9" t="s">
        <v>0</v>
      </c>
    </row>
    <row r="22" spans="1:13" s="114" customFormat="1" ht="84" customHeight="1">
      <c r="A22" s="106">
        <v>8</v>
      </c>
      <c r="B22" s="107">
        <v>900</v>
      </c>
      <c r="C22" s="107">
        <v>90001</v>
      </c>
      <c r="D22" s="95" t="s">
        <v>132</v>
      </c>
      <c r="E22" s="108"/>
      <c r="F22" s="108">
        <v>80000</v>
      </c>
      <c r="G22" s="108">
        <v>80000</v>
      </c>
      <c r="H22" s="108">
        <v>0</v>
      </c>
      <c r="I22" s="109"/>
      <c r="J22" s="110" t="s">
        <v>49</v>
      </c>
      <c r="K22" s="111"/>
      <c r="L22" s="112"/>
      <c r="M22" s="113" t="s">
        <v>0</v>
      </c>
    </row>
    <row r="23" spans="1:13" s="114" customFormat="1" ht="47.25" customHeight="1">
      <c r="A23" s="106">
        <v>9</v>
      </c>
      <c r="B23" s="107">
        <v>900</v>
      </c>
      <c r="C23" s="107">
        <v>90002</v>
      </c>
      <c r="D23" s="98" t="s">
        <v>143</v>
      </c>
      <c r="E23" s="108"/>
      <c r="F23" s="108">
        <v>0</v>
      </c>
      <c r="G23" s="108">
        <v>0</v>
      </c>
      <c r="H23" s="108"/>
      <c r="I23" s="109"/>
      <c r="J23" s="110" t="s">
        <v>49</v>
      </c>
      <c r="K23" s="111"/>
      <c r="L23" s="112"/>
      <c r="M23" s="113" t="s">
        <v>0</v>
      </c>
    </row>
    <row r="24" spans="1:13" s="114" customFormat="1" ht="51" customHeight="1">
      <c r="A24" s="106">
        <v>10</v>
      </c>
      <c r="B24" s="107">
        <v>900</v>
      </c>
      <c r="C24" s="107">
        <v>90002</v>
      </c>
      <c r="D24" s="98" t="s">
        <v>145</v>
      </c>
      <c r="E24" s="108"/>
      <c r="F24" s="108">
        <v>10000</v>
      </c>
      <c r="G24" s="108">
        <v>10000</v>
      </c>
      <c r="H24" s="108"/>
      <c r="I24" s="109"/>
      <c r="J24" s="110" t="s">
        <v>49</v>
      </c>
      <c r="K24" s="111"/>
      <c r="L24" s="112"/>
      <c r="M24" s="113" t="s">
        <v>0</v>
      </c>
    </row>
    <row r="25" spans="1:13" ht="85.5" customHeight="1">
      <c r="A25" s="12">
        <v>11</v>
      </c>
      <c r="B25" s="9">
        <v>921</v>
      </c>
      <c r="C25" s="9">
        <v>92195</v>
      </c>
      <c r="D25" s="98" t="s">
        <v>141</v>
      </c>
      <c r="E25" s="22"/>
      <c r="F25" s="22">
        <v>4000</v>
      </c>
      <c r="G25" s="22">
        <v>4000</v>
      </c>
      <c r="H25" s="22"/>
      <c r="I25" s="36"/>
      <c r="J25" s="14" t="s">
        <v>49</v>
      </c>
      <c r="K25" s="39"/>
      <c r="L25" s="97"/>
      <c r="M25" s="9" t="s">
        <v>0</v>
      </c>
    </row>
    <row r="26" spans="1:13" ht="50.25" customHeight="1">
      <c r="A26" s="12">
        <v>12</v>
      </c>
      <c r="B26" s="9">
        <v>926</v>
      </c>
      <c r="C26" s="9">
        <v>92695</v>
      </c>
      <c r="D26" s="98" t="s">
        <v>142</v>
      </c>
      <c r="E26" s="22"/>
      <c r="F26" s="22">
        <v>5000</v>
      </c>
      <c r="G26" s="22">
        <v>5000</v>
      </c>
      <c r="H26" s="22"/>
      <c r="I26" s="36"/>
      <c r="J26" s="14" t="s">
        <v>49</v>
      </c>
      <c r="K26" s="39"/>
      <c r="L26" s="97"/>
      <c r="M26" s="9" t="s">
        <v>0</v>
      </c>
    </row>
    <row r="27" spans="1:13" ht="51.75" customHeight="1">
      <c r="A27" s="12">
        <v>13</v>
      </c>
      <c r="B27" s="9">
        <v>801</v>
      </c>
      <c r="C27" s="9">
        <v>80101</v>
      </c>
      <c r="D27" s="98" t="s">
        <v>168</v>
      </c>
      <c r="E27" s="22"/>
      <c r="F27" s="22">
        <v>19000</v>
      </c>
      <c r="G27" s="22">
        <v>19000</v>
      </c>
      <c r="H27" s="22"/>
      <c r="I27" s="36"/>
      <c r="J27" s="14" t="s">
        <v>49</v>
      </c>
      <c r="K27" s="39"/>
      <c r="L27" s="97"/>
      <c r="M27" s="9" t="s">
        <v>0</v>
      </c>
    </row>
    <row r="28" spans="1:13" s="117" customFormat="1" ht="48.75" customHeight="1">
      <c r="A28" s="106">
        <v>14</v>
      </c>
      <c r="B28" s="107">
        <v>600</v>
      </c>
      <c r="C28" s="107">
        <v>60017</v>
      </c>
      <c r="D28" s="98" t="s">
        <v>179</v>
      </c>
      <c r="E28" s="108"/>
      <c r="F28" s="108">
        <v>65000</v>
      </c>
      <c r="G28" s="108">
        <v>65000</v>
      </c>
      <c r="H28" s="108"/>
      <c r="I28" s="109"/>
      <c r="J28" s="110" t="s">
        <v>49</v>
      </c>
      <c r="K28" s="111"/>
      <c r="L28" s="112"/>
      <c r="M28" s="113" t="s">
        <v>0</v>
      </c>
    </row>
    <row r="29" spans="1:13" ht="58.5" customHeight="1">
      <c r="A29" s="12">
        <v>15</v>
      </c>
      <c r="B29" s="9">
        <v>600</v>
      </c>
      <c r="C29" s="9">
        <v>60095</v>
      </c>
      <c r="D29" s="98" t="s">
        <v>178</v>
      </c>
      <c r="E29" s="22"/>
      <c r="F29" s="22">
        <v>33165</v>
      </c>
      <c r="G29" s="22">
        <v>33165</v>
      </c>
      <c r="H29" s="22"/>
      <c r="I29" s="36"/>
      <c r="J29" s="14" t="s">
        <v>49</v>
      </c>
      <c r="K29" s="39"/>
      <c r="L29" s="97"/>
      <c r="M29" s="9" t="s">
        <v>0</v>
      </c>
    </row>
    <row r="30" spans="1:13" ht="12" customHeight="1">
      <c r="A30" s="228" t="s">
        <v>55</v>
      </c>
      <c r="B30" s="229"/>
      <c r="C30" s="229"/>
      <c r="D30" s="230"/>
      <c r="E30" s="20">
        <f>SUM(E12:E26)</f>
        <v>0</v>
      </c>
      <c r="F30" s="20">
        <f>SUM(F12:F29)</f>
        <v>919448</v>
      </c>
      <c r="G30" s="20">
        <f aca="true" t="shared" si="0" ref="G30:L30">SUM(G12:G29)</f>
        <v>616035</v>
      </c>
      <c r="H30" s="20">
        <f t="shared" si="0"/>
        <v>0</v>
      </c>
      <c r="I30" s="20">
        <f t="shared" si="0"/>
        <v>0</v>
      </c>
      <c r="J30" s="20"/>
      <c r="K30" s="20">
        <f t="shared" si="0"/>
        <v>20000</v>
      </c>
      <c r="L30" s="20">
        <f t="shared" si="0"/>
        <v>283413</v>
      </c>
      <c r="M30" s="15" t="s">
        <v>38</v>
      </c>
    </row>
    <row r="31" spans="1:12" s="25" customFormat="1" ht="10.5" customHeight="1">
      <c r="A31" s="25" t="s">
        <v>3</v>
      </c>
      <c r="F31" s="28"/>
      <c r="H31" s="28"/>
      <c r="I31" s="28"/>
      <c r="L31" s="25" t="s">
        <v>1</v>
      </c>
    </row>
    <row r="32" spans="1:9" s="25" customFormat="1" ht="11.25">
      <c r="A32" s="25" t="s">
        <v>4</v>
      </c>
      <c r="F32" s="28"/>
      <c r="H32" s="28"/>
      <c r="I32" s="28"/>
    </row>
    <row r="33" spans="1:9" s="25" customFormat="1" ht="11.25">
      <c r="A33" s="25" t="s">
        <v>5</v>
      </c>
      <c r="F33" s="28"/>
      <c r="H33" s="28"/>
      <c r="I33" s="28"/>
    </row>
    <row r="34" spans="1:9" s="25" customFormat="1" ht="11.25">
      <c r="A34" s="25" t="s">
        <v>6</v>
      </c>
      <c r="F34" s="28"/>
      <c r="H34" s="28"/>
      <c r="I34" s="28"/>
    </row>
    <row r="35" spans="1:9" s="25" customFormat="1" ht="11.25">
      <c r="A35" s="25" t="s">
        <v>7</v>
      </c>
      <c r="F35" s="28"/>
      <c r="H35" s="28"/>
      <c r="I35" s="28"/>
    </row>
  </sheetData>
  <sheetProtection/>
  <mergeCells count="28">
    <mergeCell ref="J11:K11"/>
    <mergeCell ref="A30:D30"/>
    <mergeCell ref="A4:M4"/>
    <mergeCell ref="A6:A10"/>
    <mergeCell ref="B6:B10"/>
    <mergeCell ref="C6:C10"/>
    <mergeCell ref="D6:D10"/>
    <mergeCell ref="F6:L6"/>
    <mergeCell ref="G8:G10"/>
    <mergeCell ref="D16:D19"/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C16:C19"/>
    <mergeCell ref="B16:B19"/>
    <mergeCell ref="A16:A19"/>
    <mergeCell ref="M16:M19"/>
    <mergeCell ref="F16:F19"/>
    <mergeCell ref="G16:G19"/>
    <mergeCell ref="H16:H19"/>
    <mergeCell ref="I16:I19"/>
    <mergeCell ref="L16:L19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8">
      <selection activeCell="A2" sqref="A2:D2"/>
    </sheetView>
  </sheetViews>
  <sheetFormatPr defaultColWidth="9.00390625" defaultRowHeight="12.75"/>
  <cols>
    <col min="1" max="1" width="5.25390625" style="1" customWidth="1"/>
    <col min="2" max="2" width="44.25390625" style="1" customWidth="1"/>
    <col min="3" max="3" width="14.00390625" style="1" customWidth="1"/>
    <col min="4" max="4" width="17.125" style="13" customWidth="1"/>
    <col min="5" max="16384" width="9.125" style="1" customWidth="1"/>
  </cols>
  <sheetData>
    <row r="1" spans="2:5" ht="59.25" customHeight="1">
      <c r="B1" s="99"/>
      <c r="C1" s="234" t="s">
        <v>182</v>
      </c>
      <c r="D1" s="234"/>
      <c r="E1" s="99"/>
    </row>
    <row r="2" spans="1:4" ht="16.5" customHeight="1">
      <c r="A2" s="236" t="s">
        <v>125</v>
      </c>
      <c r="B2" s="236"/>
      <c r="C2" s="236"/>
      <c r="D2" s="236"/>
    </row>
    <row r="3" ht="6.75" customHeight="1" hidden="1">
      <c r="A3" s="7"/>
    </row>
    <row r="4" ht="10.5" customHeight="1">
      <c r="D4" s="64" t="s">
        <v>35</v>
      </c>
    </row>
    <row r="5" spans="1:4" s="78" customFormat="1" ht="15" customHeight="1">
      <c r="A5" s="237" t="s">
        <v>44</v>
      </c>
      <c r="B5" s="237" t="s">
        <v>17</v>
      </c>
      <c r="C5" s="238" t="s">
        <v>46</v>
      </c>
      <c r="D5" s="238" t="s">
        <v>133</v>
      </c>
    </row>
    <row r="6" spans="1:4" s="78" customFormat="1" ht="12" customHeight="1">
      <c r="A6" s="237"/>
      <c r="B6" s="237"/>
      <c r="C6" s="237"/>
      <c r="D6" s="238"/>
    </row>
    <row r="7" spans="1:4" s="78" customFormat="1" ht="3" customHeight="1" hidden="1">
      <c r="A7" s="237"/>
      <c r="B7" s="237"/>
      <c r="C7" s="237"/>
      <c r="D7" s="238"/>
    </row>
    <row r="8" spans="1:4" s="17" customFormat="1" ht="6.75" customHeight="1">
      <c r="A8" s="16">
        <v>1</v>
      </c>
      <c r="B8" s="16">
        <v>2</v>
      </c>
      <c r="C8" s="16">
        <v>3</v>
      </c>
      <c r="D8" s="16">
        <v>4</v>
      </c>
    </row>
    <row r="9" spans="1:4" ht="18.75" customHeight="1">
      <c r="A9" s="235" t="s">
        <v>27</v>
      </c>
      <c r="B9" s="235"/>
      <c r="C9" s="10"/>
      <c r="D9" s="65">
        <f>SUM(D10,D17,D18,D19,D20,D21)</f>
        <v>3503321.86</v>
      </c>
    </row>
    <row r="10" spans="1:7" ht="18.75" customHeight="1">
      <c r="A10" s="92" t="s">
        <v>96</v>
      </c>
      <c r="B10" s="92" t="s">
        <v>97</v>
      </c>
      <c r="C10" s="10"/>
      <c r="D10" s="65">
        <f>SUM(D11,D13,D14,D15)</f>
        <v>3335028</v>
      </c>
      <c r="G10" s="3"/>
    </row>
    <row r="11" spans="1:7" s="38" customFormat="1" ht="18.75" customHeight="1">
      <c r="A11" s="15" t="s">
        <v>19</v>
      </c>
      <c r="B11" s="37" t="s">
        <v>24</v>
      </c>
      <c r="C11" s="15" t="s">
        <v>28</v>
      </c>
      <c r="D11" s="80">
        <v>3335028</v>
      </c>
      <c r="G11" s="93"/>
    </row>
    <row r="12" spans="1:4" s="13" customFormat="1" ht="40.5" customHeight="1">
      <c r="A12" s="10" t="s">
        <v>94</v>
      </c>
      <c r="B12" s="33" t="s">
        <v>95</v>
      </c>
      <c r="C12" s="10" t="s">
        <v>28</v>
      </c>
      <c r="D12" s="65">
        <v>0</v>
      </c>
    </row>
    <row r="13" spans="1:4" s="38" customFormat="1" ht="13.5" customHeight="1">
      <c r="A13" s="15" t="s">
        <v>20</v>
      </c>
      <c r="B13" s="37" t="s">
        <v>25</v>
      </c>
      <c r="C13" s="15" t="s">
        <v>28</v>
      </c>
      <c r="D13" s="80"/>
    </row>
    <row r="14" spans="1:4" ht="33" customHeight="1">
      <c r="A14" s="10" t="s">
        <v>98</v>
      </c>
      <c r="B14" s="33" t="s">
        <v>53</v>
      </c>
      <c r="C14" s="10" t="s">
        <v>39</v>
      </c>
      <c r="D14" s="65">
        <v>0</v>
      </c>
    </row>
    <row r="15" spans="1:4" ht="25.5">
      <c r="A15" s="10" t="s">
        <v>21</v>
      </c>
      <c r="B15" s="33" t="s">
        <v>99</v>
      </c>
      <c r="C15" s="10" t="s">
        <v>47</v>
      </c>
      <c r="D15" s="65"/>
    </row>
    <row r="16" spans="1:4" ht="54.75" customHeight="1">
      <c r="A16" s="10" t="s">
        <v>100</v>
      </c>
      <c r="B16" s="33" t="s">
        <v>147</v>
      </c>
      <c r="C16" s="10" t="s">
        <v>47</v>
      </c>
      <c r="D16" s="65"/>
    </row>
    <row r="17" spans="1:4" s="38" customFormat="1" ht="18.75" customHeight="1">
      <c r="A17" s="15" t="s">
        <v>101</v>
      </c>
      <c r="B17" s="37" t="s">
        <v>102</v>
      </c>
      <c r="C17" s="15" t="s">
        <v>29</v>
      </c>
      <c r="D17" s="80"/>
    </row>
    <row r="18" spans="1:4" s="38" customFormat="1" ht="18.75" customHeight="1">
      <c r="A18" s="15" t="s">
        <v>103</v>
      </c>
      <c r="B18" s="37" t="s">
        <v>104</v>
      </c>
      <c r="C18" s="15" t="s">
        <v>105</v>
      </c>
      <c r="D18" s="80">
        <v>168293.86</v>
      </c>
    </row>
    <row r="19" spans="1:4" ht="18.75" customHeight="1">
      <c r="A19" s="10" t="s">
        <v>108</v>
      </c>
      <c r="B19" s="11" t="s">
        <v>106</v>
      </c>
      <c r="C19" s="10" t="s">
        <v>40</v>
      </c>
      <c r="D19" s="65"/>
    </row>
    <row r="20" spans="1:4" ht="18.75" customHeight="1">
      <c r="A20" s="10" t="s">
        <v>109</v>
      </c>
      <c r="B20" s="11" t="s">
        <v>59</v>
      </c>
      <c r="C20" s="10" t="s">
        <v>32</v>
      </c>
      <c r="D20" s="65"/>
    </row>
    <row r="21" spans="1:4" s="38" customFormat="1" ht="18.75" customHeight="1">
      <c r="A21" s="15" t="s">
        <v>110</v>
      </c>
      <c r="B21" s="37" t="s">
        <v>117</v>
      </c>
      <c r="C21" s="15" t="s">
        <v>107</v>
      </c>
      <c r="D21" s="80"/>
    </row>
    <row r="22" spans="1:4" ht="15" customHeight="1">
      <c r="A22" s="235" t="s">
        <v>54</v>
      </c>
      <c r="B22" s="235"/>
      <c r="C22" s="10"/>
      <c r="D22" s="65">
        <f>SUM(D23:D31)</f>
        <v>1900000</v>
      </c>
    </row>
    <row r="23" spans="1:4" ht="18.75" customHeight="1">
      <c r="A23" s="10" t="s">
        <v>19</v>
      </c>
      <c r="B23" s="11" t="s">
        <v>41</v>
      </c>
      <c r="C23" s="10" t="s">
        <v>31</v>
      </c>
      <c r="D23" s="65">
        <v>1900000</v>
      </c>
    </row>
    <row r="24" spans="1:4" ht="40.5" customHeight="1">
      <c r="A24" s="10" t="s">
        <v>94</v>
      </c>
      <c r="B24" s="33" t="s">
        <v>118</v>
      </c>
      <c r="C24" s="10" t="s">
        <v>31</v>
      </c>
      <c r="D24" s="65"/>
    </row>
    <row r="25" spans="1:4" ht="18.75" customHeight="1">
      <c r="A25" s="10" t="s">
        <v>20</v>
      </c>
      <c r="B25" s="11" t="s">
        <v>30</v>
      </c>
      <c r="C25" s="10" t="s">
        <v>31</v>
      </c>
      <c r="D25" s="65"/>
    </row>
    <row r="26" spans="1:4" ht="18.75" customHeight="1">
      <c r="A26" s="10" t="s">
        <v>98</v>
      </c>
      <c r="B26" s="11" t="s">
        <v>30</v>
      </c>
      <c r="C26" s="10" t="s">
        <v>43</v>
      </c>
      <c r="D26" s="65"/>
    </row>
    <row r="27" spans="1:4" ht="26.25" customHeight="1">
      <c r="A27" s="10" t="s">
        <v>112</v>
      </c>
      <c r="B27" s="33" t="s">
        <v>114</v>
      </c>
      <c r="C27" s="10" t="s">
        <v>33</v>
      </c>
      <c r="D27" s="65"/>
    </row>
    <row r="28" spans="1:4" ht="54.75" customHeight="1">
      <c r="A28" s="10" t="s">
        <v>113</v>
      </c>
      <c r="B28" s="33" t="s">
        <v>119</v>
      </c>
      <c r="C28" s="10"/>
      <c r="D28" s="65"/>
    </row>
    <row r="29" spans="1:4" ht="18.75" customHeight="1">
      <c r="A29" s="10" t="s">
        <v>13</v>
      </c>
      <c r="B29" s="11" t="s">
        <v>42</v>
      </c>
      <c r="C29" s="10" t="s">
        <v>37</v>
      </c>
      <c r="D29" s="65"/>
    </row>
    <row r="30" spans="1:4" ht="18.75" customHeight="1">
      <c r="A30" s="10" t="s">
        <v>23</v>
      </c>
      <c r="B30" s="11" t="s">
        <v>111</v>
      </c>
      <c r="C30" s="10" t="s">
        <v>32</v>
      </c>
      <c r="D30" s="65"/>
    </row>
    <row r="31" spans="1:4" ht="42.75" customHeight="1">
      <c r="A31" s="10" t="s">
        <v>26</v>
      </c>
      <c r="B31" s="33" t="s">
        <v>120</v>
      </c>
      <c r="C31" s="10" t="s">
        <v>33</v>
      </c>
      <c r="D31" s="65"/>
    </row>
    <row r="32" spans="1:4" ht="7.5" customHeight="1">
      <c r="A32" s="2"/>
      <c r="B32" s="3"/>
      <c r="C32" s="3"/>
      <c r="D32" s="46"/>
    </row>
  </sheetData>
  <sheetProtection/>
  <mergeCells count="8">
    <mergeCell ref="C1:D1"/>
    <mergeCell ref="A9:B9"/>
    <mergeCell ref="A22:B22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23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239" t="s">
        <v>186</v>
      </c>
      <c r="G1" s="239"/>
      <c r="H1" s="239"/>
    </row>
    <row r="2" spans="2:8" ht="17.25" customHeight="1">
      <c r="B2" s="155" t="s">
        <v>148</v>
      </c>
      <c r="C2" s="155"/>
      <c r="D2" s="155"/>
      <c r="E2" s="155"/>
      <c r="F2" s="155"/>
      <c r="G2" s="155"/>
      <c r="H2" s="155"/>
    </row>
    <row r="3" spans="2:8" s="77" customFormat="1" ht="40.5" customHeight="1">
      <c r="B3" s="102" t="s">
        <v>44</v>
      </c>
      <c r="C3" s="102" t="s">
        <v>14</v>
      </c>
      <c r="D3" s="102" t="s">
        <v>15</v>
      </c>
      <c r="E3" s="103" t="s">
        <v>16</v>
      </c>
      <c r="F3" s="102" t="s">
        <v>70</v>
      </c>
      <c r="G3" s="104" t="s">
        <v>69</v>
      </c>
      <c r="H3" s="104" t="s">
        <v>36</v>
      </c>
    </row>
    <row r="4" spans="2:8" s="18" customFormat="1" ht="12.75" customHeight="1"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</row>
    <row r="5" spans="2:8" s="1" customFormat="1" ht="18.75" customHeight="1">
      <c r="B5" s="149" t="s">
        <v>62</v>
      </c>
      <c r="C5" s="150"/>
      <c r="D5" s="150"/>
      <c r="E5" s="150"/>
      <c r="F5" s="150"/>
      <c r="G5" s="240"/>
      <c r="H5" s="43">
        <f>SUM(H6:H9)</f>
        <v>5000</v>
      </c>
    </row>
    <row r="6" spans="2:8" s="1" customFormat="1" ht="90" customHeight="1" hidden="1">
      <c r="B6" s="34">
        <v>1</v>
      </c>
      <c r="C6" s="11">
        <v>600</v>
      </c>
      <c r="D6" s="11">
        <v>60014</v>
      </c>
      <c r="E6" s="11">
        <v>6300</v>
      </c>
      <c r="F6" s="33" t="s">
        <v>68</v>
      </c>
      <c r="G6" s="33" t="s">
        <v>2</v>
      </c>
      <c r="H6" s="21">
        <v>0</v>
      </c>
    </row>
    <row r="7" spans="2:8" s="13" customFormat="1" ht="86.25" customHeight="1" hidden="1">
      <c r="B7" s="34">
        <v>2</v>
      </c>
      <c r="C7" s="11">
        <v>600</v>
      </c>
      <c r="D7" s="11">
        <v>60014</v>
      </c>
      <c r="E7" s="11">
        <v>6300</v>
      </c>
      <c r="F7" s="33" t="s">
        <v>67</v>
      </c>
      <c r="G7" s="33" t="s">
        <v>2</v>
      </c>
      <c r="H7" s="21">
        <v>0</v>
      </c>
    </row>
    <row r="8" spans="2:8" s="13" customFormat="1" ht="84" customHeight="1">
      <c r="B8" s="34">
        <v>1</v>
      </c>
      <c r="C8" s="11">
        <v>851</v>
      </c>
      <c r="D8" s="11">
        <v>85121</v>
      </c>
      <c r="E8" s="11">
        <v>2560</v>
      </c>
      <c r="F8" s="100" t="s">
        <v>180</v>
      </c>
      <c r="G8" s="21" t="s">
        <v>64</v>
      </c>
      <c r="H8" s="21">
        <v>5000</v>
      </c>
    </row>
    <row r="9" spans="2:8" s="1" customFormat="1" ht="55.5" customHeight="1" hidden="1">
      <c r="B9" s="10"/>
      <c r="C9" s="11"/>
      <c r="D9" s="11"/>
      <c r="E9" s="11"/>
      <c r="F9" s="33"/>
      <c r="G9" s="21"/>
      <c r="H9" s="44"/>
    </row>
    <row r="10" spans="2:8" s="1" customFormat="1" ht="21.75" customHeight="1">
      <c r="B10" s="149" t="s">
        <v>63</v>
      </c>
      <c r="C10" s="150"/>
      <c r="D10" s="150"/>
      <c r="E10" s="150"/>
      <c r="F10" s="150"/>
      <c r="G10" s="240"/>
      <c r="H10" s="43">
        <f>SUM(H11:H22)</f>
        <v>172000</v>
      </c>
    </row>
    <row r="11" spans="2:8" s="13" customFormat="1" ht="41.25" customHeight="1">
      <c r="B11" s="34">
        <v>1</v>
      </c>
      <c r="C11" s="11">
        <v>754</v>
      </c>
      <c r="D11" s="11">
        <v>75412</v>
      </c>
      <c r="E11" s="11">
        <v>2820</v>
      </c>
      <c r="F11" s="100" t="s">
        <v>138</v>
      </c>
      <c r="G11" s="33" t="s">
        <v>136</v>
      </c>
      <c r="H11" s="21">
        <v>38700</v>
      </c>
    </row>
    <row r="12" spans="2:8" s="13" customFormat="1" ht="41.25" customHeight="1">
      <c r="B12" s="34">
        <v>2</v>
      </c>
      <c r="C12" s="11">
        <v>754</v>
      </c>
      <c r="D12" s="11">
        <v>75412</v>
      </c>
      <c r="E12" s="11">
        <v>2820</v>
      </c>
      <c r="F12" s="100" t="s">
        <v>139</v>
      </c>
      <c r="G12" s="33" t="s">
        <v>137</v>
      </c>
      <c r="H12" s="21">
        <v>18000</v>
      </c>
    </row>
    <row r="13" spans="2:8" s="13" customFormat="1" ht="37.5" customHeight="1">
      <c r="B13" s="34">
        <v>3</v>
      </c>
      <c r="C13" s="11">
        <v>754</v>
      </c>
      <c r="D13" s="11">
        <v>75412</v>
      </c>
      <c r="E13" s="11">
        <v>2820</v>
      </c>
      <c r="F13" s="100" t="s">
        <v>138</v>
      </c>
      <c r="G13" s="33" t="s">
        <v>140</v>
      </c>
      <c r="H13" s="21">
        <v>34800</v>
      </c>
    </row>
    <row r="14" spans="2:8" s="13" customFormat="1" ht="77.25" customHeight="1">
      <c r="B14" s="34" t="s">
        <v>13</v>
      </c>
      <c r="C14" s="11">
        <v>754</v>
      </c>
      <c r="D14" s="11">
        <v>75412</v>
      </c>
      <c r="E14" s="11">
        <v>6230</v>
      </c>
      <c r="F14" s="100" t="s">
        <v>150</v>
      </c>
      <c r="G14" s="33" t="s">
        <v>137</v>
      </c>
      <c r="H14" s="21">
        <v>35000</v>
      </c>
    </row>
    <row r="15" spans="2:8" s="13" customFormat="1" ht="165" customHeight="1">
      <c r="B15" s="34" t="s">
        <v>23</v>
      </c>
      <c r="C15" s="11">
        <v>921</v>
      </c>
      <c r="D15" s="11">
        <v>92105</v>
      </c>
      <c r="E15" s="11">
        <v>2360</v>
      </c>
      <c r="F15" s="100" t="s">
        <v>175</v>
      </c>
      <c r="G15" s="33" t="s">
        <v>158</v>
      </c>
      <c r="H15" s="21">
        <v>2000</v>
      </c>
    </row>
    <row r="16" spans="2:8" s="13" customFormat="1" ht="154.5" customHeight="1">
      <c r="B16" s="34" t="s">
        <v>26</v>
      </c>
      <c r="C16" s="10">
        <v>921</v>
      </c>
      <c r="D16" s="10">
        <v>92105</v>
      </c>
      <c r="E16" s="10">
        <v>2360</v>
      </c>
      <c r="F16" s="100" t="s">
        <v>176</v>
      </c>
      <c r="G16" s="33" t="s">
        <v>159</v>
      </c>
      <c r="H16" s="21">
        <v>3000</v>
      </c>
    </row>
    <row r="17" spans="2:8" s="13" customFormat="1" ht="168" customHeight="1">
      <c r="B17" s="34" t="s">
        <v>121</v>
      </c>
      <c r="C17" s="10">
        <v>921</v>
      </c>
      <c r="D17" s="10">
        <v>92105</v>
      </c>
      <c r="E17" s="10">
        <v>2360</v>
      </c>
      <c r="F17" s="100" t="s">
        <v>177</v>
      </c>
      <c r="G17" s="33" t="s">
        <v>160</v>
      </c>
      <c r="H17" s="21">
        <v>4000</v>
      </c>
    </row>
    <row r="18" spans="2:8" ht="76.5" customHeight="1">
      <c r="B18" s="34" t="s">
        <v>130</v>
      </c>
      <c r="C18" s="10">
        <v>921</v>
      </c>
      <c r="D18" s="10">
        <v>92120</v>
      </c>
      <c r="E18" s="10">
        <v>2720</v>
      </c>
      <c r="F18" s="101" t="s">
        <v>154</v>
      </c>
      <c r="G18" s="33" t="s">
        <v>153</v>
      </c>
      <c r="H18" s="81">
        <v>30000</v>
      </c>
    </row>
    <row r="19" spans="2:8" ht="191.25" customHeight="1">
      <c r="B19" s="34" t="s">
        <v>131</v>
      </c>
      <c r="C19" s="10">
        <v>926</v>
      </c>
      <c r="D19" s="10">
        <v>92605</v>
      </c>
      <c r="E19" s="10">
        <v>2360</v>
      </c>
      <c r="F19" s="100" t="s">
        <v>174</v>
      </c>
      <c r="G19" s="33" t="s">
        <v>161</v>
      </c>
      <c r="H19" s="127">
        <v>1200</v>
      </c>
    </row>
    <row r="20" spans="2:8" ht="169.5" customHeight="1">
      <c r="B20" s="105" t="s">
        <v>155</v>
      </c>
      <c r="C20" s="10">
        <v>926</v>
      </c>
      <c r="D20" s="10">
        <v>92605</v>
      </c>
      <c r="E20" s="10">
        <v>2360</v>
      </c>
      <c r="F20" s="100" t="s">
        <v>173</v>
      </c>
      <c r="G20" s="33" t="s">
        <v>162</v>
      </c>
      <c r="H20" s="127">
        <v>800</v>
      </c>
    </row>
    <row r="21" spans="2:8" ht="179.25" customHeight="1">
      <c r="B21" s="11" t="s">
        <v>156</v>
      </c>
      <c r="C21" s="10">
        <v>926</v>
      </c>
      <c r="D21" s="10">
        <v>92605</v>
      </c>
      <c r="E21" s="10">
        <v>2360</v>
      </c>
      <c r="F21" s="100" t="s">
        <v>172</v>
      </c>
      <c r="G21" s="33" t="s">
        <v>163</v>
      </c>
      <c r="H21" s="128">
        <v>2000</v>
      </c>
    </row>
    <row r="22" spans="2:8" ht="167.25" customHeight="1">
      <c r="B22" s="34" t="s">
        <v>157</v>
      </c>
      <c r="C22" s="10">
        <v>926</v>
      </c>
      <c r="D22" s="10">
        <v>92605</v>
      </c>
      <c r="E22" s="10">
        <v>2360</v>
      </c>
      <c r="F22" s="100" t="s">
        <v>171</v>
      </c>
      <c r="G22" s="33" t="s">
        <v>164</v>
      </c>
      <c r="H22" s="128">
        <v>2500</v>
      </c>
    </row>
    <row r="23" spans="2:8" s="19" customFormat="1" ht="14.25" customHeight="1">
      <c r="B23" s="146" t="s">
        <v>55</v>
      </c>
      <c r="C23" s="147"/>
      <c r="D23" s="147"/>
      <c r="E23" s="147"/>
      <c r="F23" s="148"/>
      <c r="G23" s="35"/>
      <c r="H23" s="32">
        <f>SUM(H5,H10)</f>
        <v>177000</v>
      </c>
    </row>
  </sheetData>
  <sheetProtection/>
  <mergeCells count="5">
    <mergeCell ref="F1:H1"/>
    <mergeCell ref="B2:H2"/>
    <mergeCell ref="B23:F23"/>
    <mergeCell ref="B10:G10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Pocheć</cp:lastModifiedBy>
  <cp:lastPrinted>2013-11-29T08:27:32Z</cp:lastPrinted>
  <dcterms:created xsi:type="dcterms:W3CDTF">1998-12-09T13:02:10Z</dcterms:created>
  <dcterms:modified xsi:type="dcterms:W3CDTF">2013-12-03T14:08:59Z</dcterms:modified>
  <cp:category/>
  <cp:version/>
  <cp:contentType/>
  <cp:contentStatus/>
</cp:coreProperties>
</file>