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2" sheetId="1" r:id="rId1"/>
  </sheets>
  <definedNames>
    <definedName name="_xlnm.Print_Titles" localSheetId="0">'ZAŁ 2'!$4:$10</definedName>
  </definedNames>
  <calcPr fullCalcOnLoad="1"/>
</workbook>
</file>

<file path=xl/sharedStrings.xml><?xml version="1.0" encoding="utf-8"?>
<sst xmlns="http://schemas.openxmlformats.org/spreadsheetml/2006/main" count="512" uniqueCount="158">
  <si>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</si>
  <si>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</si>
  <si>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</si>
  <si>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</si>
  <si>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</si>
  <si>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</si>
  <si>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</si>
  <si>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</si>
  <si>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</si>
  <si>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</si>
  <si>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</si>
  <si>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</si>
  <si>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</si>
  <si>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</si>
  <si>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</si>
  <si>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</si>
  <si>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</si>
  <si>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</si>
  <si>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</si>
  <si>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</si>
  <si>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</si>
  <si>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</si>
  <si>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Infrastruktura wodociągowa i sanitacyjna wsi</t>
  </si>
  <si>
    <t>Wydatki inwestycyjne jednostek budżetowych</t>
  </si>
  <si>
    <t>Rolnictwo ekologiczne</t>
  </si>
  <si>
    <t>Zakup materiałów i wyposażenia</t>
  </si>
  <si>
    <t>Zakup usług pozostałych</t>
  </si>
  <si>
    <t>Izby rolnicze</t>
  </si>
  <si>
    <t>Wpłaty gmin na rzecz izb rolniczych w wysokości 2% uzyskanych wpływów z podatku rolnego</t>
  </si>
  <si>
    <t xml:space="preserve">Program rozwoju Obszarów Wiejskich 2007-2013 </t>
  </si>
  <si>
    <t>Pozostała działalność</t>
  </si>
  <si>
    <t>Różne opłaty i składki</t>
  </si>
  <si>
    <t>Wytwarzanie i zaopatrywanie w energię elektryczną, gaz i wodę</t>
  </si>
  <si>
    <t>Pozostałe odsetki</t>
  </si>
  <si>
    <t>Kary i odszkodowania wypłacane na rzecz osób fizycznych</t>
  </si>
  <si>
    <t>Koszty postępowania sądowego i prokuratorskiego</t>
  </si>
  <si>
    <t>Transport i łączność</t>
  </si>
  <si>
    <t>Lokalny transport zbiorowy</t>
  </si>
  <si>
    <t>Drogi publiczne powiatowe</t>
  </si>
  <si>
    <t>Opłaty na rzecz budżetów jednostek samorządu terytorialnego</t>
  </si>
  <si>
    <t>Dotacja celowa na pomoc finansową udzielaną między jednostkami samorządu terytorialnego na dofinansowanie własnych zadań inwestycyjnych i zakupów inwestycyjnych</t>
  </si>
  <si>
    <t>Drogi publiczne gminne</t>
  </si>
  <si>
    <t>Wynagrodzenia bezosobowe</t>
  </si>
  <si>
    <t>Drogi wewnetrzne</t>
  </si>
  <si>
    <t>Zakup usług remontowych</t>
  </si>
  <si>
    <t>Gospodarka mieszkaniowa</t>
  </si>
  <si>
    <t>Gospodarka gruntami i nieruchomościami</t>
  </si>
  <si>
    <t>Zakup usług obejmujących wykonanie ekspertyz, analiz i opinii</t>
  </si>
  <si>
    <t>Wydatki na zakupy inwestycyjne jednostek budżetowych</t>
  </si>
  <si>
    <t>Opłaty za administrowanie i czynsze za budynki, lokale i pomieszczenia garażowe</t>
  </si>
  <si>
    <t>Działalność usługowa</t>
  </si>
  <si>
    <t>Plany zagospodarowania przestrzennego</t>
  </si>
  <si>
    <t>Informatyka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</si>
  <si>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</si>
  <si>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</si>
  <si>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</si>
  <si>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</si>
  <si>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</si>
  <si>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</si>
  <si>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</si>
  <si>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</si>
  <si>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</si>
  <si>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</si>
  <si>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 xml:space="preserve">Szkolenia pracowników niebędących członkami korpusu służby cywilnej </t>
  </si>
  <si>
    <t>Egzekucja administracyjna należności pieniężnych</t>
  </si>
  <si>
    <t>Rady gmin (miast i miast na prawach powiatu)</t>
  </si>
  <si>
    <t xml:space="preserve">Różne wydatki na rzecz osób fizycznych </t>
  </si>
  <si>
    <t>Opłaty z tytułu zakupu usług telekomunikacyjnych świadczonych w ruchomej publicznej sieci telefonicznej</t>
  </si>
  <si>
    <t>Urzędy gmin (miast i miast na prawach powiatu)</t>
  </si>
  <si>
    <t>Wydatki osobowe niezaliczone do wynagrodzeń</t>
  </si>
  <si>
    <t>Zakup usług zdrowotnych</t>
  </si>
  <si>
    <t>Zakup usług dostępu do sieci Internet</t>
  </si>
  <si>
    <t>Opłaty na rzecz budżetu państwa</t>
  </si>
  <si>
    <t>Promocja jednostek samorządu terytorialnego</t>
  </si>
  <si>
    <t>Wynagrodzenia agencyjno-prowizyjne</t>
  </si>
  <si>
    <t>Podatek od nieruchomości</t>
  </si>
  <si>
    <t>Urzędy naczelnych organów władzy państwowej, kontroli i ochrony prawa oraz sądownictwa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</si>
  <si>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</si>
  <si>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</si>
  <si>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</si>
  <si>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Komendy wojewódzkie Policji</t>
  </si>
  <si>
    <t>Wpłaty jednostek na państwowy fundusz celowy</t>
  </si>
  <si>
    <t>Ochotnicze straże pożarne</t>
  </si>
  <si>
    <t>Dotacja podmiotowa z budżetu dla jednostek niezaliczanych do sektora finansów publicznych</t>
  </si>
  <si>
    <t>Obrona cywilna</t>
  </si>
  <si>
    <t>Zarządzanie kryzysowe</t>
  </si>
  <si>
    <t>Rezerwy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</si>
  <si>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</si>
  <si>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</si>
  <si>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</si>
  <si>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</si>
  <si>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</si>
  <si>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</si>
  <si>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Oświata i wychowanie</t>
  </si>
  <si>
    <t>Szkoły podstawowe</t>
  </si>
  <si>
    <t>Dotacja podmiotowa z budżetu dla publicznej jednostki systemu oświaty prowadzonej przez osobę prawną inną niż jednostka samorządu terytorialnego lub przez osobę fizyczną</t>
  </si>
  <si>
    <t>Zakup pomocy naukowych, dydaktycznych i książek</t>
  </si>
  <si>
    <t>Oddziały przedszkolne w szkołach podstawowych</t>
  </si>
  <si>
    <t xml:space="preserve">Przedszkola </t>
  </si>
  <si>
    <t>Inne formy wychowania przedszkolnego</t>
  </si>
  <si>
    <t>Gimnazja</t>
  </si>
  <si>
    <t>Zakup leków, wyrobów medycznych i produktów biobójczych</t>
  </si>
  <si>
    <t>Dowożenie uczniów do szkół</t>
  </si>
  <si>
    <t>Dokształcanie i doskonalenie nauczycieli</t>
  </si>
  <si>
    <t>Stołówki szkolne i przedszkolne</t>
  </si>
  <si>
    <t>Zakup środków żywności</t>
  </si>
  <si>
    <t>Ochrona zdrowia</t>
  </si>
  <si>
    <t>Szpitale ogólne</t>
  </si>
  <si>
    <t>Dotacje celowe z budżetu na finansowanie lub dofinansowanie kosztów realizacji inwestycji i zakupów inwestycyjnych innych jednostek sektora finansów publicznych</t>
  </si>
  <si>
    <t>Lecznictwo ambulatoryjne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</si>
  <si>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</si>
  <si>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</si>
  <si>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</si>
  <si>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Pomoc społeczna</t>
  </si>
  <si>
    <t>Placówki opiekuńczo-wychowawcze</t>
  </si>
  <si>
    <t>Zakup usług przez jednostki samorządu terytorialnego od innych jednostek samorządu terytorialnego</t>
  </si>
  <si>
    <t>Domy pomocy społecznej</t>
  </si>
  <si>
    <t>Świadczenia rodzinne, świadczenia z funduszu alimentacyjneego oraz składki na ubezpieczenia emerytalne i rentowe z ubezpieczenia społecznego</t>
  </si>
  <si>
    <t>Zwrot dotacji oraz płatności, w tym  wykorzystanych niezgodnie z przeznaczeniem lub wykorzystanych z naruszeniem procedur, o których mowa w art. 184 ustawy, pobranych nienależnie lub w nadmiernej wysokości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</si>
  <si>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</si>
  <si>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</si>
  <si>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</si>
  <si>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</si>
  <si>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</si>
  <si>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</si>
  <si>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</si>
  <si>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</si>
  <si>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Dzienni opiekunowie</t>
  </si>
  <si>
    <t>Edukacyjna opieka wychowawcza</t>
  </si>
  <si>
    <t>Świetlice szkolne</t>
  </si>
  <si>
    <t>Kolonie i obozy oraz inne formy wypoczynku dzieci i młodzieży szkolnej, a także szkolenia młodzieży</t>
  </si>
  <si>
    <t>Dotacja celowa z budżetu na finansowanie lub dofinansowanie zadań zleconych do realizacji stowarzyszeniom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</si>
  <si>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</si>
  <si>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</si>
  <si>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</si>
  <si>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</si>
  <si>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</si>
  <si>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Gospodarka odpadami</t>
  </si>
  <si>
    <t>Wpłaty gmin i powiatów na rzecz innych jednostek samorządu terytorialnego oraz związków gmin lub związków powiatów na dofinansowanie zadań bieżących</t>
  </si>
  <si>
    <t>Oczyszczanie miast i wsi</t>
  </si>
  <si>
    <t>Oświetlenie ulic, placów i dróg</t>
  </si>
  <si>
    <t>Wpływy i wydatki związane z gromadzeniem środków z opłat i kar za korzystanie ze środowiska</t>
  </si>
  <si>
    <t>Kultura i ochrona dziedzictwa narodowego</t>
  </si>
  <si>
    <t>Pozostałe zadania w zakresie kultury</t>
  </si>
  <si>
    <t>Domy i ośrodki kultury, świetlice i kluby</t>
  </si>
  <si>
    <t>Biblioteki</t>
  </si>
  <si>
    <t>Dotacja podmiotowa z budżetu dla samorządowej instytucji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</si>
  <si>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</si>
  <si>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</si>
  <si>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</t>
  </si>
  <si>
    <t>Obiekty sportowe</t>
  </si>
  <si>
    <t>Zadania w zakresie kultury fizycznej</t>
  </si>
  <si>
    <t>Wydatki razem:</t>
  </si>
  <si>
    <t>plan</t>
  </si>
  <si>
    <t>wykonanie</t>
  </si>
  <si>
    <t>%</t>
  </si>
  <si>
    <t>Wydatki budżetu gminy za 2012 r.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</si>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</sst>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6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17" borderId="10" xfId="0" applyFont="1" applyFill="1" applyBorder="1" applyAlignment="1" applyProtection="1">
      <alignment horizontal="center" vertical="center" wrapText="1" shrinkToFit="1"/>
      <protection locked="0"/>
    </xf>
    <xf numFmtId="0" fontId="8" fillId="17" borderId="10" xfId="0" applyFont="1" applyFill="1" applyBorder="1" applyAlignment="1" applyProtection="1">
      <alignment horizontal="center" vertical="center" wrapText="1" shrinkToFit="1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7" borderId="11" xfId="0" applyNumberFormat="1" applyFont="1" applyFill="1" applyBorder="1" applyAlignment="1" applyProtection="1">
      <alignment horizontal="right" vertical="center" wrapText="1" shrinkToFit="1"/>
      <protection locked="0"/>
    </xf>
    <xf numFmtId="165" fontId="7" fillId="17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7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7" borderId="12" xfId="0" applyFont="1" applyFill="1" applyBorder="1" applyAlignment="1" applyProtection="1">
      <alignment horizontal="center" vertical="center" wrapText="1" shrinkToFit="1"/>
      <protection locked="0"/>
    </xf>
    <xf numFmtId="0" fontId="10" fillId="17" borderId="13" xfId="0" applyFont="1" applyFill="1" applyBorder="1" applyAlignment="1" applyProtection="1">
      <alignment horizontal="center" vertical="center" wrapText="1" shrinkToFit="1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17" borderId="14" xfId="0" applyFont="1" applyFill="1" applyBorder="1" applyAlignment="1" applyProtection="1">
      <alignment horizontal="center" vertical="center" wrapText="1" shrinkToFit="1"/>
      <protection locked="0"/>
    </xf>
    <xf numFmtId="0" fontId="10" fillId="17" borderId="10" xfId="0" applyFont="1" applyFill="1" applyBorder="1" applyAlignment="1" applyProtection="1">
      <alignment horizontal="center" vertical="center" wrapText="1" shrinkToFit="1"/>
      <protection locked="0"/>
    </xf>
    <xf numFmtId="0" fontId="8" fillId="17" borderId="12" xfId="0" applyFont="1" applyFill="1" applyBorder="1" applyAlignment="1" applyProtection="1">
      <alignment horizontal="center" vertical="center" wrapText="1" shrinkToFit="1"/>
      <protection locked="0"/>
    </xf>
    <xf numFmtId="0" fontId="8" fillId="17" borderId="15" xfId="0" applyFont="1" applyFill="1" applyBorder="1" applyAlignment="1" applyProtection="1">
      <alignment horizontal="center" vertical="center" wrapText="1" shrinkToFit="1"/>
      <protection locked="0"/>
    </xf>
    <xf numFmtId="0" fontId="10" fillId="17" borderId="12" xfId="0" applyFont="1" applyFill="1" applyBorder="1" applyAlignment="1" applyProtection="1">
      <alignment horizontal="center" vertical="center" wrapText="1" shrinkToFit="1"/>
      <protection locked="0"/>
    </xf>
    <xf numFmtId="4" fontId="7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18" borderId="10" xfId="0" applyFont="1" applyFill="1" applyBorder="1" applyAlignment="1" applyProtection="1">
      <alignment horizontal="left" vertical="center" wrapText="1" shrinkToFit="1"/>
      <protection locked="0"/>
    </xf>
    <xf numFmtId="0" fontId="9" fillId="18" borderId="10" xfId="0" applyFont="1" applyFill="1" applyBorder="1" applyAlignment="1" applyProtection="1">
      <alignment horizontal="center" vertical="center" wrapText="1" shrinkToFit="1"/>
      <protection locked="0"/>
    </xf>
    <xf numFmtId="4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18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4" fontId="7" fillId="18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17" borderId="10" xfId="0" applyFont="1" applyFill="1" applyBorder="1" applyAlignment="1" applyProtection="1">
      <alignment horizontal="center" vertical="center" wrapText="1" shrinkToFit="1"/>
      <protection locked="0"/>
    </xf>
    <xf numFmtId="0" fontId="7" fillId="17" borderId="10" xfId="0" applyFont="1" applyFill="1" applyBorder="1" applyAlignment="1" applyProtection="1">
      <alignment horizontal="left" vertical="center" wrapText="1" shrinkToFi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7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7" borderId="1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1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7" borderId="15" xfId="0" applyFont="1" applyFill="1" applyBorder="1" applyAlignment="1" applyProtection="1">
      <alignment horizontal="center" vertical="center" wrapText="1" shrinkToFit="1"/>
      <protection locked="0"/>
    </xf>
    <xf numFmtId="0" fontId="8" fillId="17" borderId="10" xfId="0" applyFont="1" applyFill="1" applyBorder="1" applyAlignment="1" applyProtection="1">
      <alignment horizontal="center" vertical="center" wrapText="1" shrinkToFit="1"/>
      <protection locked="0"/>
    </xf>
    <xf numFmtId="0" fontId="6" fillId="18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17" borderId="17" xfId="0" applyFont="1" applyFill="1" applyBorder="1" applyAlignment="1" applyProtection="1">
      <alignment horizontal="center" vertical="center" wrapText="1" shrinkToFit="1"/>
      <protection locked="0"/>
    </xf>
    <xf numFmtId="0" fontId="7" fillId="17" borderId="18" xfId="0" applyFont="1" applyFill="1" applyBorder="1" applyAlignment="1" applyProtection="1">
      <alignment horizontal="center" vertical="center" wrapText="1" shrinkToFit="1"/>
      <protection locked="0"/>
    </xf>
    <xf numFmtId="0" fontId="7" fillId="17" borderId="19" xfId="0" applyFont="1" applyFill="1" applyBorder="1" applyAlignment="1" applyProtection="1">
      <alignment horizontal="center" vertical="center" wrapText="1" shrinkToFit="1"/>
      <protection locked="0"/>
    </xf>
    <xf numFmtId="0" fontId="7" fillId="17" borderId="20" xfId="0" applyFont="1" applyFill="1" applyBorder="1" applyAlignment="1" applyProtection="1">
      <alignment horizontal="center" vertical="center" wrapText="1" shrinkToFit="1"/>
      <protection locked="0"/>
    </xf>
    <xf numFmtId="0" fontId="7" fillId="17" borderId="21" xfId="0" applyFont="1" applyFill="1" applyBorder="1" applyAlignment="1" applyProtection="1">
      <alignment horizontal="center" vertical="center" wrapText="1" shrinkToFit="1"/>
      <protection locked="0"/>
    </xf>
    <xf numFmtId="0" fontId="7" fillId="17" borderId="22" xfId="0" applyFont="1" applyFill="1" applyBorder="1" applyAlignment="1" applyProtection="1">
      <alignment horizontal="center" vertical="center" wrapText="1" shrinkToFit="1"/>
      <protection locked="0"/>
    </xf>
    <xf numFmtId="0" fontId="7" fillId="17" borderId="12" xfId="0" applyFont="1" applyFill="1" applyBorder="1" applyAlignment="1" applyProtection="1">
      <alignment horizontal="center" vertical="center" wrapText="1" shrinkToFit="1"/>
      <protection locked="0"/>
    </xf>
    <xf numFmtId="0" fontId="7" fillId="17" borderId="15" xfId="0" applyFont="1" applyFill="1" applyBorder="1" applyAlignment="1" applyProtection="1">
      <alignment horizontal="center" vertical="center" wrapText="1" shrinkToFit="1"/>
      <protection locked="0"/>
    </xf>
    <xf numFmtId="0" fontId="7" fillId="17" borderId="23" xfId="0" applyFont="1" applyFill="1" applyBorder="1" applyAlignment="1" applyProtection="1">
      <alignment horizontal="center" vertical="center" wrapText="1" shrinkToFit="1"/>
      <protection locked="0"/>
    </xf>
    <xf numFmtId="0" fontId="7" fillId="17" borderId="24" xfId="0" applyFont="1" applyFill="1" applyBorder="1" applyAlignment="1" applyProtection="1">
      <alignment horizontal="center" vertical="center" wrapText="1" shrinkToFit="1"/>
      <protection locked="0"/>
    </xf>
    <xf numFmtId="0" fontId="8" fillId="17" borderId="17" xfId="0" applyFont="1" applyFill="1" applyBorder="1" applyAlignment="1" applyProtection="1">
      <alignment horizontal="center" vertical="center" wrapText="1" shrinkToFit="1"/>
      <protection locked="0"/>
    </xf>
    <xf numFmtId="0" fontId="8" fillId="17" borderId="18" xfId="0" applyFont="1" applyFill="1" applyBorder="1" applyAlignment="1" applyProtection="1">
      <alignment horizontal="center" vertical="center" wrapText="1" shrinkToFit="1"/>
      <protection locked="0"/>
    </xf>
    <xf numFmtId="0" fontId="8" fillId="17" borderId="14" xfId="0" applyFont="1" applyFill="1" applyBorder="1" applyAlignment="1" applyProtection="1">
      <alignment horizontal="center" vertical="center" wrapText="1" shrinkToFit="1"/>
      <protection locked="0"/>
    </xf>
    <xf numFmtId="0" fontId="8" fillId="17" borderId="23" xfId="0" applyFont="1" applyFill="1" applyBorder="1" applyAlignment="1" applyProtection="1">
      <alignment horizontal="center" vertical="center" wrapText="1" shrinkToFit="1"/>
      <protection locked="0"/>
    </xf>
    <xf numFmtId="0" fontId="7" fillId="17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17" borderId="25" xfId="0" applyFont="1" applyFill="1" applyBorder="1" applyAlignment="1" applyProtection="1">
      <alignment horizontal="center" vertical="center" wrapText="1" shrinkToFit="1"/>
      <protection locked="0"/>
    </xf>
    <xf numFmtId="0" fontId="7" fillId="17" borderId="26" xfId="0" applyFont="1" applyFill="1" applyBorder="1" applyAlignment="1" applyProtection="1">
      <alignment horizontal="center" vertical="center" wrapText="1" shrinkToFit="1"/>
      <protection locked="0"/>
    </xf>
    <xf numFmtId="0" fontId="7" fillId="17" borderId="27" xfId="0" applyFont="1" applyFill="1" applyBorder="1" applyAlignment="1" applyProtection="1">
      <alignment horizontal="center" vertical="center" wrapText="1" shrinkToFit="1"/>
      <protection locked="0"/>
    </xf>
    <xf numFmtId="0" fontId="10" fillId="17" borderId="13" xfId="0" applyFont="1" applyFill="1" applyBorder="1" applyAlignment="1" applyProtection="1">
      <alignment horizontal="center" vertical="center" wrapText="1" shrinkToFit="1"/>
      <protection locked="0"/>
    </xf>
    <xf numFmtId="0" fontId="8" fillId="17" borderId="25" xfId="0" applyFont="1" applyFill="1" applyBorder="1" applyAlignment="1" applyProtection="1">
      <alignment horizontal="center" vertical="center" wrapText="1" shrinkToFit="1"/>
      <protection locked="0"/>
    </xf>
    <xf numFmtId="0" fontId="8" fillId="17" borderId="26" xfId="0" applyFont="1" applyFill="1" applyBorder="1" applyAlignment="1" applyProtection="1">
      <alignment horizontal="center" vertical="center" wrapText="1" shrinkToFit="1"/>
      <protection locked="0"/>
    </xf>
    <xf numFmtId="0" fontId="8" fillId="17" borderId="27" xfId="0" applyFont="1" applyFill="1" applyBorder="1" applyAlignment="1" applyProtection="1">
      <alignment horizontal="center" vertical="center" wrapText="1" shrinkToFit="1"/>
      <protection locked="0"/>
    </xf>
    <xf numFmtId="0" fontId="10" fillId="17" borderId="14" xfId="0" applyFont="1" applyFill="1" applyBorder="1" applyAlignment="1" applyProtection="1">
      <alignment horizontal="center" vertical="center" wrapText="1" shrinkToFit="1"/>
      <protection locked="0"/>
    </xf>
    <xf numFmtId="0" fontId="7" fillId="17" borderId="13" xfId="0" applyFont="1" applyFill="1" applyBorder="1" applyAlignment="1" applyProtection="1">
      <alignment horizontal="center" vertical="center" wrapText="1" shrinkToFit="1"/>
      <protection locked="0"/>
    </xf>
    <xf numFmtId="0" fontId="4" fillId="18" borderId="0" xfId="0" applyFont="1" applyFill="1" applyAlignment="1" applyProtection="1">
      <alignment horizontal="center" vertical="center" wrapText="1" shrinkToFit="1"/>
      <protection locked="0"/>
    </xf>
    <xf numFmtId="0" fontId="7" fillId="17" borderId="28" xfId="0" applyFont="1" applyFill="1" applyBorder="1" applyAlignment="1" applyProtection="1">
      <alignment horizontal="center" vertical="center" wrapText="1" shrinkToFit="1"/>
      <protection locked="0"/>
    </xf>
    <xf numFmtId="0" fontId="5" fillId="18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7"/>
  <sheetViews>
    <sheetView showGridLines="0" tabSelected="1" zoomScale="200" zoomScaleNormal="200" workbookViewId="0" topLeftCell="A325">
      <selection activeCell="A83" sqref="A83"/>
    </sheetView>
  </sheetViews>
  <sheetFormatPr defaultColWidth="9.33203125" defaultRowHeight="12.75"/>
  <cols>
    <col min="1" max="2" width="3" style="0" customWidth="1"/>
    <col min="3" max="3" width="0.328125" style="0" customWidth="1"/>
    <col min="4" max="4" width="5.33203125" style="0" customWidth="1"/>
    <col min="5" max="5" width="4.83203125" style="0" customWidth="1"/>
    <col min="6" max="6" width="6.33203125" style="0" customWidth="1"/>
    <col min="7" max="7" width="10.16015625" style="0" customWidth="1"/>
    <col min="8" max="8" width="7" style="0" customWidth="1"/>
    <col min="9" max="9" width="1.5" style="0" customWidth="1"/>
    <col min="10" max="10" width="8.33203125" style="0" customWidth="1"/>
    <col min="11" max="11" width="4.5" style="0" customWidth="1"/>
    <col min="12" max="13" width="8.5" style="0" customWidth="1"/>
    <col min="14" max="14" width="4.5" style="0" customWidth="1"/>
    <col min="15" max="15" width="9.83203125" style="0" customWidth="1"/>
    <col min="16" max="16" width="10" style="0" customWidth="1"/>
    <col min="17" max="19" width="9" style="0" customWidth="1"/>
    <col min="20" max="20" width="9.16015625" style="0" customWidth="1"/>
    <col min="21" max="21" width="7.33203125" style="0" customWidth="1"/>
    <col min="22" max="22" width="7" style="0" customWidth="1"/>
    <col min="23" max="23" width="8" style="0" customWidth="1"/>
    <col min="24" max="24" width="8.5" style="0" customWidth="1"/>
    <col min="25" max="25" width="7" style="0" customWidth="1"/>
    <col min="26" max="26" width="6.5" style="0" customWidth="1"/>
    <col min="27" max="27" width="3.5" style="0" customWidth="1"/>
    <col min="28" max="28" width="4.16015625" style="0" customWidth="1"/>
    <col min="29" max="29" width="7.5" style="0" customWidth="1"/>
    <col min="30" max="30" width="7.33203125" style="0" customWidth="1"/>
    <col min="31" max="31" width="8.5" style="0" customWidth="1"/>
    <col min="32" max="32" width="8" style="0" customWidth="1"/>
    <col min="33" max="33" width="4" style="0" customWidth="1"/>
    <col min="34" max="34" width="8.83203125" style="0" customWidth="1"/>
    <col min="35" max="35" width="7.66015625" style="0" customWidth="1"/>
    <col min="36" max="36" width="1.83203125" style="0" customWidth="1"/>
    <col min="37" max="37" width="6.16015625" style="0" customWidth="1"/>
    <col min="38" max="38" width="7.83203125" style="0" customWidth="1"/>
    <col min="39" max="39" width="3.66015625" style="0" customWidth="1"/>
    <col min="40" max="40" width="0.65625" style="0" customWidth="1"/>
    <col min="41" max="41" width="4.83203125" style="0" customWidth="1"/>
  </cols>
  <sheetData>
    <row r="1" spans="37:41" ht="12.75">
      <c r="AK1" s="53" t="s">
        <v>157</v>
      </c>
      <c r="AL1" s="53"/>
      <c r="AM1" s="53"/>
      <c r="AN1" s="53"/>
      <c r="AO1" s="53"/>
    </row>
    <row r="2" spans="2:41" ht="34.5" customHeight="1">
      <c r="B2" s="63" t="s">
        <v>156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5" customHeight="1">
      <c r="A3" s="34"/>
      <c r="B3" s="34"/>
      <c r="C3" s="65"/>
      <c r="D3" s="65"/>
      <c r="E3" s="65"/>
      <c r="F3" s="65"/>
      <c r="G3" s="33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2:41" ht="9" customHeight="1">
      <c r="B4" s="25" t="s">
        <v>0</v>
      </c>
      <c r="C4" s="25"/>
      <c r="D4" s="25" t="s">
        <v>1</v>
      </c>
      <c r="E4" s="25" t="s">
        <v>2</v>
      </c>
      <c r="F4" s="25" t="s">
        <v>3</v>
      </c>
      <c r="G4" s="25"/>
      <c r="H4" s="35" t="s">
        <v>4</v>
      </c>
      <c r="I4" s="43"/>
      <c r="J4" s="43"/>
      <c r="K4" s="43"/>
      <c r="L4" s="62" t="s">
        <v>5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2:41" ht="12.75" customHeight="1">
      <c r="B5" s="25"/>
      <c r="C5" s="25"/>
      <c r="D5" s="25"/>
      <c r="E5" s="25"/>
      <c r="F5" s="25"/>
      <c r="G5" s="25"/>
      <c r="H5" s="37"/>
      <c r="I5" s="49"/>
      <c r="J5" s="49"/>
      <c r="K5" s="38"/>
      <c r="L5" s="37" t="s">
        <v>6</v>
      </c>
      <c r="M5" s="49"/>
      <c r="N5" s="38"/>
      <c r="O5" s="54" t="s">
        <v>7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64"/>
      <c r="AE5" s="54" t="s">
        <v>8</v>
      </c>
      <c r="AF5" s="55"/>
      <c r="AG5" s="64"/>
      <c r="AH5" s="54" t="s">
        <v>7</v>
      </c>
      <c r="AI5" s="55"/>
      <c r="AJ5" s="55"/>
      <c r="AK5" s="55"/>
      <c r="AL5" s="55"/>
      <c r="AM5" s="55"/>
      <c r="AN5" s="55"/>
      <c r="AO5" s="56"/>
    </row>
    <row r="6" spans="2:41" ht="2.25" customHeight="1">
      <c r="B6" s="25"/>
      <c r="C6" s="25"/>
      <c r="D6" s="25"/>
      <c r="E6" s="25"/>
      <c r="F6" s="25"/>
      <c r="G6" s="25"/>
      <c r="H6" s="37"/>
      <c r="I6" s="49"/>
      <c r="J6" s="49"/>
      <c r="K6" s="38"/>
      <c r="L6" s="37"/>
      <c r="M6" s="49"/>
      <c r="N6" s="38"/>
      <c r="O6" s="39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0"/>
      <c r="AE6" s="37"/>
      <c r="AF6" s="49"/>
      <c r="AG6" s="38"/>
      <c r="AH6" s="35" t="s">
        <v>9</v>
      </c>
      <c r="AI6" s="36"/>
      <c r="AJ6" s="35" t="s">
        <v>10</v>
      </c>
      <c r="AK6" s="50"/>
      <c r="AL6" s="50"/>
      <c r="AM6" s="57" t="s">
        <v>11</v>
      </c>
      <c r="AN6" s="57"/>
      <c r="AO6" s="57"/>
    </row>
    <row r="7" spans="2:41" ht="6" customHeight="1">
      <c r="B7" s="25"/>
      <c r="C7" s="25"/>
      <c r="D7" s="25"/>
      <c r="E7" s="25"/>
      <c r="F7" s="25"/>
      <c r="G7" s="25"/>
      <c r="H7" s="37"/>
      <c r="I7" s="49"/>
      <c r="J7" s="49"/>
      <c r="K7" s="38"/>
      <c r="L7" s="37"/>
      <c r="M7" s="49"/>
      <c r="N7" s="38"/>
      <c r="O7" s="35" t="s">
        <v>12</v>
      </c>
      <c r="P7" s="36"/>
      <c r="Q7" s="35" t="s">
        <v>7</v>
      </c>
      <c r="R7" s="43"/>
      <c r="S7" s="43"/>
      <c r="T7" s="36"/>
      <c r="U7" s="35" t="s">
        <v>13</v>
      </c>
      <c r="V7" s="36"/>
      <c r="W7" s="35" t="s">
        <v>14</v>
      </c>
      <c r="X7" s="36"/>
      <c r="Y7" s="35" t="s">
        <v>15</v>
      </c>
      <c r="Z7" s="36"/>
      <c r="AA7" s="35" t="s">
        <v>16</v>
      </c>
      <c r="AB7" s="36"/>
      <c r="AC7" s="35" t="s">
        <v>17</v>
      </c>
      <c r="AD7" s="36"/>
      <c r="AE7" s="37"/>
      <c r="AF7" s="49"/>
      <c r="AG7" s="38"/>
      <c r="AH7" s="37"/>
      <c r="AI7" s="38"/>
      <c r="AJ7" s="51"/>
      <c r="AK7" s="52"/>
      <c r="AL7" s="52"/>
      <c r="AM7" s="57"/>
      <c r="AN7" s="57"/>
      <c r="AO7" s="57"/>
    </row>
    <row r="8" spans="2:41" ht="2.25" customHeight="1">
      <c r="B8" s="25"/>
      <c r="C8" s="25"/>
      <c r="D8" s="25"/>
      <c r="E8" s="25"/>
      <c r="F8" s="25"/>
      <c r="G8" s="25"/>
      <c r="H8" s="37"/>
      <c r="I8" s="49"/>
      <c r="J8" s="49"/>
      <c r="K8" s="38"/>
      <c r="L8" s="37"/>
      <c r="M8" s="49"/>
      <c r="N8" s="38"/>
      <c r="O8" s="37"/>
      <c r="P8" s="38"/>
      <c r="Q8" s="39"/>
      <c r="R8" s="44"/>
      <c r="S8" s="44"/>
      <c r="T8" s="40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  <c r="AF8" s="49"/>
      <c r="AG8" s="38"/>
      <c r="AH8" s="37"/>
      <c r="AI8" s="38"/>
      <c r="AJ8" s="35" t="s">
        <v>18</v>
      </c>
      <c r="AK8" s="43"/>
      <c r="AL8" s="43"/>
      <c r="AM8" s="57"/>
      <c r="AN8" s="57"/>
      <c r="AO8" s="57"/>
    </row>
    <row r="9" spans="2:41" ht="39.75" customHeight="1">
      <c r="B9" s="25"/>
      <c r="C9" s="25"/>
      <c r="D9" s="25"/>
      <c r="E9" s="25"/>
      <c r="F9" s="25"/>
      <c r="G9" s="25"/>
      <c r="H9" s="39"/>
      <c r="I9" s="44"/>
      <c r="J9" s="44"/>
      <c r="K9" s="40"/>
      <c r="L9" s="39"/>
      <c r="M9" s="44"/>
      <c r="N9" s="40"/>
      <c r="O9" s="39"/>
      <c r="P9" s="40"/>
      <c r="Q9" s="41" t="s">
        <v>19</v>
      </c>
      <c r="R9" s="42"/>
      <c r="S9" s="41" t="s">
        <v>20</v>
      </c>
      <c r="T9" s="42"/>
      <c r="U9" s="39"/>
      <c r="V9" s="40"/>
      <c r="W9" s="39"/>
      <c r="X9" s="40"/>
      <c r="Y9" s="39"/>
      <c r="Z9" s="40"/>
      <c r="AA9" s="39"/>
      <c r="AB9" s="40"/>
      <c r="AC9" s="39"/>
      <c r="AD9" s="40"/>
      <c r="AE9" s="39"/>
      <c r="AF9" s="44"/>
      <c r="AG9" s="40"/>
      <c r="AH9" s="39"/>
      <c r="AI9" s="40"/>
      <c r="AJ9" s="39"/>
      <c r="AK9" s="44"/>
      <c r="AL9" s="44"/>
      <c r="AM9" s="57"/>
      <c r="AN9" s="57"/>
      <c r="AO9" s="57"/>
    </row>
    <row r="10" spans="2:41" ht="9" customHeight="1">
      <c r="B10" s="32">
        <v>1</v>
      </c>
      <c r="C10" s="32"/>
      <c r="D10" s="2">
        <v>2</v>
      </c>
      <c r="E10" s="2">
        <v>3</v>
      </c>
      <c r="F10" s="32">
        <v>4</v>
      </c>
      <c r="G10" s="32"/>
      <c r="H10" s="15">
        <v>5</v>
      </c>
      <c r="I10" s="47"/>
      <c r="J10" s="47"/>
      <c r="K10" s="16"/>
      <c r="L10" s="45">
        <v>6</v>
      </c>
      <c r="M10" s="48"/>
      <c r="N10" s="16"/>
      <c r="O10" s="45">
        <v>7</v>
      </c>
      <c r="P10" s="46"/>
      <c r="Q10" s="45">
        <v>8</v>
      </c>
      <c r="R10" s="46"/>
      <c r="S10" s="45">
        <v>9</v>
      </c>
      <c r="T10" s="46"/>
      <c r="U10" s="45">
        <v>10</v>
      </c>
      <c r="V10" s="46"/>
      <c r="W10" s="45">
        <v>11</v>
      </c>
      <c r="X10" s="46"/>
      <c r="Y10" s="45">
        <v>12</v>
      </c>
      <c r="Z10" s="46"/>
      <c r="AA10" s="45">
        <v>13</v>
      </c>
      <c r="AB10" s="46"/>
      <c r="AC10" s="45">
        <v>14</v>
      </c>
      <c r="AD10" s="46"/>
      <c r="AE10" s="45">
        <v>15</v>
      </c>
      <c r="AF10" s="48"/>
      <c r="AG10" s="16"/>
      <c r="AH10" s="45">
        <v>16</v>
      </c>
      <c r="AI10" s="46"/>
      <c r="AJ10" s="15">
        <v>17</v>
      </c>
      <c r="AK10" s="47"/>
      <c r="AL10" s="16"/>
      <c r="AM10" s="58">
        <v>18</v>
      </c>
      <c r="AN10" s="59"/>
      <c r="AO10" s="60"/>
    </row>
    <row r="11" spans="2:41" ht="9" customHeight="1">
      <c r="B11" s="15"/>
      <c r="C11" s="16"/>
      <c r="D11" s="2"/>
      <c r="E11" s="2"/>
      <c r="F11" s="15"/>
      <c r="G11" s="16"/>
      <c r="H11" s="17" t="s">
        <v>153</v>
      </c>
      <c r="I11" s="31"/>
      <c r="J11" s="14" t="s">
        <v>154</v>
      </c>
      <c r="K11" s="10" t="s">
        <v>155</v>
      </c>
      <c r="L11" s="11" t="s">
        <v>153</v>
      </c>
      <c r="M11" s="11" t="s">
        <v>154</v>
      </c>
      <c r="N11" s="13" t="s">
        <v>155</v>
      </c>
      <c r="O11" s="11" t="s">
        <v>153</v>
      </c>
      <c r="P11" s="11" t="s">
        <v>154</v>
      </c>
      <c r="Q11" s="11" t="s">
        <v>153</v>
      </c>
      <c r="R11" s="11" t="s">
        <v>154</v>
      </c>
      <c r="S11" s="11" t="s">
        <v>153</v>
      </c>
      <c r="T11" s="11" t="s">
        <v>154</v>
      </c>
      <c r="U11" s="11" t="s">
        <v>153</v>
      </c>
      <c r="V11" s="11" t="s">
        <v>154</v>
      </c>
      <c r="W11" s="11" t="s">
        <v>153</v>
      </c>
      <c r="X11" s="11" t="s">
        <v>154</v>
      </c>
      <c r="Y11" s="11" t="s">
        <v>153</v>
      </c>
      <c r="Z11" s="11" t="s">
        <v>154</v>
      </c>
      <c r="AA11" s="11" t="s">
        <v>153</v>
      </c>
      <c r="AB11" s="11" t="s">
        <v>154</v>
      </c>
      <c r="AC11" s="11" t="s">
        <v>153</v>
      </c>
      <c r="AD11" s="11" t="s">
        <v>154</v>
      </c>
      <c r="AE11" s="11" t="s">
        <v>153</v>
      </c>
      <c r="AF11" s="11" t="s">
        <v>154</v>
      </c>
      <c r="AG11" s="13" t="s">
        <v>155</v>
      </c>
      <c r="AH11" s="11" t="s">
        <v>153</v>
      </c>
      <c r="AI11" s="11" t="s">
        <v>154</v>
      </c>
      <c r="AJ11" s="61" t="s">
        <v>153</v>
      </c>
      <c r="AK11" s="31"/>
      <c r="AL11" s="11" t="s">
        <v>154</v>
      </c>
      <c r="AM11" s="17" t="s">
        <v>153</v>
      </c>
      <c r="AN11" s="31"/>
      <c r="AO11" s="11" t="s">
        <v>154</v>
      </c>
    </row>
    <row r="12" spans="2:41" ht="15" customHeight="1">
      <c r="B12" s="30">
        <v>10</v>
      </c>
      <c r="C12" s="30"/>
      <c r="D12" s="1"/>
      <c r="E12" s="1"/>
      <c r="F12" s="26" t="s">
        <v>21</v>
      </c>
      <c r="G12" s="26"/>
      <c r="H12" s="27">
        <v>2117282.78</v>
      </c>
      <c r="I12" s="27"/>
      <c r="J12" s="4">
        <f>SUM(J13,J17,J20,J22,J25)</f>
        <v>1866752.02</v>
      </c>
      <c r="K12" s="5">
        <f aca="true" t="shared" si="0" ref="K12:K73">SUM(J12/H12)*100</f>
        <v>88.16734531794567</v>
      </c>
      <c r="L12" s="7">
        <v>25195</v>
      </c>
      <c r="M12" s="4">
        <f>SUM(M13,M17,M20,M22,M25)</f>
        <v>23105.03</v>
      </c>
      <c r="N12" s="5">
        <f>SUM(M12/L12)*100</f>
        <v>91.70482238539392</v>
      </c>
      <c r="O12" s="7">
        <v>25195</v>
      </c>
      <c r="P12" s="4">
        <f>SUM(P13,P17,P20,P22,P25)</f>
        <v>23105.03</v>
      </c>
      <c r="Q12" s="7">
        <v>0</v>
      </c>
      <c r="R12" s="4">
        <f>SUM(R13,R17,R20,R22,R25)</f>
        <v>0</v>
      </c>
      <c r="S12" s="7">
        <v>25195</v>
      </c>
      <c r="T12" s="4">
        <f>SUM(T13,T17,T20,T22,T25)</f>
        <v>23105.03</v>
      </c>
      <c r="U12" s="7">
        <v>0</v>
      </c>
      <c r="V12" s="4">
        <f>SUM(V13,V17,V20,V22,V25)</f>
        <v>0</v>
      </c>
      <c r="W12" s="7">
        <v>0</v>
      </c>
      <c r="X12" s="4">
        <f>SUM(X13,X17,X20,X22,X25)</f>
        <v>0</v>
      </c>
      <c r="Y12" s="7">
        <v>0</v>
      </c>
      <c r="Z12" s="4">
        <f>SUM(Z13,Z17,Z20,Z22,Z25)</f>
        <v>0</v>
      </c>
      <c r="AA12" s="7">
        <v>0</v>
      </c>
      <c r="AB12" s="5">
        <v>0</v>
      </c>
      <c r="AC12" s="7">
        <v>0</v>
      </c>
      <c r="AD12" s="4">
        <f>SUM(AD13,AD17,AD20,AD22,AD25)</f>
        <v>0</v>
      </c>
      <c r="AE12" s="7">
        <v>2092087.78</v>
      </c>
      <c r="AF12" s="4">
        <f>SUM(AF13,AF17,AF20,AF22,AF25)</f>
        <v>1843646.99</v>
      </c>
      <c r="AG12" s="5">
        <f>SUM(AF12/AE12)*100</f>
        <v>88.12474350383137</v>
      </c>
      <c r="AH12" s="7">
        <v>2092087.78</v>
      </c>
      <c r="AI12" s="4">
        <f>SUM(AI13,AI17,AI20,AI22,AI25)</f>
        <v>1843646.99</v>
      </c>
      <c r="AJ12" s="27">
        <v>1936087.78</v>
      </c>
      <c r="AK12" s="27"/>
      <c r="AL12" s="4">
        <f>SUM(AL13,AL17,AL20,AL22,AL25)</f>
        <v>1825044.78</v>
      </c>
      <c r="AM12" s="27">
        <v>0</v>
      </c>
      <c r="AN12" s="28"/>
      <c r="AO12" s="4">
        <f>SUM(AO13,AO17,AO20,AO22,AO25)</f>
        <v>0</v>
      </c>
    </row>
    <row r="13" spans="2:41" ht="19.5" customHeight="1">
      <c r="B13" s="25"/>
      <c r="C13" s="25"/>
      <c r="D13" s="8">
        <v>1010</v>
      </c>
      <c r="E13" s="1"/>
      <c r="F13" s="26" t="s">
        <v>22</v>
      </c>
      <c r="G13" s="26"/>
      <c r="H13" s="27">
        <v>1776419.78</v>
      </c>
      <c r="I13" s="27"/>
      <c r="J13" s="4">
        <f>SUM(J14:J16)</f>
        <v>1540999.07</v>
      </c>
      <c r="K13" s="5">
        <f t="shared" si="0"/>
        <v>86.74746179644544</v>
      </c>
      <c r="L13" s="4">
        <v>0</v>
      </c>
      <c r="M13" s="4">
        <f>SUM(M14:M16)</f>
        <v>0</v>
      </c>
      <c r="N13" s="5">
        <v>0</v>
      </c>
      <c r="O13" s="4">
        <v>0</v>
      </c>
      <c r="P13" s="4">
        <f>SUM(P14:P16)</f>
        <v>0</v>
      </c>
      <c r="Q13" s="4">
        <v>0</v>
      </c>
      <c r="R13" s="4">
        <f>SUM(R14:R16)</f>
        <v>0</v>
      </c>
      <c r="S13" s="4">
        <v>0</v>
      </c>
      <c r="T13" s="4">
        <f>SUM(T14:T16)</f>
        <v>0</v>
      </c>
      <c r="U13" s="4">
        <v>0</v>
      </c>
      <c r="V13" s="4">
        <f>SUM(V14:V16)</f>
        <v>0</v>
      </c>
      <c r="W13" s="4">
        <v>0</v>
      </c>
      <c r="X13" s="4">
        <f>SUM(X14:X16)</f>
        <v>0</v>
      </c>
      <c r="Y13" s="4">
        <v>0</v>
      </c>
      <c r="Z13" s="4">
        <f>SUM(Z14:Z16)</f>
        <v>0</v>
      </c>
      <c r="AA13" s="4">
        <v>0</v>
      </c>
      <c r="AB13" s="5">
        <v>0</v>
      </c>
      <c r="AC13" s="4">
        <v>0</v>
      </c>
      <c r="AD13" s="4">
        <f>SUM(AD14:AD16)</f>
        <v>0</v>
      </c>
      <c r="AE13" s="4">
        <v>1776419.78</v>
      </c>
      <c r="AF13" s="4">
        <f>SUM(AF14:AF16)</f>
        <v>1540999.07</v>
      </c>
      <c r="AG13" s="5">
        <f>SUM(AF13/AE13)*100</f>
        <v>86.74746179644544</v>
      </c>
      <c r="AH13" s="4">
        <v>1776419.78</v>
      </c>
      <c r="AI13" s="4">
        <f>SUM(AI14:AI16)</f>
        <v>1540999.07</v>
      </c>
      <c r="AJ13" s="27">
        <v>1620419.78</v>
      </c>
      <c r="AK13" s="27"/>
      <c r="AL13" s="4">
        <f>SUM(AL14:AL16)</f>
        <v>1522396.86</v>
      </c>
      <c r="AM13" s="27">
        <v>0</v>
      </c>
      <c r="AN13" s="28"/>
      <c r="AO13" s="4">
        <f>SUM(AO14:AO16)</f>
        <v>0</v>
      </c>
    </row>
    <row r="14" spans="2:41" ht="18" customHeight="1">
      <c r="B14" s="23"/>
      <c r="C14" s="23"/>
      <c r="D14" s="9"/>
      <c r="E14" s="3">
        <v>6050</v>
      </c>
      <c r="F14" s="19" t="s">
        <v>23</v>
      </c>
      <c r="G14" s="19"/>
      <c r="H14" s="18">
        <v>156000</v>
      </c>
      <c r="I14" s="18"/>
      <c r="J14" s="5">
        <v>18602.21</v>
      </c>
      <c r="K14" s="5">
        <f t="shared" si="0"/>
        <v>11.924493589743589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156000</v>
      </c>
      <c r="AF14" s="5">
        <v>18602.21</v>
      </c>
      <c r="AG14" s="5">
        <f>SUM(AF14/AE14)*100</f>
        <v>11.924493589743589</v>
      </c>
      <c r="AH14" s="5">
        <v>156000</v>
      </c>
      <c r="AI14" s="5">
        <v>18602.21</v>
      </c>
      <c r="AJ14" s="18">
        <v>0</v>
      </c>
      <c r="AK14" s="18"/>
      <c r="AL14" s="5">
        <v>0</v>
      </c>
      <c r="AM14" s="18">
        <v>0</v>
      </c>
      <c r="AN14" s="24"/>
      <c r="AO14" s="12">
        <v>0</v>
      </c>
    </row>
    <row r="15" spans="2:41" ht="18.75" customHeight="1">
      <c r="B15" s="23"/>
      <c r="C15" s="23"/>
      <c r="D15" s="9"/>
      <c r="E15" s="3">
        <v>6057</v>
      </c>
      <c r="F15" s="19" t="s">
        <v>23</v>
      </c>
      <c r="G15" s="19"/>
      <c r="H15" s="18">
        <v>901048.56</v>
      </c>
      <c r="I15" s="18"/>
      <c r="J15" s="5">
        <v>901048.56</v>
      </c>
      <c r="K15" s="5">
        <f t="shared" si="0"/>
        <v>100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901048.56</v>
      </c>
      <c r="AF15" s="5">
        <v>901048.56</v>
      </c>
      <c r="AG15" s="5">
        <f>SUM(AF15/AE15)*100</f>
        <v>100</v>
      </c>
      <c r="AH15" s="5">
        <v>901048.56</v>
      </c>
      <c r="AI15" s="5">
        <v>901048.56</v>
      </c>
      <c r="AJ15" s="18">
        <v>901048.56</v>
      </c>
      <c r="AK15" s="18"/>
      <c r="AL15" s="5">
        <v>901048.56</v>
      </c>
      <c r="AM15" s="18">
        <v>0</v>
      </c>
      <c r="AN15" s="24"/>
      <c r="AO15" s="12">
        <v>0</v>
      </c>
    </row>
    <row r="16" spans="2:41" ht="19.5" customHeight="1">
      <c r="B16" s="23"/>
      <c r="C16" s="23"/>
      <c r="D16" s="9"/>
      <c r="E16" s="3">
        <v>6059</v>
      </c>
      <c r="F16" s="19" t="s">
        <v>23</v>
      </c>
      <c r="G16" s="19"/>
      <c r="H16" s="18">
        <v>719371.22</v>
      </c>
      <c r="I16" s="18"/>
      <c r="J16" s="5">
        <v>621348.3</v>
      </c>
      <c r="K16" s="5">
        <f t="shared" si="0"/>
        <v>86.3738057243936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719371.22</v>
      </c>
      <c r="AF16" s="5">
        <v>621348.3</v>
      </c>
      <c r="AG16" s="5">
        <f>SUM(AF16/AE16)*100</f>
        <v>86.3738057243936</v>
      </c>
      <c r="AH16" s="5">
        <v>719371.22</v>
      </c>
      <c r="AI16" s="5">
        <v>621348.3</v>
      </c>
      <c r="AJ16" s="18">
        <v>719371.22</v>
      </c>
      <c r="AK16" s="18"/>
      <c r="AL16" s="5">
        <v>621348.3</v>
      </c>
      <c r="AM16" s="18">
        <v>0</v>
      </c>
      <c r="AN16" s="24"/>
      <c r="AO16" s="12">
        <v>0</v>
      </c>
    </row>
    <row r="17" spans="2:41" ht="15" customHeight="1">
      <c r="B17" s="25"/>
      <c r="C17" s="25"/>
      <c r="D17" s="8">
        <v>1018</v>
      </c>
      <c r="E17" s="1"/>
      <c r="F17" s="26" t="s">
        <v>24</v>
      </c>
      <c r="G17" s="26"/>
      <c r="H17" s="27">
        <v>1000</v>
      </c>
      <c r="I17" s="27"/>
      <c r="J17" s="4">
        <f>SUM(J18:J19)</f>
        <v>0</v>
      </c>
      <c r="K17" s="5">
        <f t="shared" si="0"/>
        <v>0</v>
      </c>
      <c r="L17" s="4">
        <v>1000</v>
      </c>
      <c r="M17" s="4">
        <f>SUM(M18:M19)</f>
        <v>0</v>
      </c>
      <c r="N17" s="5">
        <f aca="true" t="shared" si="1" ref="N17:N76">SUM(M17/L17)*100</f>
        <v>0</v>
      </c>
      <c r="O17" s="4">
        <v>1000</v>
      </c>
      <c r="P17" s="4">
        <f>SUM(P18:P19)</f>
        <v>0</v>
      </c>
      <c r="Q17" s="4">
        <v>0</v>
      </c>
      <c r="R17" s="4">
        <f>SUM(R18:R19)</f>
        <v>0</v>
      </c>
      <c r="S17" s="4">
        <v>1000</v>
      </c>
      <c r="T17" s="4">
        <f>SUM(T18:T19)</f>
        <v>0</v>
      </c>
      <c r="U17" s="4">
        <v>0</v>
      </c>
      <c r="V17" s="4">
        <f>SUM(V18:V19)</f>
        <v>0</v>
      </c>
      <c r="W17" s="4">
        <v>0</v>
      </c>
      <c r="X17" s="4">
        <f>SUM(X18:X19)</f>
        <v>0</v>
      </c>
      <c r="Y17" s="4">
        <v>0</v>
      </c>
      <c r="Z17" s="4">
        <f>SUM(Z18:Z19)</f>
        <v>0</v>
      </c>
      <c r="AA17" s="4">
        <v>0</v>
      </c>
      <c r="AB17" s="5">
        <v>0</v>
      </c>
      <c r="AC17" s="4">
        <v>0</v>
      </c>
      <c r="AD17" s="5">
        <v>0</v>
      </c>
      <c r="AE17" s="4">
        <v>0</v>
      </c>
      <c r="AF17" s="4">
        <f>SUM(AF18:AF19)</f>
        <v>0</v>
      </c>
      <c r="AG17" s="5">
        <v>0</v>
      </c>
      <c r="AH17" s="4">
        <v>0</v>
      </c>
      <c r="AI17" s="4">
        <f>SUM(AI18:AI19)</f>
        <v>0</v>
      </c>
      <c r="AJ17" s="27">
        <v>0</v>
      </c>
      <c r="AK17" s="27"/>
      <c r="AL17" s="4">
        <f>SUM(AL18:AL19)</f>
        <v>0</v>
      </c>
      <c r="AM17" s="27">
        <v>0</v>
      </c>
      <c r="AN17" s="28"/>
      <c r="AO17" s="4">
        <f>SUM(AO18:AO19)</f>
        <v>0</v>
      </c>
    </row>
    <row r="18" spans="2:41" ht="19.5" customHeight="1">
      <c r="B18" s="23"/>
      <c r="C18" s="23"/>
      <c r="D18" s="9"/>
      <c r="E18" s="3">
        <v>4210</v>
      </c>
      <c r="F18" s="19" t="s">
        <v>25</v>
      </c>
      <c r="G18" s="19"/>
      <c r="H18" s="18">
        <v>500</v>
      </c>
      <c r="I18" s="18"/>
      <c r="J18" s="5">
        <v>0</v>
      </c>
      <c r="K18" s="5">
        <f t="shared" si="0"/>
        <v>0</v>
      </c>
      <c r="L18" s="5">
        <v>500</v>
      </c>
      <c r="M18" s="5">
        <v>0</v>
      </c>
      <c r="N18" s="5">
        <f t="shared" si="1"/>
        <v>0</v>
      </c>
      <c r="O18" s="5">
        <v>500</v>
      </c>
      <c r="P18" s="5">
        <v>0</v>
      </c>
      <c r="Q18" s="5">
        <v>0</v>
      </c>
      <c r="R18" s="5">
        <v>0</v>
      </c>
      <c r="S18" s="5">
        <v>500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18">
        <v>0</v>
      </c>
      <c r="AK18" s="18"/>
      <c r="AL18" s="5">
        <v>0</v>
      </c>
      <c r="AM18" s="18">
        <v>0</v>
      </c>
      <c r="AN18" s="24"/>
      <c r="AO18" s="12">
        <v>0</v>
      </c>
    </row>
    <row r="19" spans="2:41" ht="15" customHeight="1">
      <c r="B19" s="23"/>
      <c r="C19" s="23"/>
      <c r="D19" s="9"/>
      <c r="E19" s="3">
        <v>4300</v>
      </c>
      <c r="F19" s="19" t="s">
        <v>26</v>
      </c>
      <c r="G19" s="19"/>
      <c r="H19" s="18">
        <v>500</v>
      </c>
      <c r="I19" s="18"/>
      <c r="J19" s="5">
        <v>0</v>
      </c>
      <c r="K19" s="5">
        <f t="shared" si="0"/>
        <v>0</v>
      </c>
      <c r="L19" s="5">
        <v>500</v>
      </c>
      <c r="M19" s="5">
        <v>0</v>
      </c>
      <c r="N19" s="5">
        <f t="shared" si="1"/>
        <v>0</v>
      </c>
      <c r="O19" s="5">
        <v>500</v>
      </c>
      <c r="P19" s="5">
        <v>0</v>
      </c>
      <c r="Q19" s="5">
        <v>0</v>
      </c>
      <c r="R19" s="5">
        <v>0</v>
      </c>
      <c r="S19" s="5">
        <v>500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18">
        <v>0</v>
      </c>
      <c r="AK19" s="18"/>
      <c r="AL19" s="5">
        <v>0</v>
      </c>
      <c r="AM19" s="18">
        <v>0</v>
      </c>
      <c r="AN19" s="24"/>
      <c r="AO19" s="12">
        <v>0</v>
      </c>
    </row>
    <row r="20" spans="2:41" ht="15" customHeight="1">
      <c r="B20" s="25"/>
      <c r="C20" s="25"/>
      <c r="D20" s="8">
        <v>1030</v>
      </c>
      <c r="E20" s="1"/>
      <c r="F20" s="26" t="s">
        <v>27</v>
      </c>
      <c r="G20" s="26"/>
      <c r="H20" s="27">
        <v>3268</v>
      </c>
      <c r="I20" s="27"/>
      <c r="J20" s="4">
        <f>SUM(J21)</f>
        <v>3087.49</v>
      </c>
      <c r="K20" s="5">
        <f t="shared" si="0"/>
        <v>94.47643818849448</v>
      </c>
      <c r="L20" s="4">
        <v>3268</v>
      </c>
      <c r="M20" s="4">
        <f>SUM(M21)</f>
        <v>3087.49</v>
      </c>
      <c r="N20" s="5">
        <f t="shared" si="1"/>
        <v>94.47643818849448</v>
      </c>
      <c r="O20" s="4">
        <v>3268</v>
      </c>
      <c r="P20" s="4">
        <f>SUM(P21)</f>
        <v>3087.49</v>
      </c>
      <c r="Q20" s="4">
        <v>0</v>
      </c>
      <c r="R20" s="4">
        <f>SUM(R21)</f>
        <v>0</v>
      </c>
      <c r="S20" s="4">
        <v>3268</v>
      </c>
      <c r="T20" s="4">
        <f>SUM(T21)</f>
        <v>3087.49</v>
      </c>
      <c r="U20" s="4">
        <v>0</v>
      </c>
      <c r="V20" s="4">
        <f>SUM(V21)</f>
        <v>0</v>
      </c>
      <c r="W20" s="4">
        <v>0</v>
      </c>
      <c r="X20" s="4">
        <f>SUM(X21)</f>
        <v>0</v>
      </c>
      <c r="Y20" s="4">
        <v>0</v>
      </c>
      <c r="Z20" s="4">
        <f>SUM(Z21)</f>
        <v>0</v>
      </c>
      <c r="AA20" s="4">
        <v>0</v>
      </c>
      <c r="AB20" s="5">
        <v>0</v>
      </c>
      <c r="AC20" s="4">
        <v>0</v>
      </c>
      <c r="AD20" s="5">
        <v>0</v>
      </c>
      <c r="AE20" s="4">
        <v>0</v>
      </c>
      <c r="AF20" s="4">
        <f>SUM(AF21)</f>
        <v>0</v>
      </c>
      <c r="AG20" s="5">
        <v>0</v>
      </c>
      <c r="AH20" s="4">
        <v>0</v>
      </c>
      <c r="AI20" s="4">
        <f>SUM(AI21)</f>
        <v>0</v>
      </c>
      <c r="AJ20" s="27">
        <v>0</v>
      </c>
      <c r="AK20" s="27"/>
      <c r="AL20" s="4">
        <f>SUM(AL21)</f>
        <v>0</v>
      </c>
      <c r="AM20" s="27">
        <v>0</v>
      </c>
      <c r="AN20" s="28"/>
      <c r="AO20" s="4">
        <f>SUM(AO21)</f>
        <v>0</v>
      </c>
    </row>
    <row r="21" spans="2:41" ht="35.25" customHeight="1">
      <c r="B21" s="23"/>
      <c r="C21" s="23"/>
      <c r="D21" s="9"/>
      <c r="E21" s="3">
        <v>2850</v>
      </c>
      <c r="F21" s="19" t="s">
        <v>28</v>
      </c>
      <c r="G21" s="19"/>
      <c r="H21" s="18">
        <v>3268</v>
      </c>
      <c r="I21" s="18"/>
      <c r="J21" s="5">
        <v>3087.49</v>
      </c>
      <c r="K21" s="5">
        <f t="shared" si="0"/>
        <v>94.47643818849448</v>
      </c>
      <c r="L21" s="5">
        <v>3268</v>
      </c>
      <c r="M21" s="5">
        <v>3087.49</v>
      </c>
      <c r="N21" s="5">
        <f t="shared" si="1"/>
        <v>94.47643818849448</v>
      </c>
      <c r="O21" s="5">
        <v>3268</v>
      </c>
      <c r="P21" s="5">
        <v>3087.49</v>
      </c>
      <c r="Q21" s="5">
        <v>0</v>
      </c>
      <c r="R21" s="5">
        <v>0</v>
      </c>
      <c r="S21" s="5">
        <v>3268</v>
      </c>
      <c r="T21" s="5">
        <v>3087.49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18">
        <v>0</v>
      </c>
      <c r="AK21" s="18"/>
      <c r="AL21" s="5">
        <v>0</v>
      </c>
      <c r="AM21" s="18">
        <v>0</v>
      </c>
      <c r="AN21" s="24"/>
      <c r="AO21" s="12">
        <v>0</v>
      </c>
    </row>
    <row r="22" spans="2:41" ht="19.5" customHeight="1">
      <c r="B22" s="25"/>
      <c r="C22" s="25"/>
      <c r="D22" s="8">
        <v>1041</v>
      </c>
      <c r="E22" s="1"/>
      <c r="F22" s="26" t="s">
        <v>29</v>
      </c>
      <c r="G22" s="26"/>
      <c r="H22" s="27">
        <v>315668</v>
      </c>
      <c r="I22" s="27"/>
      <c r="J22" s="4">
        <f>SUM(J23:J24)</f>
        <v>302647.92</v>
      </c>
      <c r="K22" s="5">
        <f t="shared" si="0"/>
        <v>95.87538806594269</v>
      </c>
      <c r="L22" s="4">
        <v>0</v>
      </c>
      <c r="M22" s="4">
        <f>SUM(M23:M24)</f>
        <v>0</v>
      </c>
      <c r="N22" s="5">
        <v>0</v>
      </c>
      <c r="O22" s="4">
        <v>0</v>
      </c>
      <c r="P22" s="4">
        <f>SUM(P23:P24)</f>
        <v>0</v>
      </c>
      <c r="Q22" s="4">
        <v>0</v>
      </c>
      <c r="R22" s="4">
        <f>SUM(R23:R24)</f>
        <v>0</v>
      </c>
      <c r="S22" s="4">
        <v>0</v>
      </c>
      <c r="T22" s="4">
        <f>SUM(T23:T24)</f>
        <v>0</v>
      </c>
      <c r="U22" s="4">
        <v>0</v>
      </c>
      <c r="V22" s="4">
        <f>SUM(V23:V24)</f>
        <v>0</v>
      </c>
      <c r="W22" s="4">
        <v>0</v>
      </c>
      <c r="X22" s="4">
        <f>SUM(X23:X24)</f>
        <v>0</v>
      </c>
      <c r="Y22" s="4">
        <v>0</v>
      </c>
      <c r="Z22" s="4">
        <f>SUM(Z23:Z24)</f>
        <v>0</v>
      </c>
      <c r="AA22" s="4">
        <v>0</v>
      </c>
      <c r="AB22" s="5">
        <v>0</v>
      </c>
      <c r="AC22" s="4">
        <v>0</v>
      </c>
      <c r="AD22" s="5">
        <v>0</v>
      </c>
      <c r="AE22" s="4">
        <v>315668</v>
      </c>
      <c r="AF22" s="4">
        <f>SUM(AF23:AF24)</f>
        <v>302647.92</v>
      </c>
      <c r="AG22" s="5">
        <f>SUM(AF22/AE22)*100</f>
        <v>95.87538806594269</v>
      </c>
      <c r="AH22" s="4">
        <v>315668</v>
      </c>
      <c r="AI22" s="4">
        <f>SUM(AI23:AI24)</f>
        <v>302647.92</v>
      </c>
      <c r="AJ22" s="27">
        <v>315668</v>
      </c>
      <c r="AK22" s="27"/>
      <c r="AL22" s="4">
        <f>SUM(AL23:AL24)</f>
        <v>302647.92</v>
      </c>
      <c r="AM22" s="27">
        <v>0</v>
      </c>
      <c r="AN22" s="28"/>
      <c r="AO22" s="4">
        <f>SUM(AO23:AO24)</f>
        <v>0</v>
      </c>
    </row>
    <row r="23" spans="2:41" ht="21" customHeight="1">
      <c r="B23" s="23"/>
      <c r="C23" s="23"/>
      <c r="D23" s="9"/>
      <c r="E23" s="3">
        <v>6057</v>
      </c>
      <c r="F23" s="19" t="s">
        <v>23</v>
      </c>
      <c r="G23" s="19"/>
      <c r="H23" s="18">
        <v>184116</v>
      </c>
      <c r="I23" s="18"/>
      <c r="J23" s="5">
        <v>174756.47</v>
      </c>
      <c r="K23" s="5">
        <f t="shared" si="0"/>
        <v>94.91650372591192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184116</v>
      </c>
      <c r="AF23" s="5">
        <v>174756.47</v>
      </c>
      <c r="AG23" s="5">
        <f>SUM(AF23/AE23)*100</f>
        <v>94.91650372591192</v>
      </c>
      <c r="AH23" s="5">
        <v>184116</v>
      </c>
      <c r="AI23" s="5">
        <v>174756.47</v>
      </c>
      <c r="AJ23" s="18">
        <v>184116</v>
      </c>
      <c r="AK23" s="18"/>
      <c r="AL23" s="5">
        <v>174756.47</v>
      </c>
      <c r="AM23" s="18">
        <v>0</v>
      </c>
      <c r="AN23" s="24"/>
      <c r="AO23" s="12">
        <v>0</v>
      </c>
    </row>
    <row r="24" spans="2:41" ht="18" customHeight="1">
      <c r="B24" s="23"/>
      <c r="C24" s="23"/>
      <c r="D24" s="9"/>
      <c r="E24" s="3">
        <v>6059</v>
      </c>
      <c r="F24" s="19" t="s">
        <v>23</v>
      </c>
      <c r="G24" s="19"/>
      <c r="H24" s="18">
        <v>131552</v>
      </c>
      <c r="I24" s="18"/>
      <c r="J24" s="5">
        <v>127891.45</v>
      </c>
      <c r="K24" s="5">
        <f t="shared" si="0"/>
        <v>97.2174121260034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131552</v>
      </c>
      <c r="AF24" s="5">
        <v>127891.45</v>
      </c>
      <c r="AG24" s="5">
        <f>SUM(AF24/AE24)*100</f>
        <v>97.2174121260034</v>
      </c>
      <c r="AH24" s="5">
        <v>131552</v>
      </c>
      <c r="AI24" s="5">
        <v>127891.45</v>
      </c>
      <c r="AJ24" s="18">
        <v>131552</v>
      </c>
      <c r="AK24" s="18"/>
      <c r="AL24" s="5">
        <v>127891.45</v>
      </c>
      <c r="AM24" s="18">
        <v>0</v>
      </c>
      <c r="AN24" s="24"/>
      <c r="AO24" s="12">
        <v>0</v>
      </c>
    </row>
    <row r="25" spans="2:41" ht="15" customHeight="1">
      <c r="B25" s="25"/>
      <c r="C25" s="25"/>
      <c r="D25" s="8">
        <v>1095</v>
      </c>
      <c r="E25" s="1"/>
      <c r="F25" s="26" t="s">
        <v>30</v>
      </c>
      <c r="G25" s="26"/>
      <c r="H25" s="27">
        <v>20927</v>
      </c>
      <c r="I25" s="27"/>
      <c r="J25" s="4">
        <f>SUM(J26:J28)</f>
        <v>20017.54</v>
      </c>
      <c r="K25" s="5">
        <f t="shared" si="0"/>
        <v>95.65413102690304</v>
      </c>
      <c r="L25" s="4">
        <v>20927</v>
      </c>
      <c r="M25" s="4">
        <f>SUM(M26:M28)</f>
        <v>20017.54</v>
      </c>
      <c r="N25" s="5">
        <f t="shared" si="1"/>
        <v>95.65413102690304</v>
      </c>
      <c r="O25" s="4">
        <v>20927</v>
      </c>
      <c r="P25" s="4">
        <f>SUM(P26:P28)</f>
        <v>20017.54</v>
      </c>
      <c r="Q25" s="4">
        <v>0</v>
      </c>
      <c r="R25" s="4">
        <f>SUM(R26:R28)</f>
        <v>0</v>
      </c>
      <c r="S25" s="4">
        <v>20927</v>
      </c>
      <c r="T25" s="4">
        <f>SUM(T26:T28)</f>
        <v>20017.54</v>
      </c>
      <c r="U25" s="4">
        <v>0</v>
      </c>
      <c r="V25" s="4">
        <f>SUM(V26:V28)</f>
        <v>0</v>
      </c>
      <c r="W25" s="4">
        <v>0</v>
      </c>
      <c r="X25" s="4">
        <f>SUM(X26:X28)</f>
        <v>0</v>
      </c>
      <c r="Y25" s="4">
        <v>0</v>
      </c>
      <c r="Z25" s="4">
        <f>SUM(Z26:Z28)</f>
        <v>0</v>
      </c>
      <c r="AA25" s="4">
        <v>0</v>
      </c>
      <c r="AB25" s="5">
        <v>0</v>
      </c>
      <c r="AC25" s="4">
        <v>0</v>
      </c>
      <c r="AD25" s="5">
        <v>0</v>
      </c>
      <c r="AE25" s="4">
        <v>0</v>
      </c>
      <c r="AF25" s="4">
        <f>SUM(AF26:AF28)</f>
        <v>0</v>
      </c>
      <c r="AG25" s="5">
        <v>0</v>
      </c>
      <c r="AH25" s="4">
        <v>0</v>
      </c>
      <c r="AI25" s="4">
        <f>SUM(AI26:AI28)</f>
        <v>0</v>
      </c>
      <c r="AJ25" s="27">
        <v>0</v>
      </c>
      <c r="AK25" s="27"/>
      <c r="AL25" s="4">
        <f>SUM(AL26:AL28)</f>
        <v>0</v>
      </c>
      <c r="AM25" s="27">
        <v>0</v>
      </c>
      <c r="AN25" s="28"/>
      <c r="AO25" s="4">
        <f>SUM(AO26:AO28)</f>
        <v>0</v>
      </c>
    </row>
    <row r="26" spans="2:41" ht="18.75" customHeight="1">
      <c r="B26" s="23"/>
      <c r="C26" s="23"/>
      <c r="D26" s="3"/>
      <c r="E26" s="3">
        <v>4210</v>
      </c>
      <c r="F26" s="19" t="s">
        <v>25</v>
      </c>
      <c r="G26" s="19"/>
      <c r="H26" s="18">
        <v>1375.13</v>
      </c>
      <c r="I26" s="18"/>
      <c r="J26" s="5">
        <v>615.67</v>
      </c>
      <c r="K26" s="5">
        <f t="shared" si="0"/>
        <v>44.77176703293506</v>
      </c>
      <c r="L26" s="5">
        <v>1375.13</v>
      </c>
      <c r="M26" s="5">
        <v>615.67</v>
      </c>
      <c r="N26" s="5">
        <f t="shared" si="1"/>
        <v>44.77176703293506</v>
      </c>
      <c r="O26" s="5">
        <v>1375.13</v>
      </c>
      <c r="P26" s="5">
        <v>615.67</v>
      </c>
      <c r="Q26" s="5">
        <v>0</v>
      </c>
      <c r="R26" s="5">
        <v>0</v>
      </c>
      <c r="S26" s="5">
        <v>1375.13</v>
      </c>
      <c r="T26" s="5">
        <v>615.67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18">
        <v>0</v>
      </c>
      <c r="AK26" s="18"/>
      <c r="AL26" s="5">
        <v>0</v>
      </c>
      <c r="AM26" s="18">
        <v>0</v>
      </c>
      <c r="AN26" s="24"/>
      <c r="AO26" s="12">
        <v>0</v>
      </c>
    </row>
    <row r="27" spans="2:41" ht="15" customHeight="1">
      <c r="B27" s="23"/>
      <c r="C27" s="23"/>
      <c r="D27" s="3"/>
      <c r="E27" s="3">
        <v>4300</v>
      </c>
      <c r="F27" s="19" t="s">
        <v>26</v>
      </c>
      <c r="G27" s="19"/>
      <c r="H27" s="18">
        <v>850</v>
      </c>
      <c r="I27" s="18"/>
      <c r="J27" s="5">
        <v>700</v>
      </c>
      <c r="K27" s="5">
        <f t="shared" si="0"/>
        <v>82.35294117647058</v>
      </c>
      <c r="L27" s="5">
        <v>850</v>
      </c>
      <c r="M27" s="5">
        <v>700</v>
      </c>
      <c r="N27" s="5">
        <f t="shared" si="1"/>
        <v>82.35294117647058</v>
      </c>
      <c r="O27" s="5">
        <v>850</v>
      </c>
      <c r="P27" s="5">
        <v>700</v>
      </c>
      <c r="Q27" s="5">
        <v>0</v>
      </c>
      <c r="R27" s="5">
        <v>0</v>
      </c>
      <c r="S27" s="5">
        <v>850</v>
      </c>
      <c r="T27" s="5">
        <v>700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18">
        <v>0</v>
      </c>
      <c r="AK27" s="18"/>
      <c r="AL27" s="5">
        <v>0</v>
      </c>
      <c r="AM27" s="18">
        <v>0</v>
      </c>
      <c r="AN27" s="24"/>
      <c r="AO27" s="12">
        <v>0</v>
      </c>
    </row>
    <row r="28" spans="2:41" ht="15" customHeight="1">
      <c r="B28" s="23"/>
      <c r="C28" s="23"/>
      <c r="D28" s="3"/>
      <c r="E28" s="3">
        <v>4430</v>
      </c>
      <c r="F28" s="19" t="s">
        <v>31</v>
      </c>
      <c r="G28" s="19"/>
      <c r="H28" s="18">
        <v>18701.87</v>
      </c>
      <c r="I28" s="18"/>
      <c r="J28" s="5">
        <v>18701.87</v>
      </c>
      <c r="K28" s="5">
        <f t="shared" si="0"/>
        <v>100</v>
      </c>
      <c r="L28" s="5">
        <v>18701.87</v>
      </c>
      <c r="M28" s="5">
        <v>18701.87</v>
      </c>
      <c r="N28" s="5">
        <f t="shared" si="1"/>
        <v>100</v>
      </c>
      <c r="O28" s="5">
        <v>18701.87</v>
      </c>
      <c r="P28" s="5">
        <v>18701.87</v>
      </c>
      <c r="Q28" s="5">
        <v>0</v>
      </c>
      <c r="R28" s="5">
        <v>0</v>
      </c>
      <c r="S28" s="5">
        <v>18701.87</v>
      </c>
      <c r="T28" s="5">
        <v>18701.87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18">
        <v>0</v>
      </c>
      <c r="AK28" s="18"/>
      <c r="AL28" s="5">
        <v>0</v>
      </c>
      <c r="AM28" s="18">
        <v>0</v>
      </c>
      <c r="AN28" s="24"/>
      <c r="AO28" s="12">
        <v>0</v>
      </c>
    </row>
    <row r="29" spans="2:41" ht="19.5" customHeight="1">
      <c r="B29" s="25">
        <v>400</v>
      </c>
      <c r="C29" s="25"/>
      <c r="D29" s="1"/>
      <c r="E29" s="1"/>
      <c r="F29" s="26" t="s">
        <v>32</v>
      </c>
      <c r="G29" s="26"/>
      <c r="H29" s="27">
        <v>4750</v>
      </c>
      <c r="I29" s="27"/>
      <c r="J29" s="4">
        <f>SUM(J30)</f>
        <v>4485.98</v>
      </c>
      <c r="K29" s="5">
        <f t="shared" si="0"/>
        <v>94.4416842105263</v>
      </c>
      <c r="L29" s="4">
        <v>4750</v>
      </c>
      <c r="M29" s="4">
        <f>SUM(M30)</f>
        <v>4485.98</v>
      </c>
      <c r="N29" s="5">
        <f t="shared" si="1"/>
        <v>94.4416842105263</v>
      </c>
      <c r="O29" s="4">
        <v>4750</v>
      </c>
      <c r="P29" s="4">
        <f>SUM(P30)</f>
        <v>4485.98</v>
      </c>
      <c r="Q29" s="4">
        <v>0</v>
      </c>
      <c r="R29" s="4">
        <f>SUM(R30)</f>
        <v>0</v>
      </c>
      <c r="S29" s="4">
        <v>4750</v>
      </c>
      <c r="T29" s="4">
        <f>SUM(T30)</f>
        <v>4485.98</v>
      </c>
      <c r="U29" s="4">
        <v>0</v>
      </c>
      <c r="V29" s="4">
        <f>SUM(V30)</f>
        <v>0</v>
      </c>
      <c r="W29" s="4">
        <v>0</v>
      </c>
      <c r="X29" s="4">
        <f>SUM(X30)</f>
        <v>0</v>
      </c>
      <c r="Y29" s="4">
        <v>0</v>
      </c>
      <c r="Z29" s="4">
        <f>SUM(Z30)</f>
        <v>0</v>
      </c>
      <c r="AA29" s="4">
        <v>0</v>
      </c>
      <c r="AB29" s="5">
        <v>0</v>
      </c>
      <c r="AC29" s="4">
        <v>0</v>
      </c>
      <c r="AD29" s="5">
        <v>0</v>
      </c>
      <c r="AE29" s="4">
        <v>0</v>
      </c>
      <c r="AF29" s="4">
        <f>SUM(AF30)</f>
        <v>0</v>
      </c>
      <c r="AG29" s="5">
        <v>0</v>
      </c>
      <c r="AH29" s="4">
        <v>0</v>
      </c>
      <c r="AI29" s="4">
        <f>SUM(AI30)</f>
        <v>0</v>
      </c>
      <c r="AJ29" s="27">
        <v>0</v>
      </c>
      <c r="AK29" s="27"/>
      <c r="AL29" s="4">
        <f>SUM(AL30)</f>
        <v>0</v>
      </c>
      <c r="AM29" s="27">
        <v>0</v>
      </c>
      <c r="AN29" s="28"/>
      <c r="AO29" s="4">
        <f>SUM(AO30)</f>
        <v>0</v>
      </c>
    </row>
    <row r="30" spans="2:41" ht="15" customHeight="1">
      <c r="B30" s="25"/>
      <c r="C30" s="25"/>
      <c r="D30" s="1">
        <v>40095</v>
      </c>
      <c r="E30" s="1"/>
      <c r="F30" s="26" t="s">
        <v>30</v>
      </c>
      <c r="G30" s="26"/>
      <c r="H30" s="27">
        <v>4750</v>
      </c>
      <c r="I30" s="27"/>
      <c r="J30" s="4">
        <f>SUM(J31:J34)</f>
        <v>4485.98</v>
      </c>
      <c r="K30" s="5">
        <f t="shared" si="0"/>
        <v>94.4416842105263</v>
      </c>
      <c r="L30" s="4">
        <v>4750</v>
      </c>
      <c r="M30" s="4">
        <f>SUM(M31:M34)</f>
        <v>4485.98</v>
      </c>
      <c r="N30" s="5">
        <f t="shared" si="1"/>
        <v>94.4416842105263</v>
      </c>
      <c r="O30" s="4">
        <v>4750</v>
      </c>
      <c r="P30" s="4">
        <f>SUM(P31:P34)</f>
        <v>4485.98</v>
      </c>
      <c r="Q30" s="4">
        <v>0</v>
      </c>
      <c r="R30" s="4">
        <f>SUM(R31:R34)</f>
        <v>0</v>
      </c>
      <c r="S30" s="4">
        <v>4750</v>
      </c>
      <c r="T30" s="4">
        <f>SUM(T31:T34)</f>
        <v>4485.98</v>
      </c>
      <c r="U30" s="4">
        <v>0</v>
      </c>
      <c r="V30" s="4">
        <f>SUM(V31:V34)</f>
        <v>0</v>
      </c>
      <c r="W30" s="4">
        <v>0</v>
      </c>
      <c r="X30" s="4">
        <f>SUM(X31:X34)</f>
        <v>0</v>
      </c>
      <c r="Y30" s="4">
        <v>0</v>
      </c>
      <c r="Z30" s="4">
        <f>SUM(Z31:Z34)</f>
        <v>0</v>
      </c>
      <c r="AA30" s="4">
        <v>0</v>
      </c>
      <c r="AB30" s="5">
        <v>0</v>
      </c>
      <c r="AC30" s="4">
        <v>0</v>
      </c>
      <c r="AD30" s="5">
        <v>0</v>
      </c>
      <c r="AE30" s="4">
        <v>0</v>
      </c>
      <c r="AF30" s="4">
        <f>SUM(AF31:AF34)</f>
        <v>0</v>
      </c>
      <c r="AG30" s="5">
        <v>0</v>
      </c>
      <c r="AH30" s="4">
        <v>0</v>
      </c>
      <c r="AI30" s="4">
        <f>SUM(AI31:AI34)</f>
        <v>0</v>
      </c>
      <c r="AJ30" s="27">
        <v>0</v>
      </c>
      <c r="AK30" s="27"/>
      <c r="AL30" s="4">
        <f>SUM(AL31:AL34)</f>
        <v>0</v>
      </c>
      <c r="AM30" s="27">
        <v>0</v>
      </c>
      <c r="AN30" s="28"/>
      <c r="AO30" s="4">
        <f>SUM(AO31:AO34)</f>
        <v>0</v>
      </c>
    </row>
    <row r="31" spans="2:41" ht="15" customHeight="1">
      <c r="B31" s="23"/>
      <c r="C31" s="23"/>
      <c r="D31" s="3"/>
      <c r="E31" s="3">
        <v>4300</v>
      </c>
      <c r="F31" s="19" t="s">
        <v>26</v>
      </c>
      <c r="G31" s="19"/>
      <c r="H31" s="18">
        <v>3100</v>
      </c>
      <c r="I31" s="18"/>
      <c r="J31" s="5">
        <v>3096.48</v>
      </c>
      <c r="K31" s="5">
        <f t="shared" si="0"/>
        <v>99.88645161290323</v>
      </c>
      <c r="L31" s="5">
        <v>3100</v>
      </c>
      <c r="M31" s="5">
        <v>3096.48</v>
      </c>
      <c r="N31" s="5">
        <f t="shared" si="1"/>
        <v>99.88645161290323</v>
      </c>
      <c r="O31" s="5">
        <v>3100</v>
      </c>
      <c r="P31" s="5">
        <v>3096.48</v>
      </c>
      <c r="Q31" s="5">
        <v>0</v>
      </c>
      <c r="R31" s="5">
        <v>0</v>
      </c>
      <c r="S31" s="5">
        <v>3100</v>
      </c>
      <c r="T31" s="5">
        <v>3096.48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18">
        <v>0</v>
      </c>
      <c r="AK31" s="18"/>
      <c r="AL31" s="5">
        <v>0</v>
      </c>
      <c r="AM31" s="18">
        <v>0</v>
      </c>
      <c r="AN31" s="24"/>
      <c r="AO31" s="12">
        <v>0</v>
      </c>
    </row>
    <row r="32" spans="2:41" ht="15" customHeight="1">
      <c r="B32" s="23"/>
      <c r="C32" s="23"/>
      <c r="D32" s="3"/>
      <c r="E32" s="3">
        <v>4580</v>
      </c>
      <c r="F32" s="19" t="s">
        <v>33</v>
      </c>
      <c r="G32" s="19"/>
      <c r="H32" s="18">
        <v>250</v>
      </c>
      <c r="I32" s="18"/>
      <c r="J32" s="5">
        <v>129.5</v>
      </c>
      <c r="K32" s="5">
        <f t="shared" si="0"/>
        <v>51.800000000000004</v>
      </c>
      <c r="L32" s="5">
        <v>250</v>
      </c>
      <c r="M32" s="5">
        <v>129.5</v>
      </c>
      <c r="N32" s="5">
        <f t="shared" si="1"/>
        <v>51.800000000000004</v>
      </c>
      <c r="O32" s="5">
        <v>250</v>
      </c>
      <c r="P32" s="5">
        <v>129.5</v>
      </c>
      <c r="Q32" s="5">
        <v>0</v>
      </c>
      <c r="R32" s="5">
        <v>0</v>
      </c>
      <c r="S32" s="5">
        <v>250</v>
      </c>
      <c r="T32" s="5">
        <v>129.5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18">
        <v>0</v>
      </c>
      <c r="AK32" s="18"/>
      <c r="AL32" s="5">
        <v>0</v>
      </c>
      <c r="AM32" s="18">
        <v>0</v>
      </c>
      <c r="AN32" s="24"/>
      <c r="AO32" s="12">
        <v>0</v>
      </c>
    </row>
    <row r="33" spans="2:41" ht="21.75" customHeight="1">
      <c r="B33" s="23"/>
      <c r="C33" s="23"/>
      <c r="D33" s="3"/>
      <c r="E33" s="3">
        <v>4590</v>
      </c>
      <c r="F33" s="19" t="s">
        <v>34</v>
      </c>
      <c r="G33" s="19"/>
      <c r="H33" s="18">
        <v>1200</v>
      </c>
      <c r="I33" s="18"/>
      <c r="J33" s="5">
        <v>1200</v>
      </c>
      <c r="K33" s="5">
        <f t="shared" si="0"/>
        <v>100</v>
      </c>
      <c r="L33" s="5">
        <v>1200</v>
      </c>
      <c r="M33" s="5">
        <v>1200</v>
      </c>
      <c r="N33" s="5">
        <f t="shared" si="1"/>
        <v>100</v>
      </c>
      <c r="O33" s="5">
        <v>1200</v>
      </c>
      <c r="P33" s="5">
        <v>1200</v>
      </c>
      <c r="Q33" s="5">
        <v>0</v>
      </c>
      <c r="R33" s="5">
        <v>0</v>
      </c>
      <c r="S33" s="5">
        <v>1200</v>
      </c>
      <c r="T33" s="5">
        <v>1200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18">
        <v>0</v>
      </c>
      <c r="AK33" s="18"/>
      <c r="AL33" s="5">
        <v>0</v>
      </c>
      <c r="AM33" s="18">
        <v>0</v>
      </c>
      <c r="AN33" s="24"/>
      <c r="AO33" s="12">
        <v>0</v>
      </c>
    </row>
    <row r="34" spans="2:41" ht="20.25" customHeight="1">
      <c r="B34" s="23"/>
      <c r="C34" s="23"/>
      <c r="D34" s="3"/>
      <c r="E34" s="3">
        <v>4610</v>
      </c>
      <c r="F34" s="19" t="s">
        <v>35</v>
      </c>
      <c r="G34" s="19"/>
      <c r="H34" s="18">
        <v>200</v>
      </c>
      <c r="I34" s="18"/>
      <c r="J34" s="5">
        <v>60</v>
      </c>
      <c r="K34" s="5">
        <f t="shared" si="0"/>
        <v>30</v>
      </c>
      <c r="L34" s="5">
        <v>200</v>
      </c>
      <c r="M34" s="5">
        <v>60</v>
      </c>
      <c r="N34" s="5">
        <f t="shared" si="1"/>
        <v>30</v>
      </c>
      <c r="O34" s="5">
        <v>200</v>
      </c>
      <c r="P34" s="5">
        <v>60</v>
      </c>
      <c r="Q34" s="5">
        <v>0</v>
      </c>
      <c r="R34" s="5">
        <v>0</v>
      </c>
      <c r="S34" s="5">
        <v>200</v>
      </c>
      <c r="T34" s="5">
        <v>60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18">
        <v>0</v>
      </c>
      <c r="AK34" s="18"/>
      <c r="AL34" s="5">
        <v>0</v>
      </c>
      <c r="AM34" s="18">
        <v>0</v>
      </c>
      <c r="AN34" s="24"/>
      <c r="AO34" s="12">
        <v>0</v>
      </c>
    </row>
    <row r="35" spans="2:41" ht="15" customHeight="1">
      <c r="B35" s="25">
        <v>600</v>
      </c>
      <c r="C35" s="25"/>
      <c r="D35" s="1"/>
      <c r="E35" s="1"/>
      <c r="F35" s="26" t="s">
        <v>36</v>
      </c>
      <c r="G35" s="26"/>
      <c r="H35" s="27">
        <v>1445135</v>
      </c>
      <c r="I35" s="27"/>
      <c r="J35" s="4">
        <f>SUM(J36,J38,J41,J46,J48)</f>
        <v>1245319.83</v>
      </c>
      <c r="K35" s="5">
        <f t="shared" si="0"/>
        <v>86.17325232590727</v>
      </c>
      <c r="L35" s="4">
        <v>175135</v>
      </c>
      <c r="M35" s="4">
        <f>SUM(M36,M38,M41,M46,M48)</f>
        <v>132547.46</v>
      </c>
      <c r="N35" s="5">
        <f t="shared" si="1"/>
        <v>75.6830216689982</v>
      </c>
      <c r="O35" s="4">
        <v>175135</v>
      </c>
      <c r="P35" s="4">
        <f>SUM(P36,P38,P41,P46,P48)</f>
        <v>132547.46</v>
      </c>
      <c r="Q35" s="4">
        <v>0</v>
      </c>
      <c r="R35" s="4">
        <f>SUM(R36,R38,R41,R46,R48)</f>
        <v>0</v>
      </c>
      <c r="S35" s="4">
        <v>175135</v>
      </c>
      <c r="T35" s="4">
        <f>SUM(T36,T38,T41,T46,T48)</f>
        <v>132547.46</v>
      </c>
      <c r="U35" s="4">
        <v>0</v>
      </c>
      <c r="V35" s="4">
        <f>SUM(V36,V38,V41,V46,V48)</f>
        <v>0</v>
      </c>
      <c r="W35" s="4">
        <v>0</v>
      </c>
      <c r="X35" s="4">
        <f>SUM(X36,X38,X41,X46,X48)</f>
        <v>0</v>
      </c>
      <c r="Y35" s="4">
        <v>0</v>
      </c>
      <c r="Z35" s="4">
        <f>SUM(Z36,Z38,Z41,Z46,Z48)</f>
        <v>0</v>
      </c>
      <c r="AA35" s="4">
        <v>0</v>
      </c>
      <c r="AB35" s="5">
        <v>0</v>
      </c>
      <c r="AC35" s="4">
        <v>0</v>
      </c>
      <c r="AD35" s="5">
        <v>0</v>
      </c>
      <c r="AE35" s="4">
        <v>1270000</v>
      </c>
      <c r="AF35" s="4">
        <f>SUM(AF36,AF38,AF41,AF46,AF48)</f>
        <v>1112772.37</v>
      </c>
      <c r="AG35" s="5">
        <f>SUM(AF35/AE35)*100</f>
        <v>87.61987165354331</v>
      </c>
      <c r="AH35" s="4">
        <v>1270000</v>
      </c>
      <c r="AI35" s="4">
        <f>SUM(AI36,AI38,AI41,AI46,AI48)</f>
        <v>1112772.37</v>
      </c>
      <c r="AJ35" s="27">
        <v>0</v>
      </c>
      <c r="AK35" s="27"/>
      <c r="AL35" s="4">
        <f>SUM(AL36,AL38,AL41,AL46,AL48)</f>
        <v>0</v>
      </c>
      <c r="AM35" s="27">
        <v>0</v>
      </c>
      <c r="AN35" s="28"/>
      <c r="AO35" s="4">
        <f>SUM(AO36,AO38,AO41,AO46,AO48)</f>
        <v>0</v>
      </c>
    </row>
    <row r="36" spans="2:41" ht="15" customHeight="1">
      <c r="B36" s="25"/>
      <c r="C36" s="25"/>
      <c r="D36" s="1">
        <v>60004</v>
      </c>
      <c r="E36" s="1"/>
      <c r="F36" s="26" t="s">
        <v>37</v>
      </c>
      <c r="G36" s="26"/>
      <c r="H36" s="27">
        <v>20000</v>
      </c>
      <c r="I36" s="27"/>
      <c r="J36" s="4">
        <f>SUM(J37)</f>
        <v>20000</v>
      </c>
      <c r="K36" s="5">
        <f t="shared" si="0"/>
        <v>100</v>
      </c>
      <c r="L36" s="4">
        <v>20000</v>
      </c>
      <c r="M36" s="4">
        <f>SUM(M37)</f>
        <v>20000</v>
      </c>
      <c r="N36" s="5">
        <f t="shared" si="1"/>
        <v>100</v>
      </c>
      <c r="O36" s="4">
        <v>20000</v>
      </c>
      <c r="P36" s="4">
        <f>SUM(P37)</f>
        <v>20000</v>
      </c>
      <c r="Q36" s="4">
        <v>0</v>
      </c>
      <c r="R36" s="4">
        <f>SUM(R37)</f>
        <v>0</v>
      </c>
      <c r="S36" s="4">
        <v>20000</v>
      </c>
      <c r="T36" s="4">
        <f>SUM(T37)</f>
        <v>20000</v>
      </c>
      <c r="U36" s="4">
        <v>0</v>
      </c>
      <c r="V36" s="4">
        <f>SUM(V37)</f>
        <v>0</v>
      </c>
      <c r="W36" s="4">
        <v>0</v>
      </c>
      <c r="X36" s="4">
        <f>SUM(X37)</f>
        <v>0</v>
      </c>
      <c r="Y36" s="4">
        <v>0</v>
      </c>
      <c r="Z36" s="4">
        <f>SUM(Z37)</f>
        <v>0</v>
      </c>
      <c r="AA36" s="4">
        <v>0</v>
      </c>
      <c r="AB36" s="5">
        <v>0</v>
      </c>
      <c r="AC36" s="4">
        <v>0</v>
      </c>
      <c r="AD36" s="5">
        <v>0</v>
      </c>
      <c r="AE36" s="4">
        <v>0</v>
      </c>
      <c r="AF36" s="4">
        <f>SUM(AF37)</f>
        <v>0</v>
      </c>
      <c r="AG36" s="5">
        <v>0</v>
      </c>
      <c r="AH36" s="4">
        <v>0</v>
      </c>
      <c r="AI36" s="4">
        <f>SUM(AI37)</f>
        <v>0</v>
      </c>
      <c r="AJ36" s="27">
        <v>0</v>
      </c>
      <c r="AK36" s="27"/>
      <c r="AL36" s="4">
        <f>SUM(AL37)</f>
        <v>0</v>
      </c>
      <c r="AM36" s="27">
        <v>0</v>
      </c>
      <c r="AN36" s="28"/>
      <c r="AO36" s="4">
        <f>SUM(AO37)</f>
        <v>0</v>
      </c>
    </row>
    <row r="37" spans="2:41" ht="15" customHeight="1">
      <c r="B37" s="23"/>
      <c r="C37" s="23"/>
      <c r="D37" s="3"/>
      <c r="E37" s="3">
        <v>4300</v>
      </c>
      <c r="F37" s="19" t="s">
        <v>26</v>
      </c>
      <c r="G37" s="19"/>
      <c r="H37" s="18">
        <v>20000</v>
      </c>
      <c r="I37" s="18"/>
      <c r="J37" s="5">
        <v>20000</v>
      </c>
      <c r="K37" s="5">
        <f t="shared" si="0"/>
        <v>100</v>
      </c>
      <c r="L37" s="5">
        <v>20000</v>
      </c>
      <c r="M37" s="5">
        <v>20000</v>
      </c>
      <c r="N37" s="5">
        <f t="shared" si="1"/>
        <v>100</v>
      </c>
      <c r="O37" s="5">
        <v>20000</v>
      </c>
      <c r="P37" s="5">
        <v>20000</v>
      </c>
      <c r="Q37" s="5">
        <v>0</v>
      </c>
      <c r="R37" s="5">
        <v>0</v>
      </c>
      <c r="S37" s="5">
        <v>20000</v>
      </c>
      <c r="T37" s="5">
        <v>20000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18">
        <v>0</v>
      </c>
      <c r="AK37" s="18"/>
      <c r="AL37" s="5">
        <v>0</v>
      </c>
      <c r="AM37" s="18">
        <v>0</v>
      </c>
      <c r="AN37" s="24"/>
      <c r="AO37" s="12"/>
    </row>
    <row r="38" spans="2:41" ht="15" customHeight="1">
      <c r="B38" s="25"/>
      <c r="C38" s="25"/>
      <c r="D38" s="1">
        <v>60014</v>
      </c>
      <c r="E38" s="1"/>
      <c r="F38" s="26" t="s">
        <v>38</v>
      </c>
      <c r="G38" s="26"/>
      <c r="H38" s="27">
        <v>1012300</v>
      </c>
      <c r="I38" s="27"/>
      <c r="J38" s="4">
        <f>SUM(J39:J40)</f>
        <v>1012262.97</v>
      </c>
      <c r="K38" s="5">
        <f t="shared" si="0"/>
        <v>99.99634199348019</v>
      </c>
      <c r="L38" s="4">
        <v>12300</v>
      </c>
      <c r="M38" s="4">
        <f>SUM(M39:M40)</f>
        <v>12262.97</v>
      </c>
      <c r="N38" s="5">
        <f t="shared" si="1"/>
        <v>99.6989430894309</v>
      </c>
      <c r="O38" s="4">
        <v>12300</v>
      </c>
      <c r="P38" s="4">
        <f>SUM(P39:P40)</f>
        <v>12262.97</v>
      </c>
      <c r="Q38" s="4">
        <v>0</v>
      </c>
      <c r="R38" s="4">
        <f>SUM(R39:R40)</f>
        <v>0</v>
      </c>
      <c r="S38" s="4">
        <v>12300</v>
      </c>
      <c r="T38" s="4">
        <f>SUM(T39:T40)</f>
        <v>12262.97</v>
      </c>
      <c r="U38" s="4">
        <v>0</v>
      </c>
      <c r="V38" s="4">
        <f>SUM(V39:V40)</f>
        <v>0</v>
      </c>
      <c r="W38" s="4">
        <v>0</v>
      </c>
      <c r="X38" s="4">
        <f>SUM(X39:X40)</f>
        <v>0</v>
      </c>
      <c r="Y38" s="4">
        <v>0</v>
      </c>
      <c r="Z38" s="4">
        <f>SUM(Z39:Z40)</f>
        <v>0</v>
      </c>
      <c r="AA38" s="4">
        <v>0</v>
      </c>
      <c r="AB38" s="5">
        <v>0</v>
      </c>
      <c r="AC38" s="4">
        <v>0</v>
      </c>
      <c r="AD38" s="5">
        <v>0</v>
      </c>
      <c r="AE38" s="4">
        <v>1000000</v>
      </c>
      <c r="AF38" s="4">
        <f>SUM(AF39:AF40)</f>
        <v>1000000</v>
      </c>
      <c r="AG38" s="5">
        <f>SUM(AF38/AE38)*100</f>
        <v>100</v>
      </c>
      <c r="AH38" s="4">
        <v>1000000</v>
      </c>
      <c r="AI38" s="4">
        <f>SUM(AI39:AI40)</f>
        <v>1000000</v>
      </c>
      <c r="AJ38" s="27">
        <v>0</v>
      </c>
      <c r="AK38" s="27"/>
      <c r="AL38" s="4">
        <f>SUM(AL39:AL40)</f>
        <v>0</v>
      </c>
      <c r="AM38" s="27">
        <v>0</v>
      </c>
      <c r="AN38" s="28"/>
      <c r="AO38" s="4">
        <f>SUM(AO39:AO40)</f>
        <v>0</v>
      </c>
    </row>
    <row r="39" spans="2:41" ht="30.75" customHeight="1">
      <c r="B39" s="23"/>
      <c r="C39" s="23"/>
      <c r="D39" s="3"/>
      <c r="E39" s="3">
        <v>4520</v>
      </c>
      <c r="F39" s="19" t="s">
        <v>39</v>
      </c>
      <c r="G39" s="19"/>
      <c r="H39" s="18">
        <v>12300</v>
      </c>
      <c r="I39" s="18"/>
      <c r="J39" s="5">
        <v>12262.97</v>
      </c>
      <c r="K39" s="5">
        <f t="shared" si="0"/>
        <v>99.6989430894309</v>
      </c>
      <c r="L39" s="5">
        <v>12300</v>
      </c>
      <c r="M39" s="5">
        <v>12262.97</v>
      </c>
      <c r="N39" s="5">
        <f t="shared" si="1"/>
        <v>99.6989430894309</v>
      </c>
      <c r="O39" s="5">
        <v>12300</v>
      </c>
      <c r="P39" s="5">
        <v>12262.97</v>
      </c>
      <c r="Q39" s="5">
        <v>0</v>
      </c>
      <c r="R39" s="5">
        <v>0</v>
      </c>
      <c r="S39" s="5">
        <v>12300</v>
      </c>
      <c r="T39" s="5">
        <v>12262.97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18">
        <v>0</v>
      </c>
      <c r="AK39" s="18"/>
      <c r="AL39" s="5">
        <v>0</v>
      </c>
      <c r="AM39" s="18">
        <v>0</v>
      </c>
      <c r="AN39" s="24"/>
      <c r="AO39" s="12">
        <v>0</v>
      </c>
    </row>
    <row r="40" spans="2:41" ht="56.25" customHeight="1">
      <c r="B40" s="23"/>
      <c r="C40" s="23"/>
      <c r="D40" s="3"/>
      <c r="E40" s="3">
        <v>6300</v>
      </c>
      <c r="F40" s="19" t="s">
        <v>40</v>
      </c>
      <c r="G40" s="19"/>
      <c r="H40" s="18">
        <v>1000000</v>
      </c>
      <c r="I40" s="18"/>
      <c r="J40" s="5">
        <v>1000000</v>
      </c>
      <c r="K40" s="5">
        <f t="shared" si="0"/>
        <v>100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1000000</v>
      </c>
      <c r="AF40" s="5">
        <v>1000000</v>
      </c>
      <c r="AG40" s="5">
        <f>SUM(AF40/AE40)*100</f>
        <v>100</v>
      </c>
      <c r="AH40" s="5">
        <v>1000000</v>
      </c>
      <c r="AI40" s="5">
        <v>1000000</v>
      </c>
      <c r="AJ40" s="18">
        <v>0</v>
      </c>
      <c r="AK40" s="18"/>
      <c r="AL40" s="5">
        <v>0</v>
      </c>
      <c r="AM40" s="18">
        <v>0</v>
      </c>
      <c r="AN40" s="24"/>
      <c r="AO40" s="12">
        <v>0</v>
      </c>
    </row>
    <row r="41" spans="2:41" ht="15" customHeight="1">
      <c r="B41" s="25"/>
      <c r="C41" s="25"/>
      <c r="D41" s="1">
        <v>60016</v>
      </c>
      <c r="E41" s="1"/>
      <c r="F41" s="26" t="s">
        <v>41</v>
      </c>
      <c r="G41" s="26"/>
      <c r="H41" s="27">
        <v>357035</v>
      </c>
      <c r="I41" s="27"/>
      <c r="J41" s="4">
        <f>SUM(J42:J45)</f>
        <v>164027.86</v>
      </c>
      <c r="K41" s="5">
        <f t="shared" si="0"/>
        <v>45.94167518590614</v>
      </c>
      <c r="L41" s="4">
        <v>87035</v>
      </c>
      <c r="M41" s="4">
        <f>SUM(M42:M45)</f>
        <v>51255.49</v>
      </c>
      <c r="N41" s="5">
        <f t="shared" si="1"/>
        <v>58.89066467513069</v>
      </c>
      <c r="O41" s="4">
        <v>87035</v>
      </c>
      <c r="P41" s="4">
        <f>SUM(P42:P45)</f>
        <v>51255.49</v>
      </c>
      <c r="Q41" s="4">
        <v>0</v>
      </c>
      <c r="R41" s="4">
        <f>SUM(R42:R45)</f>
        <v>0</v>
      </c>
      <c r="S41" s="4">
        <v>87035</v>
      </c>
      <c r="T41" s="4">
        <f>SUM(T42:T45)</f>
        <v>51255.49</v>
      </c>
      <c r="U41" s="4">
        <v>0</v>
      </c>
      <c r="V41" s="4">
        <f>SUM(V42:V45)</f>
        <v>0</v>
      </c>
      <c r="W41" s="4">
        <v>0</v>
      </c>
      <c r="X41" s="4">
        <f>SUM(X42:X45)</f>
        <v>0</v>
      </c>
      <c r="Y41" s="4">
        <v>0</v>
      </c>
      <c r="Z41" s="4">
        <f>SUM(Z42:Z45)</f>
        <v>0</v>
      </c>
      <c r="AA41" s="4">
        <v>0</v>
      </c>
      <c r="AB41" s="5">
        <v>0</v>
      </c>
      <c r="AC41" s="4">
        <v>0</v>
      </c>
      <c r="AD41" s="5">
        <v>0</v>
      </c>
      <c r="AE41" s="4">
        <v>270000</v>
      </c>
      <c r="AF41" s="4">
        <f>SUM(AF42:AF45)</f>
        <v>112772.37</v>
      </c>
      <c r="AG41" s="5">
        <f>SUM(AF41/AE41)*100</f>
        <v>41.76754444444445</v>
      </c>
      <c r="AH41" s="4">
        <v>270000</v>
      </c>
      <c r="AI41" s="4">
        <f>SUM(AI42:AI45)</f>
        <v>112772.37</v>
      </c>
      <c r="AJ41" s="27">
        <v>0</v>
      </c>
      <c r="AK41" s="27"/>
      <c r="AL41" s="4">
        <f>SUM(AL42:AL45)</f>
        <v>0</v>
      </c>
      <c r="AM41" s="27">
        <v>0</v>
      </c>
      <c r="AN41" s="28"/>
      <c r="AO41" s="4">
        <f>SUM(AO42:AO45)</f>
        <v>0</v>
      </c>
    </row>
    <row r="42" spans="2:41" ht="20.25" customHeight="1">
      <c r="B42" s="23"/>
      <c r="C42" s="23"/>
      <c r="D42" s="3"/>
      <c r="E42" s="3">
        <v>4210</v>
      </c>
      <c r="F42" s="19" t="s">
        <v>25</v>
      </c>
      <c r="G42" s="19"/>
      <c r="H42" s="18">
        <v>16000</v>
      </c>
      <c r="I42" s="18"/>
      <c r="J42" s="5">
        <v>10036.46</v>
      </c>
      <c r="K42" s="5">
        <f t="shared" si="0"/>
        <v>62.727875</v>
      </c>
      <c r="L42" s="5">
        <v>16000</v>
      </c>
      <c r="M42" s="5">
        <v>10036.46</v>
      </c>
      <c r="N42" s="5">
        <f t="shared" si="1"/>
        <v>62.727875</v>
      </c>
      <c r="O42" s="5">
        <v>16000</v>
      </c>
      <c r="P42" s="5">
        <v>10036.46</v>
      </c>
      <c r="Q42" s="5">
        <v>0</v>
      </c>
      <c r="R42" s="5">
        <v>0</v>
      </c>
      <c r="S42" s="5">
        <v>16000</v>
      </c>
      <c r="T42" s="5">
        <v>10036.46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18">
        <v>0</v>
      </c>
      <c r="AK42" s="18"/>
      <c r="AL42" s="5">
        <v>0</v>
      </c>
      <c r="AM42" s="18">
        <v>0</v>
      </c>
      <c r="AN42" s="24"/>
      <c r="AO42" s="12">
        <v>0</v>
      </c>
    </row>
    <row r="43" spans="2:41" ht="15" customHeight="1">
      <c r="B43" s="23"/>
      <c r="C43" s="23"/>
      <c r="D43" s="3"/>
      <c r="E43" s="3">
        <v>4300</v>
      </c>
      <c r="F43" s="19" t="s">
        <v>26</v>
      </c>
      <c r="G43" s="19"/>
      <c r="H43" s="18">
        <v>67535</v>
      </c>
      <c r="I43" s="18"/>
      <c r="J43" s="5">
        <v>38191.43</v>
      </c>
      <c r="K43" s="5">
        <f t="shared" si="0"/>
        <v>56.5505737765603</v>
      </c>
      <c r="L43" s="5">
        <v>67535</v>
      </c>
      <c r="M43" s="5">
        <v>38191.43</v>
      </c>
      <c r="N43" s="5">
        <f t="shared" si="1"/>
        <v>56.5505737765603</v>
      </c>
      <c r="O43" s="5">
        <v>67535</v>
      </c>
      <c r="P43" s="5">
        <v>38191.43</v>
      </c>
      <c r="Q43" s="5">
        <v>0</v>
      </c>
      <c r="R43" s="5">
        <v>0</v>
      </c>
      <c r="S43" s="5">
        <v>67535</v>
      </c>
      <c r="T43" s="5">
        <v>38191.43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18">
        <v>0</v>
      </c>
      <c r="AK43" s="18"/>
      <c r="AL43" s="5">
        <v>0</v>
      </c>
      <c r="AM43" s="18">
        <v>0</v>
      </c>
      <c r="AN43" s="24"/>
      <c r="AO43" s="12">
        <v>0</v>
      </c>
    </row>
    <row r="44" spans="2:41" ht="15" customHeight="1">
      <c r="B44" s="23"/>
      <c r="C44" s="23"/>
      <c r="D44" s="3"/>
      <c r="E44" s="3">
        <v>4430</v>
      </c>
      <c r="F44" s="19" t="s">
        <v>31</v>
      </c>
      <c r="G44" s="19"/>
      <c r="H44" s="18">
        <v>3500</v>
      </c>
      <c r="I44" s="18"/>
      <c r="J44" s="5">
        <v>3027.6</v>
      </c>
      <c r="K44" s="5">
        <f t="shared" si="0"/>
        <v>86.50285714285714</v>
      </c>
      <c r="L44" s="5">
        <v>3500</v>
      </c>
      <c r="M44" s="5">
        <v>3027.6</v>
      </c>
      <c r="N44" s="5">
        <f t="shared" si="1"/>
        <v>86.50285714285714</v>
      </c>
      <c r="O44" s="5">
        <v>3500</v>
      </c>
      <c r="P44" s="5">
        <v>3027.6</v>
      </c>
      <c r="Q44" s="5">
        <v>0</v>
      </c>
      <c r="R44" s="5">
        <v>0</v>
      </c>
      <c r="S44" s="5">
        <v>3500</v>
      </c>
      <c r="T44" s="5">
        <v>3027.6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18">
        <v>0</v>
      </c>
      <c r="AK44" s="18"/>
      <c r="AL44" s="5">
        <v>0</v>
      </c>
      <c r="AM44" s="18">
        <v>0</v>
      </c>
      <c r="AN44" s="24"/>
      <c r="AO44" s="12">
        <v>0</v>
      </c>
    </row>
    <row r="45" spans="2:41" ht="20.25" customHeight="1">
      <c r="B45" s="23"/>
      <c r="C45" s="23"/>
      <c r="D45" s="3"/>
      <c r="E45" s="3">
        <v>6050</v>
      </c>
      <c r="F45" s="19" t="s">
        <v>23</v>
      </c>
      <c r="G45" s="19"/>
      <c r="H45" s="18">
        <v>270000</v>
      </c>
      <c r="I45" s="18"/>
      <c r="J45" s="5">
        <v>112772.37</v>
      </c>
      <c r="K45" s="5">
        <f t="shared" si="0"/>
        <v>41.76754444444445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270000</v>
      </c>
      <c r="AF45" s="5">
        <v>112772.37</v>
      </c>
      <c r="AG45" s="5">
        <f>SUM(AF45/AE45)*100</f>
        <v>41.76754444444445</v>
      </c>
      <c r="AH45" s="5">
        <v>270000</v>
      </c>
      <c r="AI45" s="5">
        <v>112772.37</v>
      </c>
      <c r="AJ45" s="18">
        <v>0</v>
      </c>
      <c r="AK45" s="18"/>
      <c r="AL45" s="5">
        <v>0</v>
      </c>
      <c r="AM45" s="18">
        <v>0</v>
      </c>
      <c r="AN45" s="24"/>
      <c r="AO45" s="12">
        <v>0</v>
      </c>
    </row>
    <row r="46" spans="2:41" ht="15" customHeight="1">
      <c r="B46" s="25"/>
      <c r="C46" s="25"/>
      <c r="D46" s="1">
        <v>60017</v>
      </c>
      <c r="E46" s="1"/>
      <c r="F46" s="26" t="s">
        <v>43</v>
      </c>
      <c r="G46" s="26"/>
      <c r="H46" s="27">
        <v>43800</v>
      </c>
      <c r="I46" s="27"/>
      <c r="J46" s="4">
        <f>SUM(J47)</f>
        <v>43765.34</v>
      </c>
      <c r="K46" s="5">
        <f t="shared" si="0"/>
        <v>99.92086757990867</v>
      </c>
      <c r="L46" s="4">
        <v>43800</v>
      </c>
      <c r="M46" s="4">
        <f>SUM(M47)</f>
        <v>43765.34</v>
      </c>
      <c r="N46" s="5">
        <f t="shared" si="1"/>
        <v>99.92086757990867</v>
      </c>
      <c r="O46" s="4">
        <v>43800</v>
      </c>
      <c r="P46" s="4">
        <f>SUM(P47)</f>
        <v>43765.34</v>
      </c>
      <c r="Q46" s="4">
        <v>0</v>
      </c>
      <c r="R46" s="4">
        <f>SUM(R47)</f>
        <v>0</v>
      </c>
      <c r="S46" s="4">
        <v>43800</v>
      </c>
      <c r="T46" s="4">
        <f>SUM(T47)</f>
        <v>43765.34</v>
      </c>
      <c r="U46" s="4">
        <v>0</v>
      </c>
      <c r="V46" s="4">
        <f>SUM(V47)</f>
        <v>0</v>
      </c>
      <c r="W46" s="4">
        <v>0</v>
      </c>
      <c r="X46" s="4">
        <f>SUM(X47)</f>
        <v>0</v>
      </c>
      <c r="Y46" s="4">
        <v>0</v>
      </c>
      <c r="Z46" s="4">
        <f>SUM(Z47)</f>
        <v>0</v>
      </c>
      <c r="AA46" s="4">
        <v>0</v>
      </c>
      <c r="AB46" s="5">
        <v>0</v>
      </c>
      <c r="AC46" s="4">
        <v>0</v>
      </c>
      <c r="AD46" s="5">
        <v>0</v>
      </c>
      <c r="AE46" s="4">
        <v>0</v>
      </c>
      <c r="AF46" s="4">
        <f>SUM(AF47)</f>
        <v>0</v>
      </c>
      <c r="AG46" s="5">
        <v>0</v>
      </c>
      <c r="AH46" s="4">
        <v>0</v>
      </c>
      <c r="AI46" s="4">
        <f>SUM(AI47)</f>
        <v>0</v>
      </c>
      <c r="AJ46" s="27">
        <v>0</v>
      </c>
      <c r="AK46" s="27"/>
      <c r="AL46" s="4">
        <f>SUM(AL47)</f>
        <v>0</v>
      </c>
      <c r="AM46" s="27">
        <v>0</v>
      </c>
      <c r="AN46" s="28"/>
      <c r="AO46" s="4">
        <f>SUM(AO47)</f>
        <v>0</v>
      </c>
    </row>
    <row r="47" spans="2:41" ht="15" customHeight="1">
      <c r="B47" s="23"/>
      <c r="C47" s="23"/>
      <c r="D47" s="3"/>
      <c r="E47" s="3">
        <v>4270</v>
      </c>
      <c r="F47" s="19" t="s">
        <v>44</v>
      </c>
      <c r="G47" s="19"/>
      <c r="H47" s="18">
        <v>43800</v>
      </c>
      <c r="I47" s="18"/>
      <c r="J47" s="5">
        <v>43765.34</v>
      </c>
      <c r="K47" s="5">
        <f t="shared" si="0"/>
        <v>99.92086757990867</v>
      </c>
      <c r="L47" s="5">
        <v>43800</v>
      </c>
      <c r="M47" s="5">
        <v>43765.34</v>
      </c>
      <c r="N47" s="5">
        <f t="shared" si="1"/>
        <v>99.92086757990867</v>
      </c>
      <c r="O47" s="5">
        <v>43800</v>
      </c>
      <c r="P47" s="5">
        <v>43765.34</v>
      </c>
      <c r="Q47" s="5">
        <v>0</v>
      </c>
      <c r="R47" s="5">
        <v>0</v>
      </c>
      <c r="S47" s="5">
        <v>43800</v>
      </c>
      <c r="T47" s="5">
        <v>43765.34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18">
        <v>0</v>
      </c>
      <c r="AK47" s="18"/>
      <c r="AL47" s="5">
        <v>0</v>
      </c>
      <c r="AM47" s="18">
        <v>0</v>
      </c>
      <c r="AN47" s="24"/>
      <c r="AO47" s="12">
        <v>0</v>
      </c>
    </row>
    <row r="48" spans="2:41" ht="15" customHeight="1">
      <c r="B48" s="25"/>
      <c r="C48" s="25"/>
      <c r="D48" s="1">
        <v>60095</v>
      </c>
      <c r="E48" s="1"/>
      <c r="F48" s="26" t="s">
        <v>30</v>
      </c>
      <c r="G48" s="26"/>
      <c r="H48" s="27">
        <v>12000</v>
      </c>
      <c r="I48" s="27"/>
      <c r="J48" s="4">
        <f>SUM(J49:J50)</f>
        <v>5263.66</v>
      </c>
      <c r="K48" s="5">
        <f t="shared" si="0"/>
        <v>43.86383333333333</v>
      </c>
      <c r="L48" s="4">
        <v>12000</v>
      </c>
      <c r="M48" s="4">
        <f>SUM(M49:M50)</f>
        <v>5263.66</v>
      </c>
      <c r="N48" s="5">
        <f t="shared" si="1"/>
        <v>43.86383333333333</v>
      </c>
      <c r="O48" s="4">
        <v>12000</v>
      </c>
      <c r="P48" s="4">
        <f>SUM(P49:P50)</f>
        <v>5263.66</v>
      </c>
      <c r="Q48" s="4">
        <v>0</v>
      </c>
      <c r="R48" s="4">
        <f>SUM(R49:R50)</f>
        <v>0</v>
      </c>
      <c r="S48" s="4">
        <v>12000</v>
      </c>
      <c r="T48" s="4">
        <f>SUM(T49:T50)</f>
        <v>5263.66</v>
      </c>
      <c r="U48" s="4">
        <v>0</v>
      </c>
      <c r="V48" s="4">
        <f>SUM(V49:V50)</f>
        <v>0</v>
      </c>
      <c r="W48" s="4">
        <v>0</v>
      </c>
      <c r="X48" s="4">
        <f>SUM(X49:X50)</f>
        <v>0</v>
      </c>
      <c r="Y48" s="4">
        <v>0</v>
      </c>
      <c r="Z48" s="4">
        <f>SUM(Z49:Z50)</f>
        <v>0</v>
      </c>
      <c r="AA48" s="4">
        <v>0</v>
      </c>
      <c r="AB48" s="5">
        <v>0</v>
      </c>
      <c r="AC48" s="4">
        <v>0</v>
      </c>
      <c r="AD48" s="5">
        <v>0</v>
      </c>
      <c r="AE48" s="4">
        <v>0</v>
      </c>
      <c r="AF48" s="4">
        <f>SUM(AF49:AF50)</f>
        <v>0</v>
      </c>
      <c r="AG48" s="5">
        <v>0</v>
      </c>
      <c r="AH48" s="4">
        <v>0</v>
      </c>
      <c r="AI48" s="4">
        <f>SUM(AI49:AI50)</f>
        <v>0</v>
      </c>
      <c r="AJ48" s="27">
        <v>0</v>
      </c>
      <c r="AK48" s="27"/>
      <c r="AL48" s="4">
        <f>SUM(AL49:AL50)</f>
        <v>0</v>
      </c>
      <c r="AM48" s="27">
        <v>0</v>
      </c>
      <c r="AN48" s="28"/>
      <c r="AO48" s="4">
        <f>SUM(AO49:AO50)</f>
        <v>0</v>
      </c>
    </row>
    <row r="49" spans="2:41" ht="20.25" customHeight="1">
      <c r="B49" s="23"/>
      <c r="C49" s="23"/>
      <c r="D49" s="3"/>
      <c r="E49" s="3">
        <v>4210</v>
      </c>
      <c r="F49" s="19" t="s">
        <v>25</v>
      </c>
      <c r="G49" s="19"/>
      <c r="H49" s="18">
        <v>6000</v>
      </c>
      <c r="I49" s="18"/>
      <c r="J49" s="5">
        <v>1149.06</v>
      </c>
      <c r="K49" s="5">
        <f t="shared" si="0"/>
        <v>19.151</v>
      </c>
      <c r="L49" s="5">
        <v>6000</v>
      </c>
      <c r="M49" s="5">
        <v>1149.06</v>
      </c>
      <c r="N49" s="5">
        <f t="shared" si="1"/>
        <v>19.151</v>
      </c>
      <c r="O49" s="5">
        <v>6000</v>
      </c>
      <c r="P49" s="5">
        <v>1149.06</v>
      </c>
      <c r="Q49" s="5">
        <v>0</v>
      </c>
      <c r="R49" s="5">
        <v>0</v>
      </c>
      <c r="S49" s="5">
        <v>6000</v>
      </c>
      <c r="T49" s="5">
        <v>1149.06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18">
        <v>0</v>
      </c>
      <c r="AK49" s="18"/>
      <c r="AL49" s="5">
        <v>0</v>
      </c>
      <c r="AM49" s="18">
        <v>0</v>
      </c>
      <c r="AN49" s="24"/>
      <c r="AO49" s="12">
        <v>0</v>
      </c>
    </row>
    <row r="50" spans="2:41" ht="15" customHeight="1">
      <c r="B50" s="23"/>
      <c r="C50" s="23"/>
      <c r="D50" s="3"/>
      <c r="E50" s="3">
        <v>4300</v>
      </c>
      <c r="F50" s="19" t="s">
        <v>26</v>
      </c>
      <c r="G50" s="19"/>
      <c r="H50" s="18">
        <v>6000</v>
      </c>
      <c r="I50" s="18"/>
      <c r="J50" s="5">
        <v>4114.6</v>
      </c>
      <c r="K50" s="5">
        <f t="shared" si="0"/>
        <v>68.57666666666667</v>
      </c>
      <c r="L50" s="5">
        <v>6000</v>
      </c>
      <c r="M50" s="5">
        <v>4114.6</v>
      </c>
      <c r="N50" s="5">
        <f t="shared" si="1"/>
        <v>68.57666666666667</v>
      </c>
      <c r="O50" s="5">
        <v>6000</v>
      </c>
      <c r="P50" s="5">
        <v>4114.6</v>
      </c>
      <c r="Q50" s="5">
        <v>0</v>
      </c>
      <c r="R50" s="5">
        <v>0</v>
      </c>
      <c r="S50" s="5">
        <v>6000</v>
      </c>
      <c r="T50" s="5">
        <v>4114.6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18">
        <v>0</v>
      </c>
      <c r="AK50" s="18"/>
      <c r="AL50" s="5">
        <v>0</v>
      </c>
      <c r="AM50" s="18">
        <v>0</v>
      </c>
      <c r="AN50" s="24"/>
      <c r="AO50" s="12">
        <v>0</v>
      </c>
    </row>
    <row r="51" spans="2:41" ht="15" customHeight="1">
      <c r="B51" s="25">
        <v>700</v>
      </c>
      <c r="C51" s="25"/>
      <c r="D51" s="1"/>
      <c r="E51" s="1"/>
      <c r="F51" s="26" t="s">
        <v>45</v>
      </c>
      <c r="G51" s="26"/>
      <c r="H51" s="27">
        <v>76500</v>
      </c>
      <c r="I51" s="27"/>
      <c r="J51" s="4">
        <f>SUM(J52,J58)</f>
        <v>70730.61</v>
      </c>
      <c r="K51" s="5">
        <f t="shared" si="0"/>
        <v>92.4583137254902</v>
      </c>
      <c r="L51" s="4">
        <v>22500</v>
      </c>
      <c r="M51" s="4">
        <f>SUM(M52,M58)</f>
        <v>16730.61</v>
      </c>
      <c r="N51" s="5">
        <f t="shared" si="1"/>
        <v>74.35826666666668</v>
      </c>
      <c r="O51" s="4">
        <v>22500</v>
      </c>
      <c r="P51" s="4">
        <f>SUM(P52,P58)</f>
        <v>16730.61</v>
      </c>
      <c r="Q51" s="4">
        <v>0</v>
      </c>
      <c r="R51" s="4">
        <f>SUM(R52,R58)</f>
        <v>0</v>
      </c>
      <c r="S51" s="4">
        <v>22500</v>
      </c>
      <c r="T51" s="4">
        <f>SUM(T52,T58)</f>
        <v>16730.61</v>
      </c>
      <c r="U51" s="4">
        <v>0</v>
      </c>
      <c r="V51" s="4">
        <f>SUM(V52,V58)</f>
        <v>0</v>
      </c>
      <c r="W51" s="4">
        <v>0</v>
      </c>
      <c r="X51" s="4">
        <f>SUM(X52,X58)</f>
        <v>0</v>
      </c>
      <c r="Y51" s="4">
        <v>0</v>
      </c>
      <c r="Z51" s="4">
        <f>SUM(Z52,Z58)</f>
        <v>0</v>
      </c>
      <c r="AA51" s="4">
        <v>0</v>
      </c>
      <c r="AB51" s="5">
        <v>0</v>
      </c>
      <c r="AC51" s="4">
        <v>0</v>
      </c>
      <c r="AD51" s="5">
        <v>0</v>
      </c>
      <c r="AE51" s="4">
        <v>54000</v>
      </c>
      <c r="AF51" s="4">
        <f>SUM(AF52,AF58)</f>
        <v>54000</v>
      </c>
      <c r="AG51" s="5">
        <f>SUM(AF51/AE51)*100</f>
        <v>100</v>
      </c>
      <c r="AH51" s="4">
        <v>54000</v>
      </c>
      <c r="AI51" s="4">
        <f>SUM(AI52,AI58)</f>
        <v>54000</v>
      </c>
      <c r="AJ51" s="27">
        <v>0</v>
      </c>
      <c r="AK51" s="27"/>
      <c r="AL51" s="4">
        <f>SUM(AL52,AL58)</f>
        <v>0</v>
      </c>
      <c r="AM51" s="27">
        <v>0</v>
      </c>
      <c r="AN51" s="28"/>
      <c r="AO51" s="4">
        <f>SUM(AO52,AO58)</f>
        <v>0</v>
      </c>
    </row>
    <row r="52" spans="2:41" ht="18" customHeight="1">
      <c r="B52" s="25"/>
      <c r="C52" s="25"/>
      <c r="D52" s="1">
        <v>70005</v>
      </c>
      <c r="E52" s="1"/>
      <c r="F52" s="26" t="s">
        <v>46</v>
      </c>
      <c r="G52" s="26"/>
      <c r="H52" s="27">
        <v>64400</v>
      </c>
      <c r="I52" s="27"/>
      <c r="J52" s="4">
        <f>SUM(J53:J57)</f>
        <v>59668.89</v>
      </c>
      <c r="K52" s="5">
        <f t="shared" si="0"/>
        <v>92.65355590062111</v>
      </c>
      <c r="L52" s="4">
        <v>10400</v>
      </c>
      <c r="M52" s="4">
        <f>SUM(M53:M57)</f>
        <v>5668.889999999999</v>
      </c>
      <c r="N52" s="5">
        <f t="shared" si="1"/>
        <v>54.50855769230769</v>
      </c>
      <c r="O52" s="4">
        <v>10400</v>
      </c>
      <c r="P52" s="4">
        <f>SUM(P53:P57)</f>
        <v>5668.889999999999</v>
      </c>
      <c r="Q52" s="4">
        <v>0</v>
      </c>
      <c r="R52" s="4">
        <f>SUM(R53:R57)</f>
        <v>0</v>
      </c>
      <c r="S52" s="4">
        <v>10400</v>
      </c>
      <c r="T52" s="4">
        <f>SUM(T53:T57)</f>
        <v>5668.889999999999</v>
      </c>
      <c r="U52" s="4">
        <v>0</v>
      </c>
      <c r="V52" s="4">
        <f>SUM(V53:V57)</f>
        <v>0</v>
      </c>
      <c r="W52" s="4">
        <v>0</v>
      </c>
      <c r="X52" s="4">
        <f>SUM(X53:X57)</f>
        <v>0</v>
      </c>
      <c r="Y52" s="4">
        <v>0</v>
      </c>
      <c r="Z52" s="4">
        <f>SUM(Z53:Z57)</f>
        <v>0</v>
      </c>
      <c r="AA52" s="4">
        <v>0</v>
      </c>
      <c r="AB52" s="5">
        <v>0</v>
      </c>
      <c r="AC52" s="4">
        <v>0</v>
      </c>
      <c r="AD52" s="5">
        <v>0</v>
      </c>
      <c r="AE52" s="4">
        <v>54000</v>
      </c>
      <c r="AF52" s="4">
        <f>SUM(AF53:AF57)</f>
        <v>54000</v>
      </c>
      <c r="AG52" s="5">
        <f>SUM(AF52/AE52)*100</f>
        <v>100</v>
      </c>
      <c r="AH52" s="4">
        <v>54000</v>
      </c>
      <c r="AI52" s="4">
        <f>SUM(AI53:AI57)</f>
        <v>54000</v>
      </c>
      <c r="AJ52" s="27">
        <v>0</v>
      </c>
      <c r="AK52" s="27"/>
      <c r="AL52" s="4">
        <f>SUM(AL53:AL57)</f>
        <v>0</v>
      </c>
      <c r="AM52" s="27">
        <v>0</v>
      </c>
      <c r="AN52" s="28"/>
      <c r="AO52" s="4">
        <f>SUM(AO53:AO57)</f>
        <v>0</v>
      </c>
    </row>
    <row r="53" spans="2:41" ht="15" customHeight="1">
      <c r="B53" s="23"/>
      <c r="C53" s="23"/>
      <c r="D53" s="3"/>
      <c r="E53" s="3">
        <v>4300</v>
      </c>
      <c r="F53" s="19" t="s">
        <v>26</v>
      </c>
      <c r="G53" s="19"/>
      <c r="H53" s="18">
        <v>3600</v>
      </c>
      <c r="I53" s="18"/>
      <c r="J53" s="5">
        <v>2391.79</v>
      </c>
      <c r="K53" s="5">
        <f t="shared" si="0"/>
        <v>66.43861111111111</v>
      </c>
      <c r="L53" s="5">
        <v>3600</v>
      </c>
      <c r="M53" s="5">
        <v>2391.79</v>
      </c>
      <c r="N53" s="5">
        <f t="shared" si="1"/>
        <v>66.43861111111111</v>
      </c>
      <c r="O53" s="5">
        <v>3600</v>
      </c>
      <c r="P53" s="5">
        <v>2391.79</v>
      </c>
      <c r="Q53" s="5">
        <v>0</v>
      </c>
      <c r="R53" s="5">
        <v>0</v>
      </c>
      <c r="S53" s="5">
        <v>3600</v>
      </c>
      <c r="T53" s="5">
        <v>2391.79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18">
        <v>0</v>
      </c>
      <c r="AK53" s="18"/>
      <c r="AL53" s="5">
        <v>0</v>
      </c>
      <c r="AM53" s="18">
        <v>0</v>
      </c>
      <c r="AN53" s="24"/>
      <c r="AO53" s="12">
        <v>0</v>
      </c>
    </row>
    <row r="54" spans="2:41" ht="27" customHeight="1">
      <c r="B54" s="23"/>
      <c r="C54" s="23"/>
      <c r="D54" s="3"/>
      <c r="E54" s="3">
        <v>4390</v>
      </c>
      <c r="F54" s="19" t="s">
        <v>47</v>
      </c>
      <c r="G54" s="19"/>
      <c r="H54" s="18">
        <v>1300</v>
      </c>
      <c r="I54" s="18"/>
      <c r="J54" s="5">
        <v>1291.5</v>
      </c>
      <c r="K54" s="5">
        <f t="shared" si="0"/>
        <v>99.34615384615385</v>
      </c>
      <c r="L54" s="5">
        <v>1300</v>
      </c>
      <c r="M54" s="5">
        <v>1291.5</v>
      </c>
      <c r="N54" s="5">
        <f t="shared" si="1"/>
        <v>99.34615384615385</v>
      </c>
      <c r="O54" s="5">
        <v>1300</v>
      </c>
      <c r="P54" s="5">
        <v>1291.5</v>
      </c>
      <c r="Q54" s="5">
        <v>0</v>
      </c>
      <c r="R54" s="5">
        <v>0</v>
      </c>
      <c r="S54" s="5">
        <v>1300</v>
      </c>
      <c r="T54" s="5">
        <v>1291.5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18">
        <v>0</v>
      </c>
      <c r="AK54" s="18"/>
      <c r="AL54" s="5">
        <v>0</v>
      </c>
      <c r="AM54" s="18">
        <v>0</v>
      </c>
      <c r="AN54" s="24"/>
      <c r="AO54" s="12">
        <v>0</v>
      </c>
    </row>
    <row r="55" spans="2:41" ht="15" customHeight="1">
      <c r="B55" s="23"/>
      <c r="C55" s="23"/>
      <c r="D55" s="3"/>
      <c r="E55" s="3">
        <v>4430</v>
      </c>
      <c r="F55" s="19" t="s">
        <v>31</v>
      </c>
      <c r="G55" s="19"/>
      <c r="H55" s="18">
        <v>2000</v>
      </c>
      <c r="I55" s="18"/>
      <c r="J55" s="5">
        <v>1985.6</v>
      </c>
      <c r="K55" s="5">
        <f t="shared" si="0"/>
        <v>99.27999999999999</v>
      </c>
      <c r="L55" s="5">
        <v>2000</v>
      </c>
      <c r="M55" s="5">
        <v>1985.6</v>
      </c>
      <c r="N55" s="5">
        <f t="shared" si="1"/>
        <v>99.27999999999999</v>
      </c>
      <c r="O55" s="5">
        <v>2000</v>
      </c>
      <c r="P55" s="5">
        <v>1985.6</v>
      </c>
      <c r="Q55" s="5">
        <v>0</v>
      </c>
      <c r="R55" s="5">
        <v>0</v>
      </c>
      <c r="S55" s="5">
        <v>2000</v>
      </c>
      <c r="T55" s="5">
        <v>1985.6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18">
        <v>0</v>
      </c>
      <c r="AK55" s="18"/>
      <c r="AL55" s="5">
        <v>0</v>
      </c>
      <c r="AM55" s="18">
        <v>0</v>
      </c>
      <c r="AN55" s="24"/>
      <c r="AO55" s="12">
        <v>0</v>
      </c>
    </row>
    <row r="56" spans="2:41" ht="22.5" customHeight="1">
      <c r="B56" s="23"/>
      <c r="C56" s="23"/>
      <c r="D56" s="3"/>
      <c r="E56" s="3">
        <v>4590</v>
      </c>
      <c r="F56" s="19" t="s">
        <v>34</v>
      </c>
      <c r="G56" s="19"/>
      <c r="H56" s="18">
        <v>3500</v>
      </c>
      <c r="I56" s="18"/>
      <c r="J56" s="5">
        <v>0</v>
      </c>
      <c r="K56" s="5">
        <f t="shared" si="0"/>
        <v>0</v>
      </c>
      <c r="L56" s="5">
        <v>3500</v>
      </c>
      <c r="M56" s="5">
        <v>0</v>
      </c>
      <c r="N56" s="5">
        <f t="shared" si="1"/>
        <v>0</v>
      </c>
      <c r="O56" s="5">
        <v>3500</v>
      </c>
      <c r="P56" s="5">
        <v>0</v>
      </c>
      <c r="Q56" s="5">
        <v>0</v>
      </c>
      <c r="R56" s="5">
        <v>0</v>
      </c>
      <c r="S56" s="5">
        <v>3500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18">
        <v>0</v>
      </c>
      <c r="AK56" s="18"/>
      <c r="AL56" s="5">
        <v>0</v>
      </c>
      <c r="AM56" s="18">
        <v>0</v>
      </c>
      <c r="AN56" s="24"/>
      <c r="AO56" s="12">
        <v>0</v>
      </c>
    </row>
    <row r="57" spans="2:41" ht="19.5" customHeight="1">
      <c r="B57" s="23"/>
      <c r="C57" s="23"/>
      <c r="D57" s="3"/>
      <c r="E57" s="3">
        <v>6060</v>
      </c>
      <c r="F57" s="19" t="s">
        <v>48</v>
      </c>
      <c r="G57" s="19"/>
      <c r="H57" s="18">
        <v>54000</v>
      </c>
      <c r="I57" s="18"/>
      <c r="J57" s="5">
        <v>54000</v>
      </c>
      <c r="K57" s="5">
        <f t="shared" si="0"/>
        <v>100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54000</v>
      </c>
      <c r="AF57" s="5">
        <v>54000</v>
      </c>
      <c r="AG57" s="5">
        <f>SUM(AF57/AE57)*100</f>
        <v>100</v>
      </c>
      <c r="AH57" s="5">
        <v>54000</v>
      </c>
      <c r="AI57" s="5">
        <v>54000</v>
      </c>
      <c r="AJ57" s="18">
        <v>0</v>
      </c>
      <c r="AK57" s="18"/>
      <c r="AL57" s="5">
        <v>0</v>
      </c>
      <c r="AM57" s="18">
        <v>0</v>
      </c>
      <c r="AN57" s="24"/>
      <c r="AO57" s="12">
        <v>0</v>
      </c>
    </row>
    <row r="58" spans="2:41" ht="15" customHeight="1">
      <c r="B58" s="25"/>
      <c r="C58" s="25"/>
      <c r="D58" s="1">
        <v>70095</v>
      </c>
      <c r="E58" s="1"/>
      <c r="F58" s="26" t="s">
        <v>30</v>
      </c>
      <c r="G58" s="26"/>
      <c r="H58" s="27">
        <v>12100</v>
      </c>
      <c r="I58" s="27"/>
      <c r="J58" s="4">
        <f>SUM(J59:J61)</f>
        <v>11061.720000000001</v>
      </c>
      <c r="K58" s="5">
        <f t="shared" si="0"/>
        <v>91.41917355371902</v>
      </c>
      <c r="L58" s="4">
        <v>12100</v>
      </c>
      <c r="M58" s="4">
        <f>SUM(M59:M61)</f>
        <v>11061.720000000001</v>
      </c>
      <c r="N58" s="5">
        <f t="shared" si="1"/>
        <v>91.41917355371902</v>
      </c>
      <c r="O58" s="4">
        <v>12100</v>
      </c>
      <c r="P58" s="4">
        <f>SUM(P59:P61)</f>
        <v>11061.720000000001</v>
      </c>
      <c r="Q58" s="4">
        <v>0</v>
      </c>
      <c r="R58" s="4">
        <f>SUM(R59:R61)</f>
        <v>0</v>
      </c>
      <c r="S58" s="4">
        <v>12100</v>
      </c>
      <c r="T58" s="4">
        <f>SUM(T59:T61)</f>
        <v>11061.720000000001</v>
      </c>
      <c r="U58" s="4">
        <v>0</v>
      </c>
      <c r="V58" s="4">
        <f>SUM(V59:V61)</f>
        <v>0</v>
      </c>
      <c r="W58" s="4">
        <v>0</v>
      </c>
      <c r="X58" s="4">
        <f>SUM(X59:X61)</f>
        <v>0</v>
      </c>
      <c r="Y58" s="4">
        <v>0</v>
      </c>
      <c r="Z58" s="4">
        <f>SUM(Z59:Z61)</f>
        <v>0</v>
      </c>
      <c r="AA58" s="4">
        <v>0</v>
      </c>
      <c r="AB58" s="5">
        <v>0</v>
      </c>
      <c r="AC58" s="4">
        <v>0</v>
      </c>
      <c r="AD58" s="5">
        <v>0</v>
      </c>
      <c r="AE58" s="4">
        <v>0</v>
      </c>
      <c r="AF58" s="4">
        <f>SUM(AF59:AF61)</f>
        <v>0</v>
      </c>
      <c r="AG58" s="5">
        <v>0</v>
      </c>
      <c r="AH58" s="4">
        <v>0</v>
      </c>
      <c r="AI58" s="4">
        <f>SUM(AI59:AI61)</f>
        <v>0</v>
      </c>
      <c r="AJ58" s="27">
        <v>0</v>
      </c>
      <c r="AK58" s="27"/>
      <c r="AL58" s="4">
        <f>SUM(AL59:AL61)</f>
        <v>0</v>
      </c>
      <c r="AM58" s="27">
        <v>0</v>
      </c>
      <c r="AN58" s="28"/>
      <c r="AO58" s="4">
        <f>SUM(AO59:AO61)</f>
        <v>0</v>
      </c>
    </row>
    <row r="59" spans="2:41" ht="15" customHeight="1">
      <c r="B59" s="23"/>
      <c r="C59" s="23"/>
      <c r="D59" s="3"/>
      <c r="E59" s="3">
        <v>4300</v>
      </c>
      <c r="F59" s="19" t="s">
        <v>26</v>
      </c>
      <c r="G59" s="19"/>
      <c r="H59" s="18">
        <v>600</v>
      </c>
      <c r="I59" s="18"/>
      <c r="J59" s="5">
        <v>504</v>
      </c>
      <c r="K59" s="5">
        <f t="shared" si="0"/>
        <v>84</v>
      </c>
      <c r="L59" s="5">
        <v>600</v>
      </c>
      <c r="M59" s="5">
        <v>504</v>
      </c>
      <c r="N59" s="5">
        <f t="shared" si="1"/>
        <v>84</v>
      </c>
      <c r="O59" s="5">
        <v>600</v>
      </c>
      <c r="P59" s="5">
        <v>504</v>
      </c>
      <c r="Q59" s="5">
        <v>0</v>
      </c>
      <c r="R59" s="5">
        <v>0</v>
      </c>
      <c r="S59" s="5">
        <v>600</v>
      </c>
      <c r="T59" s="5">
        <v>504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18">
        <v>0</v>
      </c>
      <c r="AK59" s="18"/>
      <c r="AL59" s="5">
        <v>0</v>
      </c>
      <c r="AM59" s="18">
        <v>0</v>
      </c>
      <c r="AN59" s="24"/>
      <c r="AO59" s="12">
        <v>0</v>
      </c>
    </row>
    <row r="60" spans="2:41" ht="30.75" customHeight="1">
      <c r="B60" s="23"/>
      <c r="C60" s="23"/>
      <c r="D60" s="3"/>
      <c r="E60" s="3">
        <v>4400</v>
      </c>
      <c r="F60" s="19" t="s">
        <v>49</v>
      </c>
      <c r="G60" s="19"/>
      <c r="H60" s="18">
        <v>4500</v>
      </c>
      <c r="I60" s="18"/>
      <c r="J60" s="5">
        <v>3906</v>
      </c>
      <c r="K60" s="5">
        <f t="shared" si="0"/>
        <v>86.8</v>
      </c>
      <c r="L60" s="5">
        <v>4500</v>
      </c>
      <c r="M60" s="5">
        <v>3906</v>
      </c>
      <c r="N60" s="5">
        <f t="shared" si="1"/>
        <v>86.8</v>
      </c>
      <c r="O60" s="5">
        <v>4500</v>
      </c>
      <c r="P60" s="5">
        <v>3906</v>
      </c>
      <c r="Q60" s="5">
        <v>0</v>
      </c>
      <c r="R60" s="5">
        <v>0</v>
      </c>
      <c r="S60" s="5">
        <v>4500</v>
      </c>
      <c r="T60" s="5">
        <v>3906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18">
        <v>0</v>
      </c>
      <c r="AK60" s="18"/>
      <c r="AL60" s="5">
        <v>0</v>
      </c>
      <c r="AM60" s="18">
        <v>0</v>
      </c>
      <c r="AN60" s="24"/>
      <c r="AO60" s="12">
        <v>0</v>
      </c>
    </row>
    <row r="61" spans="2:41" ht="19.5" customHeight="1">
      <c r="B61" s="23"/>
      <c r="C61" s="23"/>
      <c r="D61" s="3"/>
      <c r="E61" s="3">
        <v>4590</v>
      </c>
      <c r="F61" s="19" t="s">
        <v>34</v>
      </c>
      <c r="G61" s="19"/>
      <c r="H61" s="18">
        <v>7000</v>
      </c>
      <c r="I61" s="18"/>
      <c r="J61" s="5">
        <v>6651.72</v>
      </c>
      <c r="K61" s="5">
        <f t="shared" si="0"/>
        <v>95.02457142857143</v>
      </c>
      <c r="L61" s="5">
        <v>7000</v>
      </c>
      <c r="M61" s="5">
        <v>6651.72</v>
      </c>
      <c r="N61" s="5">
        <f t="shared" si="1"/>
        <v>95.02457142857143</v>
      </c>
      <c r="O61" s="5">
        <v>7000</v>
      </c>
      <c r="P61" s="5">
        <v>6651.72</v>
      </c>
      <c r="Q61" s="5">
        <v>0</v>
      </c>
      <c r="R61" s="5">
        <v>0</v>
      </c>
      <c r="S61" s="5">
        <v>7000</v>
      </c>
      <c r="T61" s="5">
        <v>6651.72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18">
        <v>0</v>
      </c>
      <c r="AK61" s="18"/>
      <c r="AL61" s="5">
        <v>0</v>
      </c>
      <c r="AM61" s="18">
        <v>0</v>
      </c>
      <c r="AN61" s="24"/>
      <c r="AO61" s="12">
        <v>0</v>
      </c>
    </row>
    <row r="62" spans="2:41" ht="15" customHeight="1">
      <c r="B62" s="25">
        <v>710</v>
      </c>
      <c r="C62" s="25"/>
      <c r="D62" s="1"/>
      <c r="E62" s="1"/>
      <c r="F62" s="26" t="s">
        <v>50</v>
      </c>
      <c r="G62" s="26"/>
      <c r="H62" s="27">
        <v>25000</v>
      </c>
      <c r="I62" s="27"/>
      <c r="J62" s="4">
        <f>SUM(J63,J65)</f>
        <v>22582.29</v>
      </c>
      <c r="K62" s="5">
        <f t="shared" si="0"/>
        <v>90.32916</v>
      </c>
      <c r="L62" s="4">
        <v>25000</v>
      </c>
      <c r="M62" s="4">
        <f>SUM(M63,M65)</f>
        <v>22582.29</v>
      </c>
      <c r="N62" s="5">
        <f t="shared" si="1"/>
        <v>90.32916</v>
      </c>
      <c r="O62" s="4">
        <v>25000</v>
      </c>
      <c r="P62" s="4">
        <f>SUM(P63,P65)</f>
        <v>22582.29</v>
      </c>
      <c r="Q62" s="4">
        <v>0</v>
      </c>
      <c r="R62" s="4">
        <f>SUM(R63,R65)</f>
        <v>0</v>
      </c>
      <c r="S62" s="4">
        <v>25000</v>
      </c>
      <c r="T62" s="4">
        <f>SUM(T63,T65)</f>
        <v>22582.29</v>
      </c>
      <c r="U62" s="4">
        <v>0</v>
      </c>
      <c r="V62" s="4">
        <f>SUM(V63,V65)</f>
        <v>0</v>
      </c>
      <c r="W62" s="4">
        <v>0</v>
      </c>
      <c r="X62" s="4">
        <f>SUM(X63,X65)</f>
        <v>0</v>
      </c>
      <c r="Y62" s="4">
        <v>0</v>
      </c>
      <c r="Z62" s="4">
        <f>SUM(Z63,Z65)</f>
        <v>0</v>
      </c>
      <c r="AA62" s="4">
        <v>0</v>
      </c>
      <c r="AB62" s="5">
        <v>0</v>
      </c>
      <c r="AC62" s="4">
        <v>0</v>
      </c>
      <c r="AD62" s="5">
        <v>0</v>
      </c>
      <c r="AE62" s="4">
        <v>0</v>
      </c>
      <c r="AF62" s="4">
        <f>SUM(AF63,AF65)</f>
        <v>0</v>
      </c>
      <c r="AG62" s="5">
        <v>0</v>
      </c>
      <c r="AH62" s="4">
        <v>0</v>
      </c>
      <c r="AI62" s="4">
        <f>SUM(AI63,AI65)</f>
        <v>0</v>
      </c>
      <c r="AJ62" s="27">
        <v>0</v>
      </c>
      <c r="AK62" s="27"/>
      <c r="AL62" s="4">
        <f>SUM(AL63,AL65)</f>
        <v>0</v>
      </c>
      <c r="AM62" s="27">
        <v>0</v>
      </c>
      <c r="AN62" s="28"/>
      <c r="AO62" s="4">
        <f>SUM(AO63,AO65)</f>
        <v>0</v>
      </c>
    </row>
    <row r="63" spans="2:41" ht="18.75" customHeight="1">
      <c r="B63" s="25"/>
      <c r="C63" s="25"/>
      <c r="D63" s="1">
        <v>71004</v>
      </c>
      <c r="E63" s="1"/>
      <c r="F63" s="26" t="s">
        <v>51</v>
      </c>
      <c r="G63" s="26"/>
      <c r="H63" s="27">
        <v>13000</v>
      </c>
      <c r="I63" s="27"/>
      <c r="J63" s="4">
        <f>SUM(J64:J64)</f>
        <v>12501.8</v>
      </c>
      <c r="K63" s="5">
        <f t="shared" si="0"/>
        <v>96.16769230769229</v>
      </c>
      <c r="L63" s="4">
        <v>13000</v>
      </c>
      <c r="M63" s="4">
        <f>SUM(M64:M64)</f>
        <v>12501.8</v>
      </c>
      <c r="N63" s="5">
        <f t="shared" si="1"/>
        <v>96.16769230769229</v>
      </c>
      <c r="O63" s="4">
        <v>13000</v>
      </c>
      <c r="P63" s="4">
        <f>SUM(P64:P64)</f>
        <v>12501.8</v>
      </c>
      <c r="Q63" s="4">
        <v>0</v>
      </c>
      <c r="R63" s="4">
        <f>SUM(R64:R64)</f>
        <v>0</v>
      </c>
      <c r="S63" s="4">
        <v>13000</v>
      </c>
      <c r="T63" s="4">
        <f>SUM(T64:T64)</f>
        <v>12501.8</v>
      </c>
      <c r="U63" s="4">
        <v>0</v>
      </c>
      <c r="V63" s="4">
        <f>SUM(V64:V64)</f>
        <v>0</v>
      </c>
      <c r="W63" s="4">
        <v>0</v>
      </c>
      <c r="X63" s="4">
        <f>SUM(X64:X64)</f>
        <v>0</v>
      </c>
      <c r="Y63" s="4">
        <v>0</v>
      </c>
      <c r="Z63" s="4">
        <f>SUM(Z64:Z64)</f>
        <v>0</v>
      </c>
      <c r="AA63" s="4">
        <v>0</v>
      </c>
      <c r="AB63" s="5">
        <v>0</v>
      </c>
      <c r="AC63" s="4">
        <v>0</v>
      </c>
      <c r="AD63" s="5">
        <v>0</v>
      </c>
      <c r="AE63" s="4">
        <v>0</v>
      </c>
      <c r="AF63" s="4">
        <f>SUM(AF64:AF64)</f>
        <v>0</v>
      </c>
      <c r="AG63" s="5">
        <v>0</v>
      </c>
      <c r="AH63" s="4">
        <v>0</v>
      </c>
      <c r="AI63" s="4">
        <f>SUM(AI64:AI64)</f>
        <v>0</v>
      </c>
      <c r="AJ63" s="27">
        <v>0</v>
      </c>
      <c r="AK63" s="27"/>
      <c r="AL63" s="4">
        <f>SUM(AL64:AL64)</f>
        <v>0</v>
      </c>
      <c r="AM63" s="27">
        <v>0</v>
      </c>
      <c r="AN63" s="28"/>
      <c r="AO63" s="4">
        <f>SUM(AO64:AO64)</f>
        <v>0</v>
      </c>
    </row>
    <row r="64" spans="2:41" ht="15" customHeight="1">
      <c r="B64" s="23"/>
      <c r="C64" s="23"/>
      <c r="D64" s="3"/>
      <c r="E64" s="3">
        <v>4300</v>
      </c>
      <c r="F64" s="19" t="s">
        <v>26</v>
      </c>
      <c r="G64" s="19"/>
      <c r="H64" s="18">
        <v>13000</v>
      </c>
      <c r="I64" s="18"/>
      <c r="J64" s="5">
        <v>12501.8</v>
      </c>
      <c r="K64" s="5">
        <f t="shared" si="0"/>
        <v>96.16769230769229</v>
      </c>
      <c r="L64" s="5">
        <v>13000</v>
      </c>
      <c r="M64" s="5">
        <v>12501.8</v>
      </c>
      <c r="N64" s="5">
        <f t="shared" si="1"/>
        <v>96.16769230769229</v>
      </c>
      <c r="O64" s="5">
        <v>13000</v>
      </c>
      <c r="P64" s="5">
        <v>12501.8</v>
      </c>
      <c r="Q64" s="5">
        <v>0</v>
      </c>
      <c r="R64" s="5">
        <v>0</v>
      </c>
      <c r="S64" s="5">
        <v>13000</v>
      </c>
      <c r="T64" s="5">
        <v>12501.8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18">
        <v>0</v>
      </c>
      <c r="AK64" s="18"/>
      <c r="AL64" s="5">
        <v>0</v>
      </c>
      <c r="AM64" s="18">
        <v>0</v>
      </c>
      <c r="AN64" s="24"/>
      <c r="AO64" s="12">
        <v>0</v>
      </c>
    </row>
    <row r="65" spans="2:41" ht="15" customHeight="1">
      <c r="B65" s="25"/>
      <c r="C65" s="25"/>
      <c r="D65" s="1">
        <v>71095</v>
      </c>
      <c r="E65" s="1"/>
      <c r="F65" s="26" t="s">
        <v>30</v>
      </c>
      <c r="G65" s="26"/>
      <c r="H65" s="27">
        <v>12000</v>
      </c>
      <c r="I65" s="27"/>
      <c r="J65" s="4">
        <f>SUM(J66)</f>
        <v>10080.49</v>
      </c>
      <c r="K65" s="5">
        <f t="shared" si="0"/>
        <v>84.00408333333334</v>
      </c>
      <c r="L65" s="4">
        <v>12000</v>
      </c>
      <c r="M65" s="4">
        <f>SUM(M66)</f>
        <v>10080.49</v>
      </c>
      <c r="N65" s="5">
        <f t="shared" si="1"/>
        <v>84.00408333333334</v>
      </c>
      <c r="O65" s="4">
        <v>12000</v>
      </c>
      <c r="P65" s="4">
        <f>SUM(P66)</f>
        <v>10080.49</v>
      </c>
      <c r="Q65" s="4">
        <v>0</v>
      </c>
      <c r="R65" s="4">
        <f>SUM(R66)</f>
        <v>0</v>
      </c>
      <c r="S65" s="4">
        <v>12000</v>
      </c>
      <c r="T65" s="4">
        <f>SUM(T66)</f>
        <v>10080.49</v>
      </c>
      <c r="U65" s="4">
        <v>0</v>
      </c>
      <c r="V65" s="4">
        <f>SUM(V66)</f>
        <v>0</v>
      </c>
      <c r="W65" s="4">
        <v>0</v>
      </c>
      <c r="X65" s="4">
        <f>SUM(X66)</f>
        <v>0</v>
      </c>
      <c r="Y65" s="4">
        <v>0</v>
      </c>
      <c r="Z65" s="4">
        <f>SUM(Z66)</f>
        <v>0</v>
      </c>
      <c r="AA65" s="4">
        <v>0</v>
      </c>
      <c r="AB65" s="5">
        <v>0</v>
      </c>
      <c r="AC65" s="4">
        <v>0</v>
      </c>
      <c r="AD65" s="5">
        <v>0</v>
      </c>
      <c r="AE65" s="4">
        <v>0</v>
      </c>
      <c r="AF65" s="4">
        <f>SUM(AF66)</f>
        <v>0</v>
      </c>
      <c r="AG65" s="5">
        <v>0</v>
      </c>
      <c r="AH65" s="4">
        <v>0</v>
      </c>
      <c r="AI65" s="4">
        <f>SUM(AI66)</f>
        <v>0</v>
      </c>
      <c r="AJ65" s="27">
        <v>0</v>
      </c>
      <c r="AK65" s="27"/>
      <c r="AL65" s="4">
        <f>SUM(AL66)</f>
        <v>0</v>
      </c>
      <c r="AM65" s="27">
        <v>0</v>
      </c>
      <c r="AN65" s="28"/>
      <c r="AO65" s="4">
        <f>SUM(AO66)</f>
        <v>0</v>
      </c>
    </row>
    <row r="66" spans="2:41" ht="15" customHeight="1">
      <c r="B66" s="23"/>
      <c r="C66" s="23"/>
      <c r="D66" s="3"/>
      <c r="E66" s="3">
        <v>4300</v>
      </c>
      <c r="F66" s="19" t="s">
        <v>26</v>
      </c>
      <c r="G66" s="19"/>
      <c r="H66" s="18">
        <v>12000</v>
      </c>
      <c r="I66" s="18"/>
      <c r="J66" s="5">
        <v>10080.49</v>
      </c>
      <c r="K66" s="5">
        <f t="shared" si="0"/>
        <v>84.00408333333334</v>
      </c>
      <c r="L66" s="5">
        <v>12000</v>
      </c>
      <c r="M66" s="5">
        <v>10080.49</v>
      </c>
      <c r="N66" s="5">
        <f t="shared" si="1"/>
        <v>84.00408333333334</v>
      </c>
      <c r="O66" s="5">
        <v>12000</v>
      </c>
      <c r="P66" s="5">
        <v>10080.49</v>
      </c>
      <c r="Q66" s="5">
        <v>0</v>
      </c>
      <c r="R66" s="5">
        <v>0</v>
      </c>
      <c r="S66" s="5">
        <v>12000</v>
      </c>
      <c r="T66" s="5">
        <v>10080.49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18">
        <v>0</v>
      </c>
      <c r="AK66" s="18"/>
      <c r="AL66" s="5">
        <v>0</v>
      </c>
      <c r="AM66" s="18">
        <v>0</v>
      </c>
      <c r="AN66" s="24"/>
      <c r="AO66" s="12">
        <v>0</v>
      </c>
    </row>
    <row r="67" spans="2:41" ht="15" customHeight="1">
      <c r="B67" s="25">
        <v>720</v>
      </c>
      <c r="C67" s="25"/>
      <c r="D67" s="1"/>
      <c r="E67" s="1"/>
      <c r="F67" s="26" t="s">
        <v>52</v>
      </c>
      <c r="G67" s="26"/>
      <c r="H67" s="27">
        <v>164713.87</v>
      </c>
      <c r="I67" s="27"/>
      <c r="J67" s="4">
        <f>SUM(J68)</f>
        <v>0</v>
      </c>
      <c r="K67" s="5">
        <f t="shared" si="0"/>
        <v>0</v>
      </c>
      <c r="L67" s="4">
        <v>0</v>
      </c>
      <c r="M67" s="4">
        <f>SUM(M68)</f>
        <v>0</v>
      </c>
      <c r="N67" s="5">
        <v>0</v>
      </c>
      <c r="O67" s="4">
        <v>0</v>
      </c>
      <c r="P67" s="4">
        <f>SUM(P68)</f>
        <v>0</v>
      </c>
      <c r="Q67" s="4">
        <v>0</v>
      </c>
      <c r="R67" s="4">
        <f>SUM(R68)</f>
        <v>0</v>
      </c>
      <c r="S67" s="4">
        <v>0</v>
      </c>
      <c r="T67" s="4">
        <f>SUM(T68)</f>
        <v>0</v>
      </c>
      <c r="U67" s="4">
        <v>0</v>
      </c>
      <c r="V67" s="4">
        <f>SUM(V68)</f>
        <v>0</v>
      </c>
      <c r="W67" s="4">
        <v>0</v>
      </c>
      <c r="X67" s="4">
        <f>SUM(X68)</f>
        <v>0</v>
      </c>
      <c r="Y67" s="4">
        <v>0</v>
      </c>
      <c r="Z67" s="4">
        <f>SUM(Z68)</f>
        <v>0</v>
      </c>
      <c r="AA67" s="4">
        <v>0</v>
      </c>
      <c r="AB67" s="5">
        <v>0</v>
      </c>
      <c r="AC67" s="4">
        <v>0</v>
      </c>
      <c r="AD67" s="5">
        <v>0</v>
      </c>
      <c r="AE67" s="4">
        <v>164713.87</v>
      </c>
      <c r="AF67" s="4">
        <f>SUM(AF68)</f>
        <v>0</v>
      </c>
      <c r="AG67" s="5">
        <f>SUM(AF67/AE67)*100</f>
        <v>0</v>
      </c>
      <c r="AH67" s="4">
        <v>164713.87</v>
      </c>
      <c r="AI67" s="4">
        <f>SUM(AI68)</f>
        <v>0</v>
      </c>
      <c r="AJ67" s="27">
        <v>164713.87</v>
      </c>
      <c r="AK67" s="27"/>
      <c r="AL67" s="4">
        <f>SUM(AL68)</f>
        <v>0</v>
      </c>
      <c r="AM67" s="27">
        <v>0</v>
      </c>
      <c r="AN67" s="28"/>
      <c r="AO67" s="4">
        <f>SUM(AO68)</f>
        <v>0</v>
      </c>
    </row>
    <row r="68" spans="2:41" ht="15" customHeight="1">
      <c r="B68" s="25"/>
      <c r="C68" s="25"/>
      <c r="D68" s="1">
        <v>72095</v>
      </c>
      <c r="E68" s="1"/>
      <c r="F68" s="26" t="s">
        <v>30</v>
      </c>
      <c r="G68" s="26"/>
      <c r="H68" s="27">
        <v>164713.87</v>
      </c>
      <c r="I68" s="27"/>
      <c r="J68" s="4">
        <f>SUM(J69:J70)</f>
        <v>0</v>
      </c>
      <c r="K68" s="5">
        <f t="shared" si="0"/>
        <v>0</v>
      </c>
      <c r="L68" s="4">
        <v>0</v>
      </c>
      <c r="M68" s="4">
        <f>SUM(M69:M70)</f>
        <v>0</v>
      </c>
      <c r="N68" s="5">
        <v>0</v>
      </c>
      <c r="O68" s="4">
        <v>0</v>
      </c>
      <c r="P68" s="4">
        <f>SUM(P69:P70)</f>
        <v>0</v>
      </c>
      <c r="Q68" s="4">
        <v>0</v>
      </c>
      <c r="R68" s="4">
        <f>SUM(R69:R70)</f>
        <v>0</v>
      </c>
      <c r="S68" s="4">
        <v>0</v>
      </c>
      <c r="T68" s="4">
        <f>SUM(T69:T70)</f>
        <v>0</v>
      </c>
      <c r="U68" s="4">
        <v>0</v>
      </c>
      <c r="V68" s="4">
        <f>SUM(V69:V70)</f>
        <v>0</v>
      </c>
      <c r="W68" s="4">
        <v>0</v>
      </c>
      <c r="X68" s="4">
        <f>SUM(X69:X70)</f>
        <v>0</v>
      </c>
      <c r="Y68" s="4">
        <v>0</v>
      </c>
      <c r="Z68" s="4">
        <f>SUM(Z69:Z70)</f>
        <v>0</v>
      </c>
      <c r="AA68" s="4">
        <v>0</v>
      </c>
      <c r="AB68" s="5">
        <v>0</v>
      </c>
      <c r="AC68" s="4">
        <v>0</v>
      </c>
      <c r="AD68" s="5">
        <v>0</v>
      </c>
      <c r="AE68" s="4">
        <v>164713.87</v>
      </c>
      <c r="AF68" s="4">
        <f>SUM(AF69:AF70)</f>
        <v>0</v>
      </c>
      <c r="AG68" s="5">
        <f>SUM(AF68/AE68)*100</f>
        <v>0</v>
      </c>
      <c r="AH68" s="4">
        <v>164713.87</v>
      </c>
      <c r="AI68" s="4">
        <f>SUM(AI69:AI70)</f>
        <v>0</v>
      </c>
      <c r="AJ68" s="27">
        <v>164713.87</v>
      </c>
      <c r="AK68" s="27"/>
      <c r="AL68" s="4">
        <f>SUM(AL69:AL70)</f>
        <v>0</v>
      </c>
      <c r="AM68" s="27">
        <v>0</v>
      </c>
      <c r="AN68" s="28"/>
      <c r="AO68" s="4">
        <f>SUM(AO69:AO70)</f>
        <v>0</v>
      </c>
    </row>
    <row r="69" spans="2:41" ht="19.5" customHeight="1">
      <c r="B69" s="23"/>
      <c r="C69" s="23"/>
      <c r="D69" s="3"/>
      <c r="E69" s="3">
        <v>6057</v>
      </c>
      <c r="F69" s="19" t="s">
        <v>23</v>
      </c>
      <c r="G69" s="19"/>
      <c r="H69" s="18">
        <v>130894.94</v>
      </c>
      <c r="I69" s="18"/>
      <c r="J69" s="5">
        <v>0</v>
      </c>
      <c r="K69" s="5">
        <f t="shared" si="0"/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130894.94</v>
      </c>
      <c r="AF69" s="5">
        <v>0</v>
      </c>
      <c r="AG69" s="5">
        <f>SUM(AF69/AE69)*100</f>
        <v>0</v>
      </c>
      <c r="AH69" s="5">
        <v>130894.94</v>
      </c>
      <c r="AI69" s="5">
        <v>0</v>
      </c>
      <c r="AJ69" s="18">
        <v>130894.94</v>
      </c>
      <c r="AK69" s="18"/>
      <c r="AL69" s="5">
        <v>0</v>
      </c>
      <c r="AM69" s="18">
        <v>0</v>
      </c>
      <c r="AN69" s="24"/>
      <c r="AO69" s="12">
        <v>0</v>
      </c>
    </row>
    <row r="70" spans="2:41" ht="17.25" customHeight="1">
      <c r="B70" s="23"/>
      <c r="C70" s="23"/>
      <c r="D70" s="3"/>
      <c r="E70" s="3">
        <v>6059</v>
      </c>
      <c r="F70" s="19" t="s">
        <v>23</v>
      </c>
      <c r="G70" s="19"/>
      <c r="H70" s="18">
        <v>33818.93</v>
      </c>
      <c r="I70" s="18"/>
      <c r="J70" s="5">
        <v>0</v>
      </c>
      <c r="K70" s="5">
        <f t="shared" si="0"/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33818.93</v>
      </c>
      <c r="AF70" s="5">
        <v>0</v>
      </c>
      <c r="AG70" s="5">
        <f>SUM(AF70/AE70)*100</f>
        <v>0</v>
      </c>
      <c r="AH70" s="5">
        <v>33818.93</v>
      </c>
      <c r="AI70" s="5">
        <v>0</v>
      </c>
      <c r="AJ70" s="18">
        <v>33818.93</v>
      </c>
      <c r="AK70" s="18"/>
      <c r="AL70" s="5">
        <v>0</v>
      </c>
      <c r="AM70" s="18">
        <v>0</v>
      </c>
      <c r="AN70" s="24"/>
      <c r="AO70" s="12">
        <v>0</v>
      </c>
    </row>
    <row r="71" spans="2:41" ht="15" customHeight="1">
      <c r="B71" s="25">
        <v>750</v>
      </c>
      <c r="C71" s="25"/>
      <c r="D71" s="1"/>
      <c r="E71" s="1"/>
      <c r="F71" s="26" t="s">
        <v>53</v>
      </c>
      <c r="G71" s="26"/>
      <c r="H71" s="27">
        <v>2391396.06</v>
      </c>
      <c r="I71" s="27"/>
      <c r="J71" s="4">
        <f>SUM(J72,J84,J86,J112,J116,J91)</f>
        <v>2302584.34</v>
      </c>
      <c r="K71" s="5">
        <f t="shared" si="0"/>
        <v>96.28619777854782</v>
      </c>
      <c r="L71" s="4">
        <v>2381446.06</v>
      </c>
      <c r="M71" s="4">
        <f>SUM(M72,M84,M86,M112,M116,M91)</f>
        <v>2292681.4499999997</v>
      </c>
      <c r="N71" s="5">
        <f t="shared" si="1"/>
        <v>96.2726592262182</v>
      </c>
      <c r="O71" s="4">
        <v>2293746.06</v>
      </c>
      <c r="P71" s="4">
        <f>SUM(P72,P84,P86,P112,P116,P91)</f>
        <v>2206383.6799999997</v>
      </c>
      <c r="Q71" s="4">
        <v>1739473.72</v>
      </c>
      <c r="R71" s="4">
        <f>SUM(R72,R84,R86,R112,R116,R91)</f>
        <v>1687801.5499999998</v>
      </c>
      <c r="S71" s="4">
        <v>554272.34</v>
      </c>
      <c r="T71" s="4">
        <f>SUM(T72,T84,T86,T112,T116,T91)</f>
        <v>518582.12999999995</v>
      </c>
      <c r="U71" s="4">
        <v>0</v>
      </c>
      <c r="V71" s="4">
        <f>SUM(V72,V84,V86,V112,V116,V91)</f>
        <v>0</v>
      </c>
      <c r="W71" s="4">
        <v>87700</v>
      </c>
      <c r="X71" s="4">
        <f>SUM(X72,X84,X86,X112,X116,X91)</f>
        <v>86297.77</v>
      </c>
      <c r="Y71" s="4">
        <v>0</v>
      </c>
      <c r="Z71" s="4">
        <f>SUM(Z72,Z84,Z86,Z112,Z116,Z91)</f>
        <v>0</v>
      </c>
      <c r="AA71" s="4">
        <v>0</v>
      </c>
      <c r="AB71" s="5">
        <v>0</v>
      </c>
      <c r="AC71" s="4">
        <v>0</v>
      </c>
      <c r="AD71" s="5">
        <v>0</v>
      </c>
      <c r="AE71" s="4">
        <v>9950</v>
      </c>
      <c r="AF71" s="4">
        <v>9902.89</v>
      </c>
      <c r="AG71" s="5">
        <f>SUM(AF71/AE71)*100</f>
        <v>99.52653266331659</v>
      </c>
      <c r="AH71" s="4">
        <v>9950</v>
      </c>
      <c r="AI71" s="4">
        <f>SUM(AI72,AI84,AI86,AI112,AI116,AI91)</f>
        <v>9902.89</v>
      </c>
      <c r="AJ71" s="27">
        <v>0</v>
      </c>
      <c r="AK71" s="27"/>
      <c r="AL71" s="4">
        <f>SUM(AL72,AL84,AL86,AL112,AL116,AL91)</f>
        <v>0</v>
      </c>
      <c r="AM71" s="27">
        <v>0</v>
      </c>
      <c r="AN71" s="28"/>
      <c r="AO71" s="4">
        <f>SUM(AO72,AO84,AO86,AO112,AO116,AO91)</f>
        <v>0</v>
      </c>
    </row>
    <row r="72" spans="2:41" ht="15" customHeight="1">
      <c r="B72" s="25"/>
      <c r="C72" s="25"/>
      <c r="D72" s="1">
        <v>75011</v>
      </c>
      <c r="E72" s="1"/>
      <c r="F72" s="26" t="s">
        <v>54</v>
      </c>
      <c r="G72" s="26"/>
      <c r="H72" s="27">
        <v>114563</v>
      </c>
      <c r="I72" s="27"/>
      <c r="J72" s="4">
        <f>SUM(J73:J83)</f>
        <v>114047.18999999999</v>
      </c>
      <c r="K72" s="5">
        <f t="shared" si="0"/>
        <v>99.54975864808009</v>
      </c>
      <c r="L72" s="4">
        <v>114563</v>
      </c>
      <c r="M72" s="4">
        <f>SUM(M73:M83)</f>
        <v>114047.18999999999</v>
      </c>
      <c r="N72" s="5">
        <f t="shared" si="1"/>
        <v>99.54975864808009</v>
      </c>
      <c r="O72" s="4">
        <v>114563</v>
      </c>
      <c r="P72" s="4">
        <f>SUM(P73:P83)</f>
        <v>114047.18999999999</v>
      </c>
      <c r="Q72" s="4">
        <v>103353</v>
      </c>
      <c r="R72" s="4">
        <f>SUM(R73:R83)</f>
        <v>103353</v>
      </c>
      <c r="S72" s="4">
        <v>11210</v>
      </c>
      <c r="T72" s="4">
        <f>SUM(T73:T83)</f>
        <v>10694.19</v>
      </c>
      <c r="U72" s="4">
        <v>0</v>
      </c>
      <c r="V72" s="4">
        <f>SUM(V73:V83)</f>
        <v>0</v>
      </c>
      <c r="W72" s="4">
        <v>0</v>
      </c>
      <c r="X72" s="4">
        <f>SUM(X73:X83)</f>
        <v>0</v>
      </c>
      <c r="Y72" s="4">
        <v>0</v>
      </c>
      <c r="Z72" s="4">
        <f>SUM(Z73:Z83)</f>
        <v>0</v>
      </c>
      <c r="AA72" s="4">
        <v>0</v>
      </c>
      <c r="AB72" s="5">
        <v>0</v>
      </c>
      <c r="AC72" s="4">
        <v>0</v>
      </c>
      <c r="AD72" s="5">
        <v>0</v>
      </c>
      <c r="AE72" s="4">
        <v>0</v>
      </c>
      <c r="AF72" s="4">
        <f>SUM(AF73:AF83)</f>
        <v>0</v>
      </c>
      <c r="AG72" s="5">
        <v>0</v>
      </c>
      <c r="AH72" s="4">
        <v>0</v>
      </c>
      <c r="AI72" s="4">
        <f>SUM(AI73:AI83)</f>
        <v>0</v>
      </c>
      <c r="AJ72" s="27">
        <v>0</v>
      </c>
      <c r="AK72" s="27"/>
      <c r="AL72" s="4">
        <f>SUM(AL73:AL83)</f>
        <v>0</v>
      </c>
      <c r="AM72" s="27">
        <v>0</v>
      </c>
      <c r="AN72" s="28"/>
      <c r="AO72" s="4">
        <f>SUM(AO73:AO83)</f>
        <v>0</v>
      </c>
    </row>
    <row r="73" spans="2:41" ht="17.25" customHeight="1">
      <c r="B73" s="23"/>
      <c r="C73" s="23"/>
      <c r="D73" s="3"/>
      <c r="E73" s="3">
        <v>4010</v>
      </c>
      <c r="F73" s="19" t="s">
        <v>55</v>
      </c>
      <c r="G73" s="19"/>
      <c r="H73" s="18">
        <v>79300</v>
      </c>
      <c r="I73" s="18"/>
      <c r="J73" s="5">
        <v>79300</v>
      </c>
      <c r="K73" s="5">
        <f t="shared" si="0"/>
        <v>100</v>
      </c>
      <c r="L73" s="5">
        <v>79300</v>
      </c>
      <c r="M73" s="5">
        <v>79300</v>
      </c>
      <c r="N73" s="5">
        <f t="shared" si="1"/>
        <v>100</v>
      </c>
      <c r="O73" s="5">
        <v>79300</v>
      </c>
      <c r="P73" s="5">
        <v>79300</v>
      </c>
      <c r="Q73" s="5">
        <v>79300</v>
      </c>
      <c r="R73" s="5">
        <v>79300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18">
        <v>0</v>
      </c>
      <c r="AK73" s="18"/>
      <c r="AL73" s="5">
        <v>0</v>
      </c>
      <c r="AM73" s="18">
        <v>0</v>
      </c>
      <c r="AN73" s="24"/>
      <c r="AO73" s="12">
        <v>0</v>
      </c>
    </row>
    <row r="74" spans="2:41" ht="18.75" customHeight="1">
      <c r="B74" s="23"/>
      <c r="C74" s="23"/>
      <c r="D74" s="3"/>
      <c r="E74" s="3">
        <v>4040</v>
      </c>
      <c r="F74" s="19" t="s">
        <v>56</v>
      </c>
      <c r="G74" s="19"/>
      <c r="H74" s="18">
        <v>7100</v>
      </c>
      <c r="I74" s="18"/>
      <c r="J74" s="5">
        <v>7100</v>
      </c>
      <c r="K74" s="5">
        <f aca="true" t="shared" si="2" ref="K74:K133">SUM(J74/H74)*100</f>
        <v>100</v>
      </c>
      <c r="L74" s="5">
        <v>7100</v>
      </c>
      <c r="M74" s="5">
        <v>7100</v>
      </c>
      <c r="N74" s="5">
        <f t="shared" si="1"/>
        <v>100</v>
      </c>
      <c r="O74" s="5">
        <v>7100</v>
      </c>
      <c r="P74" s="5">
        <v>7100</v>
      </c>
      <c r="Q74" s="5">
        <v>7100</v>
      </c>
      <c r="R74" s="5">
        <v>7100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18">
        <v>0</v>
      </c>
      <c r="AK74" s="18"/>
      <c r="AL74" s="5">
        <v>0</v>
      </c>
      <c r="AM74" s="18">
        <v>0</v>
      </c>
      <c r="AN74" s="24"/>
      <c r="AO74" s="12">
        <v>0</v>
      </c>
    </row>
    <row r="75" spans="2:41" ht="20.25" customHeight="1">
      <c r="B75" s="23"/>
      <c r="C75" s="23"/>
      <c r="D75" s="3"/>
      <c r="E75" s="3">
        <v>4110</v>
      </c>
      <c r="F75" s="19" t="s">
        <v>57</v>
      </c>
      <c r="G75" s="19"/>
      <c r="H75" s="18">
        <v>14723</v>
      </c>
      <c r="I75" s="18"/>
      <c r="J75" s="5">
        <v>14723</v>
      </c>
      <c r="K75" s="5">
        <f t="shared" si="2"/>
        <v>100</v>
      </c>
      <c r="L75" s="5">
        <v>14723</v>
      </c>
      <c r="M75" s="5">
        <v>14723</v>
      </c>
      <c r="N75" s="5">
        <f t="shared" si="1"/>
        <v>100</v>
      </c>
      <c r="O75" s="5">
        <v>14723</v>
      </c>
      <c r="P75" s="5">
        <v>14723</v>
      </c>
      <c r="Q75" s="5">
        <v>14723</v>
      </c>
      <c r="R75" s="5">
        <v>14723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18">
        <v>0</v>
      </c>
      <c r="AK75" s="18"/>
      <c r="AL75" s="5">
        <v>0</v>
      </c>
      <c r="AM75" s="18">
        <v>0</v>
      </c>
      <c r="AN75" s="24"/>
      <c r="AO75" s="12">
        <v>0</v>
      </c>
    </row>
    <row r="76" spans="2:41" ht="15" customHeight="1">
      <c r="B76" s="23"/>
      <c r="C76" s="23"/>
      <c r="D76" s="3"/>
      <c r="E76" s="3">
        <v>4120</v>
      </c>
      <c r="F76" s="19" t="s">
        <v>58</v>
      </c>
      <c r="G76" s="19"/>
      <c r="H76" s="18">
        <v>2230</v>
      </c>
      <c r="I76" s="18"/>
      <c r="J76" s="5">
        <v>2230</v>
      </c>
      <c r="K76" s="5">
        <f t="shared" si="2"/>
        <v>100</v>
      </c>
      <c r="L76" s="5">
        <v>2230</v>
      </c>
      <c r="M76" s="5">
        <v>2230</v>
      </c>
      <c r="N76" s="5">
        <f t="shared" si="1"/>
        <v>100</v>
      </c>
      <c r="O76" s="5">
        <v>2230</v>
      </c>
      <c r="P76" s="5">
        <v>2230</v>
      </c>
      <c r="Q76" s="5">
        <v>2230</v>
      </c>
      <c r="R76" s="5">
        <v>2230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18">
        <v>0</v>
      </c>
      <c r="AK76" s="18"/>
      <c r="AL76" s="5">
        <v>0</v>
      </c>
      <c r="AM76" s="18">
        <v>0</v>
      </c>
      <c r="AN76" s="24"/>
      <c r="AO76" s="12">
        <v>0</v>
      </c>
    </row>
    <row r="77" spans="2:41" ht="19.5" customHeight="1">
      <c r="B77" s="23"/>
      <c r="C77" s="23"/>
      <c r="D77" s="3"/>
      <c r="E77" s="3">
        <v>4210</v>
      </c>
      <c r="F77" s="19" t="s">
        <v>25</v>
      </c>
      <c r="G77" s="19"/>
      <c r="H77" s="18">
        <v>3700</v>
      </c>
      <c r="I77" s="18"/>
      <c r="J77" s="5">
        <v>3307.29</v>
      </c>
      <c r="K77" s="5">
        <f t="shared" si="2"/>
        <v>89.38621621621621</v>
      </c>
      <c r="L77" s="5">
        <v>3700</v>
      </c>
      <c r="M77" s="5">
        <v>3307.29</v>
      </c>
      <c r="N77" s="5">
        <f aca="true" t="shared" si="3" ref="N77:N140">SUM(M77/L77)*100</f>
        <v>89.38621621621621</v>
      </c>
      <c r="O77" s="5">
        <v>3700</v>
      </c>
      <c r="P77" s="5">
        <v>3307.29</v>
      </c>
      <c r="Q77" s="5">
        <v>0</v>
      </c>
      <c r="R77" s="5">
        <v>0</v>
      </c>
      <c r="S77" s="5">
        <v>3700</v>
      </c>
      <c r="T77" s="5">
        <v>3307.29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18">
        <v>0</v>
      </c>
      <c r="AK77" s="18"/>
      <c r="AL77" s="5">
        <v>0</v>
      </c>
      <c r="AM77" s="18">
        <v>0</v>
      </c>
      <c r="AN77" s="24"/>
      <c r="AO77" s="12">
        <v>0</v>
      </c>
    </row>
    <row r="78" spans="2:41" ht="15" customHeight="1">
      <c r="B78" s="23"/>
      <c r="C78" s="23"/>
      <c r="D78" s="3"/>
      <c r="E78" s="3">
        <v>4260</v>
      </c>
      <c r="F78" s="19" t="s">
        <v>59</v>
      </c>
      <c r="G78" s="19"/>
      <c r="H78" s="18">
        <v>830.9</v>
      </c>
      <c r="I78" s="18"/>
      <c r="J78" s="5">
        <v>830.9</v>
      </c>
      <c r="K78" s="5">
        <f t="shared" si="2"/>
        <v>100</v>
      </c>
      <c r="L78" s="5">
        <v>830.9</v>
      </c>
      <c r="M78" s="5">
        <v>830.9</v>
      </c>
      <c r="N78" s="5">
        <f t="shared" si="3"/>
        <v>100</v>
      </c>
      <c r="O78" s="5">
        <v>830.9</v>
      </c>
      <c r="P78" s="5">
        <v>830.9</v>
      </c>
      <c r="Q78" s="5">
        <v>0</v>
      </c>
      <c r="R78" s="5">
        <v>0</v>
      </c>
      <c r="S78" s="5">
        <v>830.9</v>
      </c>
      <c r="T78" s="5">
        <v>830.9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18">
        <v>0</v>
      </c>
      <c r="AK78" s="18"/>
      <c r="AL78" s="5">
        <v>0</v>
      </c>
      <c r="AM78" s="18">
        <v>0</v>
      </c>
      <c r="AN78" s="24"/>
      <c r="AO78" s="12">
        <v>0</v>
      </c>
    </row>
    <row r="79" spans="2:41" ht="15" customHeight="1">
      <c r="B79" s="23"/>
      <c r="C79" s="23"/>
      <c r="D79" s="3"/>
      <c r="E79" s="3">
        <v>4300</v>
      </c>
      <c r="F79" s="19" t="s">
        <v>26</v>
      </c>
      <c r="G79" s="19"/>
      <c r="H79" s="18">
        <v>3000</v>
      </c>
      <c r="I79" s="18"/>
      <c r="J79" s="5">
        <v>2876.9</v>
      </c>
      <c r="K79" s="5">
        <f t="shared" si="2"/>
        <v>95.89666666666668</v>
      </c>
      <c r="L79" s="5">
        <v>3000</v>
      </c>
      <c r="M79" s="5">
        <v>2876.9</v>
      </c>
      <c r="N79" s="5">
        <f t="shared" si="3"/>
        <v>95.89666666666668</v>
      </c>
      <c r="O79" s="5">
        <v>3000</v>
      </c>
      <c r="P79" s="5">
        <v>2876.9</v>
      </c>
      <c r="Q79" s="5">
        <v>0</v>
      </c>
      <c r="R79" s="5">
        <v>0</v>
      </c>
      <c r="S79" s="5">
        <v>3000</v>
      </c>
      <c r="T79" s="5">
        <v>2876.9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18">
        <v>0</v>
      </c>
      <c r="AK79" s="18"/>
      <c r="AL79" s="5">
        <v>0</v>
      </c>
      <c r="AM79" s="18">
        <v>0</v>
      </c>
      <c r="AN79" s="24"/>
      <c r="AO79" s="12">
        <v>0</v>
      </c>
    </row>
    <row r="80" spans="2:41" ht="34.5" customHeight="1">
      <c r="B80" s="23"/>
      <c r="C80" s="23"/>
      <c r="D80" s="3"/>
      <c r="E80" s="3">
        <v>4370</v>
      </c>
      <c r="F80" s="19" t="s">
        <v>60</v>
      </c>
      <c r="G80" s="19"/>
      <c r="H80" s="18">
        <v>775</v>
      </c>
      <c r="I80" s="18"/>
      <c r="J80" s="5">
        <v>775</v>
      </c>
      <c r="K80" s="5">
        <f t="shared" si="2"/>
        <v>100</v>
      </c>
      <c r="L80" s="5">
        <v>775</v>
      </c>
      <c r="M80" s="5">
        <v>775</v>
      </c>
      <c r="N80" s="5">
        <f t="shared" si="3"/>
        <v>100</v>
      </c>
      <c r="O80" s="5">
        <v>775</v>
      </c>
      <c r="P80" s="5">
        <v>775</v>
      </c>
      <c r="Q80" s="5">
        <v>0</v>
      </c>
      <c r="R80" s="5">
        <v>0</v>
      </c>
      <c r="S80" s="5">
        <v>775</v>
      </c>
      <c r="T80" s="5">
        <v>775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18">
        <v>0</v>
      </c>
      <c r="AK80" s="18"/>
      <c r="AL80" s="5">
        <v>0</v>
      </c>
      <c r="AM80" s="18">
        <v>0</v>
      </c>
      <c r="AN80" s="24"/>
      <c r="AO80" s="12">
        <v>0</v>
      </c>
    </row>
    <row r="81" spans="2:41" ht="15" customHeight="1">
      <c r="B81" s="23"/>
      <c r="C81" s="23"/>
      <c r="D81" s="3"/>
      <c r="E81" s="3">
        <v>4410</v>
      </c>
      <c r="F81" s="19" t="s">
        <v>61</v>
      </c>
      <c r="G81" s="19"/>
      <c r="H81" s="18">
        <v>205.1</v>
      </c>
      <c r="I81" s="18"/>
      <c r="J81" s="5">
        <v>205.1</v>
      </c>
      <c r="K81" s="5">
        <f t="shared" si="2"/>
        <v>100</v>
      </c>
      <c r="L81" s="5">
        <v>205.1</v>
      </c>
      <c r="M81" s="5">
        <v>205.1</v>
      </c>
      <c r="N81" s="5">
        <f t="shared" si="3"/>
        <v>100</v>
      </c>
      <c r="O81" s="5">
        <v>205.1</v>
      </c>
      <c r="P81" s="5">
        <v>205.1</v>
      </c>
      <c r="Q81" s="5">
        <v>0</v>
      </c>
      <c r="R81" s="5">
        <v>0</v>
      </c>
      <c r="S81" s="5">
        <v>205.1</v>
      </c>
      <c r="T81" s="5">
        <v>205.1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18">
        <v>0</v>
      </c>
      <c r="AK81" s="18"/>
      <c r="AL81" s="5">
        <v>0</v>
      </c>
      <c r="AM81" s="18">
        <v>0</v>
      </c>
      <c r="AN81" s="24"/>
      <c r="AO81" s="12">
        <v>0</v>
      </c>
    </row>
    <row r="82" spans="2:41" ht="19.5" customHeight="1">
      <c r="B82" s="23"/>
      <c r="C82" s="23"/>
      <c r="D82" s="3"/>
      <c r="E82" s="3">
        <v>4440</v>
      </c>
      <c r="F82" s="19" t="s">
        <v>62</v>
      </c>
      <c r="G82" s="19"/>
      <c r="H82" s="18">
        <v>1969</v>
      </c>
      <c r="I82" s="18"/>
      <c r="J82" s="5">
        <v>1969</v>
      </c>
      <c r="K82" s="5">
        <f t="shared" si="2"/>
        <v>100</v>
      </c>
      <c r="L82" s="5">
        <v>1969</v>
      </c>
      <c r="M82" s="5">
        <v>1969</v>
      </c>
      <c r="N82" s="5">
        <f t="shared" si="3"/>
        <v>100</v>
      </c>
      <c r="O82" s="5">
        <v>1969</v>
      </c>
      <c r="P82" s="5">
        <v>1969</v>
      </c>
      <c r="Q82" s="5">
        <v>0</v>
      </c>
      <c r="R82" s="5">
        <v>0</v>
      </c>
      <c r="S82" s="5">
        <v>1969</v>
      </c>
      <c r="T82" s="5">
        <v>1969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18">
        <v>0</v>
      </c>
      <c r="AK82" s="18"/>
      <c r="AL82" s="5">
        <v>0</v>
      </c>
      <c r="AM82" s="18">
        <v>0</v>
      </c>
      <c r="AN82" s="24"/>
      <c r="AO82" s="12">
        <v>0</v>
      </c>
    </row>
    <row r="83" spans="2:41" ht="29.25" customHeight="1">
      <c r="B83" s="23"/>
      <c r="C83" s="23"/>
      <c r="D83" s="3"/>
      <c r="E83" s="3">
        <v>4700</v>
      </c>
      <c r="F83" s="19" t="s">
        <v>63</v>
      </c>
      <c r="G83" s="19"/>
      <c r="H83" s="18">
        <v>730</v>
      </c>
      <c r="I83" s="18"/>
      <c r="J83" s="5">
        <v>730</v>
      </c>
      <c r="K83" s="5">
        <f t="shared" si="2"/>
        <v>100</v>
      </c>
      <c r="L83" s="5">
        <v>730</v>
      </c>
      <c r="M83" s="5">
        <v>730</v>
      </c>
      <c r="N83" s="5">
        <f t="shared" si="3"/>
        <v>100</v>
      </c>
      <c r="O83" s="5">
        <v>730</v>
      </c>
      <c r="P83" s="5">
        <v>730</v>
      </c>
      <c r="Q83" s="5">
        <v>0</v>
      </c>
      <c r="R83" s="5">
        <v>0</v>
      </c>
      <c r="S83" s="5">
        <v>730</v>
      </c>
      <c r="T83" s="5">
        <v>730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18">
        <v>0</v>
      </c>
      <c r="AK83" s="18"/>
      <c r="AL83" s="5">
        <v>0</v>
      </c>
      <c r="AM83" s="18">
        <v>0</v>
      </c>
      <c r="AN83" s="24"/>
      <c r="AO83" s="12">
        <v>0</v>
      </c>
    </row>
    <row r="84" spans="2:41" ht="21.75" customHeight="1">
      <c r="B84" s="25"/>
      <c r="C84" s="25"/>
      <c r="D84" s="1">
        <v>75014</v>
      </c>
      <c r="E84" s="1"/>
      <c r="F84" s="26" t="s">
        <v>64</v>
      </c>
      <c r="G84" s="26"/>
      <c r="H84" s="27">
        <v>300</v>
      </c>
      <c r="I84" s="27"/>
      <c r="J84" s="4">
        <f>SUM(J85)</f>
        <v>291.46</v>
      </c>
      <c r="K84" s="5">
        <f t="shared" si="2"/>
        <v>97.15333333333332</v>
      </c>
      <c r="L84" s="4">
        <v>300</v>
      </c>
      <c r="M84" s="4">
        <f>SUM(M85)</f>
        <v>291.46</v>
      </c>
      <c r="N84" s="5">
        <f t="shared" si="3"/>
        <v>97.15333333333332</v>
      </c>
      <c r="O84" s="4">
        <v>300</v>
      </c>
      <c r="P84" s="4">
        <f>SUM(P85)</f>
        <v>291.46</v>
      </c>
      <c r="Q84" s="4">
        <v>0</v>
      </c>
      <c r="R84" s="4">
        <f>SUM(R85)</f>
        <v>0</v>
      </c>
      <c r="S84" s="4">
        <v>300</v>
      </c>
      <c r="T84" s="4">
        <f>SUM(T85)</f>
        <v>291.46</v>
      </c>
      <c r="U84" s="4">
        <v>0</v>
      </c>
      <c r="V84" s="4">
        <f>SUM(V85)</f>
        <v>0</v>
      </c>
      <c r="W84" s="4">
        <v>0</v>
      </c>
      <c r="X84" s="4">
        <f>SUM(X85)</f>
        <v>0</v>
      </c>
      <c r="Y84" s="4">
        <v>0</v>
      </c>
      <c r="Z84" s="4">
        <f>SUM(Z85)</f>
        <v>0</v>
      </c>
      <c r="AA84" s="4">
        <v>0</v>
      </c>
      <c r="AB84" s="5">
        <v>0</v>
      </c>
      <c r="AC84" s="4">
        <v>0</v>
      </c>
      <c r="AD84" s="5">
        <v>0</v>
      </c>
      <c r="AE84" s="4">
        <v>0</v>
      </c>
      <c r="AF84" s="4">
        <f>SUM(AF85)</f>
        <v>0</v>
      </c>
      <c r="AG84" s="5">
        <v>0</v>
      </c>
      <c r="AH84" s="4">
        <v>0</v>
      </c>
      <c r="AI84" s="4">
        <f>SUM(AI85)</f>
        <v>0</v>
      </c>
      <c r="AJ84" s="27">
        <v>0</v>
      </c>
      <c r="AK84" s="27"/>
      <c r="AL84" s="4">
        <f>SUM(AL85)</f>
        <v>0</v>
      </c>
      <c r="AM84" s="27">
        <v>0</v>
      </c>
      <c r="AN84" s="28"/>
      <c r="AO84" s="4">
        <f>SUM(AO85)</f>
        <v>0</v>
      </c>
    </row>
    <row r="85" spans="2:41" ht="21.75" customHeight="1">
      <c r="B85" s="23"/>
      <c r="C85" s="23"/>
      <c r="D85" s="3"/>
      <c r="E85" s="3">
        <v>4610</v>
      </c>
      <c r="F85" s="19" t="s">
        <v>35</v>
      </c>
      <c r="G85" s="19"/>
      <c r="H85" s="18">
        <v>300</v>
      </c>
      <c r="I85" s="18"/>
      <c r="J85" s="5">
        <v>291.46</v>
      </c>
      <c r="K85" s="5">
        <f t="shared" si="2"/>
        <v>97.15333333333332</v>
      </c>
      <c r="L85" s="5">
        <v>300</v>
      </c>
      <c r="M85" s="5">
        <v>291.46</v>
      </c>
      <c r="N85" s="5">
        <f t="shared" si="3"/>
        <v>97.15333333333332</v>
      </c>
      <c r="O85" s="5">
        <v>300</v>
      </c>
      <c r="P85" s="5">
        <v>291.46</v>
      </c>
      <c r="Q85" s="5">
        <v>0</v>
      </c>
      <c r="R85" s="5">
        <v>0</v>
      </c>
      <c r="S85" s="5">
        <v>300</v>
      </c>
      <c r="T85" s="5">
        <v>291.46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18">
        <v>0</v>
      </c>
      <c r="AK85" s="18"/>
      <c r="AL85" s="5">
        <v>0</v>
      </c>
      <c r="AM85" s="18">
        <v>0</v>
      </c>
      <c r="AN85" s="24"/>
      <c r="AO85" s="12">
        <v>0</v>
      </c>
    </row>
    <row r="86" spans="2:41" ht="22.5" customHeight="1">
      <c r="B86" s="25"/>
      <c r="C86" s="25"/>
      <c r="D86" s="1">
        <v>75022</v>
      </c>
      <c r="E86" s="1"/>
      <c r="F86" s="26" t="s">
        <v>65</v>
      </c>
      <c r="G86" s="26"/>
      <c r="H86" s="27">
        <v>86000</v>
      </c>
      <c r="I86" s="27"/>
      <c r="J86" s="4">
        <f>SUM(J87:J90)</f>
        <v>82678.14</v>
      </c>
      <c r="K86" s="5">
        <f t="shared" si="2"/>
        <v>96.13737209302326</v>
      </c>
      <c r="L86" s="4">
        <v>86000</v>
      </c>
      <c r="M86" s="4">
        <f>SUM(M87:M90)</f>
        <v>82678.14</v>
      </c>
      <c r="N86" s="5">
        <f t="shared" si="3"/>
        <v>96.13737209302326</v>
      </c>
      <c r="O86" s="4">
        <v>9200</v>
      </c>
      <c r="P86" s="4">
        <f>SUM(P87:P90)</f>
        <v>6514.24</v>
      </c>
      <c r="Q86" s="4">
        <v>0</v>
      </c>
      <c r="R86" s="4">
        <f>SUM(R87:R90)</f>
        <v>0</v>
      </c>
      <c r="S86" s="4">
        <v>9200</v>
      </c>
      <c r="T86" s="4">
        <f>SUM(T87:T90)</f>
        <v>6514.24</v>
      </c>
      <c r="U86" s="4">
        <v>0</v>
      </c>
      <c r="V86" s="4">
        <f>SUM(V87:V90)</f>
        <v>0</v>
      </c>
      <c r="W86" s="4">
        <v>76800</v>
      </c>
      <c r="X86" s="4">
        <f>SUM(X87:X90)</f>
        <v>76163.9</v>
      </c>
      <c r="Y86" s="4">
        <v>0</v>
      </c>
      <c r="Z86" s="4">
        <f>SUM(Z87:Z90)</f>
        <v>0</v>
      </c>
      <c r="AA86" s="4">
        <v>0</v>
      </c>
      <c r="AB86" s="5">
        <v>0</v>
      </c>
      <c r="AC86" s="4">
        <v>0</v>
      </c>
      <c r="AD86" s="5">
        <v>0</v>
      </c>
      <c r="AE86" s="4">
        <v>0</v>
      </c>
      <c r="AF86" s="4">
        <f>SUM(AF87:AF90)</f>
        <v>0</v>
      </c>
      <c r="AG86" s="5">
        <v>0</v>
      </c>
      <c r="AH86" s="4">
        <v>0</v>
      </c>
      <c r="AI86" s="4">
        <f>SUM(AI87:AI90)</f>
        <v>0</v>
      </c>
      <c r="AJ86" s="27">
        <v>0</v>
      </c>
      <c r="AK86" s="27"/>
      <c r="AL86" s="4">
        <f>SUM(AL87:AL90)</f>
        <v>0</v>
      </c>
      <c r="AM86" s="27">
        <v>0</v>
      </c>
      <c r="AN86" s="28"/>
      <c r="AO86" s="4">
        <f>SUM(AO87:AO90)</f>
        <v>0</v>
      </c>
    </row>
    <row r="87" spans="2:41" ht="21" customHeight="1">
      <c r="B87" s="23"/>
      <c r="C87" s="23"/>
      <c r="D87" s="3"/>
      <c r="E87" s="3">
        <v>3030</v>
      </c>
      <c r="F87" s="19" t="s">
        <v>66</v>
      </c>
      <c r="G87" s="19"/>
      <c r="H87" s="18">
        <v>76800</v>
      </c>
      <c r="I87" s="18"/>
      <c r="J87" s="5">
        <v>76163.9</v>
      </c>
      <c r="K87" s="5">
        <f t="shared" si="2"/>
        <v>99.17174479166665</v>
      </c>
      <c r="L87" s="5">
        <v>76800</v>
      </c>
      <c r="M87" s="5">
        <v>76163.9</v>
      </c>
      <c r="N87" s="5">
        <f t="shared" si="3"/>
        <v>99.17174479166665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4">
        <v>0</v>
      </c>
      <c r="W87" s="5">
        <v>76800</v>
      </c>
      <c r="X87" s="5">
        <v>76163.9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18">
        <v>0</v>
      </c>
      <c r="AK87" s="18"/>
      <c r="AL87" s="5">
        <v>0</v>
      </c>
      <c r="AM87" s="18">
        <v>0</v>
      </c>
      <c r="AN87" s="24"/>
      <c r="AO87" s="12">
        <v>0</v>
      </c>
    </row>
    <row r="88" spans="2:41" ht="18.75" customHeight="1">
      <c r="B88" s="23"/>
      <c r="C88" s="23"/>
      <c r="D88" s="3"/>
      <c r="E88" s="3">
        <v>4210</v>
      </c>
      <c r="F88" s="19" t="s">
        <v>25</v>
      </c>
      <c r="G88" s="19"/>
      <c r="H88" s="18">
        <v>6900</v>
      </c>
      <c r="I88" s="18"/>
      <c r="J88" s="5">
        <v>4389.78</v>
      </c>
      <c r="K88" s="5">
        <f t="shared" si="2"/>
        <v>63.62</v>
      </c>
      <c r="L88" s="5">
        <v>6900</v>
      </c>
      <c r="M88" s="5">
        <v>4389.78</v>
      </c>
      <c r="N88" s="5">
        <f t="shared" si="3"/>
        <v>63.62</v>
      </c>
      <c r="O88" s="5">
        <v>6900</v>
      </c>
      <c r="P88" s="5">
        <v>4389.78</v>
      </c>
      <c r="Q88" s="5">
        <v>0</v>
      </c>
      <c r="R88" s="5">
        <v>0</v>
      </c>
      <c r="S88" s="5">
        <v>6900</v>
      </c>
      <c r="T88" s="5">
        <v>4389.78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18">
        <v>0</v>
      </c>
      <c r="AK88" s="18"/>
      <c r="AL88" s="5">
        <v>0</v>
      </c>
      <c r="AM88" s="18">
        <v>0</v>
      </c>
      <c r="AN88" s="24"/>
      <c r="AO88" s="12">
        <v>0</v>
      </c>
    </row>
    <row r="89" spans="2:41" ht="37.5" customHeight="1">
      <c r="B89" s="23"/>
      <c r="C89" s="23"/>
      <c r="D89" s="3"/>
      <c r="E89" s="3">
        <v>4360</v>
      </c>
      <c r="F89" s="19" t="s">
        <v>67</v>
      </c>
      <c r="G89" s="19"/>
      <c r="H89" s="18">
        <v>1780</v>
      </c>
      <c r="I89" s="18"/>
      <c r="J89" s="5">
        <v>1604.46</v>
      </c>
      <c r="K89" s="5">
        <f t="shared" si="2"/>
        <v>90.13820224719102</v>
      </c>
      <c r="L89" s="5">
        <v>1780</v>
      </c>
      <c r="M89" s="5">
        <v>1604.46</v>
      </c>
      <c r="N89" s="5">
        <f t="shared" si="3"/>
        <v>90.13820224719102</v>
      </c>
      <c r="O89" s="5">
        <v>1780</v>
      </c>
      <c r="P89" s="5">
        <v>1604.46</v>
      </c>
      <c r="Q89" s="5">
        <v>0</v>
      </c>
      <c r="R89" s="5">
        <v>0</v>
      </c>
      <c r="S89" s="5">
        <v>1780</v>
      </c>
      <c r="T89" s="5">
        <v>1604.46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18">
        <v>0</v>
      </c>
      <c r="AK89" s="18"/>
      <c r="AL89" s="5">
        <v>0</v>
      </c>
      <c r="AM89" s="18">
        <v>0</v>
      </c>
      <c r="AN89" s="24"/>
      <c r="AO89" s="12">
        <v>0</v>
      </c>
    </row>
    <row r="90" spans="2:41" ht="40.5" customHeight="1">
      <c r="B90" s="23"/>
      <c r="C90" s="23"/>
      <c r="D90" s="3"/>
      <c r="E90" s="3">
        <v>4370</v>
      </c>
      <c r="F90" s="19" t="s">
        <v>60</v>
      </c>
      <c r="G90" s="19"/>
      <c r="H90" s="18">
        <v>520</v>
      </c>
      <c r="I90" s="18"/>
      <c r="J90" s="5">
        <v>520</v>
      </c>
      <c r="K90" s="5">
        <f t="shared" si="2"/>
        <v>100</v>
      </c>
      <c r="L90" s="5">
        <v>520</v>
      </c>
      <c r="M90" s="5">
        <v>520</v>
      </c>
      <c r="N90" s="5">
        <f t="shared" si="3"/>
        <v>100</v>
      </c>
      <c r="O90" s="5">
        <v>520</v>
      </c>
      <c r="P90" s="5">
        <v>520</v>
      </c>
      <c r="Q90" s="5">
        <v>0</v>
      </c>
      <c r="R90" s="5">
        <v>0</v>
      </c>
      <c r="S90" s="5">
        <v>520</v>
      </c>
      <c r="T90" s="5">
        <v>520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18">
        <v>0</v>
      </c>
      <c r="AK90" s="18"/>
      <c r="AL90" s="5">
        <v>0</v>
      </c>
      <c r="AM90" s="18">
        <v>0</v>
      </c>
      <c r="AN90" s="24"/>
      <c r="AO90" s="12">
        <v>0</v>
      </c>
    </row>
    <row r="91" spans="2:41" ht="21" customHeight="1">
      <c r="B91" s="25"/>
      <c r="C91" s="25"/>
      <c r="D91" s="1">
        <v>75023</v>
      </c>
      <c r="E91" s="1"/>
      <c r="F91" s="26" t="s">
        <v>68</v>
      </c>
      <c r="G91" s="26"/>
      <c r="H91" s="27">
        <v>1687493.11</v>
      </c>
      <c r="I91" s="27"/>
      <c r="J91" s="4">
        <f>SUM(J92:J111)</f>
        <v>1624205.2899999996</v>
      </c>
      <c r="K91" s="5">
        <f t="shared" si="2"/>
        <v>96.24959535390337</v>
      </c>
      <c r="L91" s="4">
        <v>1681093.11</v>
      </c>
      <c r="M91" s="4">
        <f>SUM(M92:M111)</f>
        <v>1617821.5899999996</v>
      </c>
      <c r="N91" s="5">
        <f t="shared" si="3"/>
        <v>96.23628699542999</v>
      </c>
      <c r="O91" s="4">
        <v>1678393.11</v>
      </c>
      <c r="P91" s="4">
        <f>SUM(P92:P111)</f>
        <v>1615336.6299999997</v>
      </c>
      <c r="Q91" s="4">
        <v>1348190.72</v>
      </c>
      <c r="R91" s="4">
        <f>SUM(R92:R111)</f>
        <v>1310723.9</v>
      </c>
      <c r="S91" s="4">
        <v>330202.39</v>
      </c>
      <c r="T91" s="4">
        <f>SUM(T92:T111)</f>
        <v>304612.7299999999</v>
      </c>
      <c r="U91" s="4">
        <v>0</v>
      </c>
      <c r="V91" s="4">
        <f>SUM(V92:V111)</f>
        <v>0</v>
      </c>
      <c r="W91" s="4">
        <v>2700</v>
      </c>
      <c r="X91" s="4">
        <f>SUM(X92:X111)</f>
        <v>2484.96</v>
      </c>
      <c r="Y91" s="4">
        <v>0</v>
      </c>
      <c r="Z91" s="4">
        <f>SUM(Z92:Z111)</f>
        <v>0</v>
      </c>
      <c r="AA91" s="4">
        <v>0</v>
      </c>
      <c r="AB91" s="5">
        <v>0</v>
      </c>
      <c r="AC91" s="4">
        <v>0</v>
      </c>
      <c r="AD91" s="5">
        <v>0</v>
      </c>
      <c r="AE91" s="4">
        <v>6400</v>
      </c>
      <c r="AF91" s="4">
        <f>SUM(AF92:AF111)</f>
        <v>6383.7</v>
      </c>
      <c r="AG91" s="5">
        <f>SUM(AF91/AE91)*100</f>
        <v>99.7453125</v>
      </c>
      <c r="AH91" s="4">
        <v>6400</v>
      </c>
      <c r="AI91" s="4">
        <f>SUM(AI92:AI111)</f>
        <v>6383.7</v>
      </c>
      <c r="AJ91" s="27">
        <v>0</v>
      </c>
      <c r="AK91" s="27"/>
      <c r="AL91" s="4">
        <f>SUM(AL92:AL111)</f>
        <v>0</v>
      </c>
      <c r="AM91" s="27">
        <v>0</v>
      </c>
      <c r="AN91" s="28"/>
      <c r="AO91" s="4">
        <f>SUM(AO92:AO111)</f>
        <v>0</v>
      </c>
    </row>
    <row r="92" spans="2:41" ht="21" customHeight="1">
      <c r="B92" s="23"/>
      <c r="C92" s="23"/>
      <c r="D92" s="3"/>
      <c r="E92" s="3">
        <v>3020</v>
      </c>
      <c r="F92" s="19" t="s">
        <v>69</v>
      </c>
      <c r="G92" s="19"/>
      <c r="H92" s="18">
        <v>2700</v>
      </c>
      <c r="I92" s="18"/>
      <c r="J92" s="5">
        <v>2484.96</v>
      </c>
      <c r="K92" s="5">
        <f t="shared" si="2"/>
        <v>92.03555555555556</v>
      </c>
      <c r="L92" s="5">
        <v>2700</v>
      </c>
      <c r="M92" s="5">
        <v>2484.96</v>
      </c>
      <c r="N92" s="5">
        <f t="shared" si="3"/>
        <v>92.03555555555556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2700</v>
      </c>
      <c r="X92" s="5">
        <v>2484.96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18">
        <v>0</v>
      </c>
      <c r="AK92" s="18"/>
      <c r="AL92" s="5">
        <v>0</v>
      </c>
      <c r="AM92" s="18">
        <v>0</v>
      </c>
      <c r="AN92" s="24"/>
      <c r="AO92" s="12">
        <v>0</v>
      </c>
    </row>
    <row r="93" spans="2:41" ht="18.75" customHeight="1">
      <c r="B93" s="23"/>
      <c r="C93" s="23"/>
      <c r="D93" s="3"/>
      <c r="E93" s="3">
        <v>4010</v>
      </c>
      <c r="F93" s="19" t="s">
        <v>55</v>
      </c>
      <c r="G93" s="19"/>
      <c r="H93" s="18">
        <v>1062700</v>
      </c>
      <c r="I93" s="18"/>
      <c r="J93" s="5">
        <v>1033395.77</v>
      </c>
      <c r="K93" s="5">
        <f t="shared" si="2"/>
        <v>97.24247388726828</v>
      </c>
      <c r="L93" s="5">
        <v>1062700</v>
      </c>
      <c r="M93" s="5">
        <v>1033395.77</v>
      </c>
      <c r="N93" s="5">
        <f t="shared" si="3"/>
        <v>97.24247388726828</v>
      </c>
      <c r="O93" s="5">
        <v>1062700</v>
      </c>
      <c r="P93" s="5">
        <v>1033395.77</v>
      </c>
      <c r="Q93" s="5">
        <v>1062700</v>
      </c>
      <c r="R93" s="5">
        <v>1033395.77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18">
        <v>0</v>
      </c>
      <c r="AK93" s="18"/>
      <c r="AL93" s="5">
        <v>0</v>
      </c>
      <c r="AM93" s="18">
        <v>0</v>
      </c>
      <c r="AN93" s="24"/>
      <c r="AO93" s="12">
        <v>0</v>
      </c>
    </row>
    <row r="94" spans="2:41" ht="19.5" customHeight="1">
      <c r="B94" s="23"/>
      <c r="C94" s="23"/>
      <c r="D94" s="3"/>
      <c r="E94" s="3">
        <v>4040</v>
      </c>
      <c r="F94" s="19" t="s">
        <v>56</v>
      </c>
      <c r="G94" s="19"/>
      <c r="H94" s="18">
        <v>76320.72</v>
      </c>
      <c r="I94" s="18"/>
      <c r="J94" s="5">
        <v>76320.72</v>
      </c>
      <c r="K94" s="5">
        <f t="shared" si="2"/>
        <v>100</v>
      </c>
      <c r="L94" s="5">
        <v>76320.72</v>
      </c>
      <c r="M94" s="5">
        <v>76320.72</v>
      </c>
      <c r="N94" s="5">
        <f t="shared" si="3"/>
        <v>100</v>
      </c>
      <c r="O94" s="5">
        <v>76320.72</v>
      </c>
      <c r="P94" s="5">
        <v>76320.72</v>
      </c>
      <c r="Q94" s="5">
        <v>76320.72</v>
      </c>
      <c r="R94" s="5">
        <v>76320.72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18">
        <v>0</v>
      </c>
      <c r="AK94" s="18"/>
      <c r="AL94" s="5">
        <v>0</v>
      </c>
      <c r="AM94" s="18">
        <v>0</v>
      </c>
      <c r="AN94" s="24"/>
      <c r="AO94" s="12">
        <v>0</v>
      </c>
    </row>
    <row r="95" spans="2:41" ht="19.5" customHeight="1">
      <c r="B95" s="23"/>
      <c r="C95" s="23"/>
      <c r="D95" s="3"/>
      <c r="E95" s="3">
        <v>4110</v>
      </c>
      <c r="F95" s="19" t="s">
        <v>57</v>
      </c>
      <c r="G95" s="19"/>
      <c r="H95" s="18">
        <v>183900</v>
      </c>
      <c r="I95" s="18"/>
      <c r="J95" s="5">
        <v>179657.64</v>
      </c>
      <c r="K95" s="5">
        <f t="shared" si="2"/>
        <v>97.6931158238173</v>
      </c>
      <c r="L95" s="5">
        <v>183900</v>
      </c>
      <c r="M95" s="5">
        <v>179657.64</v>
      </c>
      <c r="N95" s="5">
        <f t="shared" si="3"/>
        <v>97.6931158238173</v>
      </c>
      <c r="O95" s="5">
        <v>183900</v>
      </c>
      <c r="P95" s="5">
        <v>179657.64</v>
      </c>
      <c r="Q95" s="5">
        <v>183900</v>
      </c>
      <c r="R95" s="5">
        <v>179657.64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18">
        <v>0</v>
      </c>
      <c r="AK95" s="18"/>
      <c r="AL95" s="5">
        <v>0</v>
      </c>
      <c r="AM95" s="18">
        <v>0</v>
      </c>
      <c r="AN95" s="24"/>
      <c r="AO95" s="12">
        <v>0</v>
      </c>
    </row>
    <row r="96" spans="2:41" ht="15" customHeight="1">
      <c r="B96" s="23"/>
      <c r="C96" s="23"/>
      <c r="D96" s="3"/>
      <c r="E96" s="3">
        <v>4120</v>
      </c>
      <c r="F96" s="19" t="s">
        <v>58</v>
      </c>
      <c r="G96" s="19"/>
      <c r="H96" s="18">
        <v>15270</v>
      </c>
      <c r="I96" s="18"/>
      <c r="J96" s="5">
        <v>14649.77</v>
      </c>
      <c r="K96" s="5">
        <f t="shared" si="2"/>
        <v>95.93824492468893</v>
      </c>
      <c r="L96" s="5">
        <v>15270</v>
      </c>
      <c r="M96" s="5">
        <v>14649.77</v>
      </c>
      <c r="N96" s="5">
        <f t="shared" si="3"/>
        <v>95.93824492468893</v>
      </c>
      <c r="O96" s="5">
        <v>15270</v>
      </c>
      <c r="P96" s="5">
        <v>14649.77</v>
      </c>
      <c r="Q96" s="5">
        <v>15270</v>
      </c>
      <c r="R96" s="5">
        <v>14649.77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18">
        <v>0</v>
      </c>
      <c r="AK96" s="18"/>
      <c r="AL96" s="5">
        <v>0</v>
      </c>
      <c r="AM96" s="18">
        <v>0</v>
      </c>
      <c r="AN96" s="24"/>
      <c r="AO96" s="12">
        <v>0</v>
      </c>
    </row>
    <row r="97" spans="2:41" ht="15" customHeight="1">
      <c r="B97" s="23"/>
      <c r="C97" s="23"/>
      <c r="D97" s="3"/>
      <c r="E97" s="3">
        <v>4170</v>
      </c>
      <c r="F97" s="19" t="s">
        <v>42</v>
      </c>
      <c r="G97" s="19"/>
      <c r="H97" s="18">
        <v>10000</v>
      </c>
      <c r="I97" s="18"/>
      <c r="J97" s="5">
        <v>6700</v>
      </c>
      <c r="K97" s="5">
        <f t="shared" si="2"/>
        <v>67</v>
      </c>
      <c r="L97" s="5">
        <v>10000</v>
      </c>
      <c r="M97" s="5">
        <v>6700</v>
      </c>
      <c r="N97" s="5">
        <f t="shared" si="3"/>
        <v>67</v>
      </c>
      <c r="O97" s="5">
        <v>10000</v>
      </c>
      <c r="P97" s="5">
        <v>6700</v>
      </c>
      <c r="Q97" s="5">
        <v>10000</v>
      </c>
      <c r="R97" s="5">
        <v>6700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18">
        <v>0</v>
      </c>
      <c r="AK97" s="18"/>
      <c r="AL97" s="5">
        <v>0</v>
      </c>
      <c r="AM97" s="18">
        <v>0</v>
      </c>
      <c r="AN97" s="24"/>
      <c r="AO97" s="12">
        <v>0</v>
      </c>
    </row>
    <row r="98" spans="2:41" ht="19.5" customHeight="1">
      <c r="B98" s="23"/>
      <c r="C98" s="23"/>
      <c r="D98" s="3"/>
      <c r="E98" s="3">
        <v>4210</v>
      </c>
      <c r="F98" s="19" t="s">
        <v>25</v>
      </c>
      <c r="G98" s="19"/>
      <c r="H98" s="18">
        <v>124260</v>
      </c>
      <c r="I98" s="18"/>
      <c r="J98" s="5">
        <v>117544.54</v>
      </c>
      <c r="K98" s="5">
        <f t="shared" si="2"/>
        <v>94.59563817801384</v>
      </c>
      <c r="L98" s="5">
        <v>124260</v>
      </c>
      <c r="M98" s="5">
        <v>117544.54</v>
      </c>
      <c r="N98" s="5">
        <f t="shared" si="3"/>
        <v>94.59563817801384</v>
      </c>
      <c r="O98" s="5">
        <v>124260</v>
      </c>
      <c r="P98" s="5">
        <v>117544.54</v>
      </c>
      <c r="Q98" s="5">
        <v>0</v>
      </c>
      <c r="R98" s="5">
        <v>0</v>
      </c>
      <c r="S98" s="5">
        <v>124260</v>
      </c>
      <c r="T98" s="5">
        <v>117544.54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18">
        <v>0</v>
      </c>
      <c r="AK98" s="18"/>
      <c r="AL98" s="5">
        <v>0</v>
      </c>
      <c r="AM98" s="18">
        <v>0</v>
      </c>
      <c r="AN98" s="24"/>
      <c r="AO98" s="12">
        <v>0</v>
      </c>
    </row>
    <row r="99" spans="2:41" ht="15" customHeight="1">
      <c r="B99" s="23"/>
      <c r="C99" s="23"/>
      <c r="D99" s="3"/>
      <c r="E99" s="3">
        <v>4260</v>
      </c>
      <c r="F99" s="19" t="s">
        <v>59</v>
      </c>
      <c r="G99" s="19"/>
      <c r="H99" s="18">
        <v>30000</v>
      </c>
      <c r="I99" s="18"/>
      <c r="J99" s="5">
        <v>27048.39</v>
      </c>
      <c r="K99" s="5">
        <f t="shared" si="2"/>
        <v>90.1613</v>
      </c>
      <c r="L99" s="5">
        <v>30000</v>
      </c>
      <c r="M99" s="5">
        <v>27048.39</v>
      </c>
      <c r="N99" s="5">
        <f t="shared" si="3"/>
        <v>90.1613</v>
      </c>
      <c r="O99" s="5">
        <v>30000</v>
      </c>
      <c r="P99" s="5">
        <v>27048.39</v>
      </c>
      <c r="Q99" s="5">
        <v>0</v>
      </c>
      <c r="R99" s="5">
        <v>0</v>
      </c>
      <c r="S99" s="5">
        <v>30000</v>
      </c>
      <c r="T99" s="5">
        <v>27048.39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18">
        <v>0</v>
      </c>
      <c r="AK99" s="18"/>
      <c r="AL99" s="5">
        <v>0</v>
      </c>
      <c r="AM99" s="18">
        <v>0</v>
      </c>
      <c r="AN99" s="24"/>
      <c r="AO99" s="12">
        <v>0</v>
      </c>
    </row>
    <row r="100" spans="2:41" ht="15" customHeight="1">
      <c r="B100" s="23"/>
      <c r="C100" s="23"/>
      <c r="D100" s="3"/>
      <c r="E100" s="3">
        <v>4270</v>
      </c>
      <c r="F100" s="19" t="s">
        <v>44</v>
      </c>
      <c r="G100" s="19"/>
      <c r="H100" s="18">
        <v>5700</v>
      </c>
      <c r="I100" s="18"/>
      <c r="J100" s="5">
        <v>5633.4</v>
      </c>
      <c r="K100" s="5">
        <f t="shared" si="2"/>
        <v>98.83157894736841</v>
      </c>
      <c r="L100" s="5">
        <v>5700</v>
      </c>
      <c r="M100" s="5">
        <v>5633.4</v>
      </c>
      <c r="N100" s="5">
        <f t="shared" si="3"/>
        <v>98.83157894736841</v>
      </c>
      <c r="O100" s="5">
        <v>5700</v>
      </c>
      <c r="P100" s="5">
        <v>5633.4</v>
      </c>
      <c r="Q100" s="5">
        <v>0</v>
      </c>
      <c r="R100" s="5">
        <v>0</v>
      </c>
      <c r="S100" s="5">
        <v>5700</v>
      </c>
      <c r="T100" s="5">
        <v>5633.4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18">
        <v>0</v>
      </c>
      <c r="AK100" s="18"/>
      <c r="AL100" s="5">
        <v>0</v>
      </c>
      <c r="AM100" s="18">
        <v>0</v>
      </c>
      <c r="AN100" s="24"/>
      <c r="AO100" s="12">
        <v>0</v>
      </c>
    </row>
    <row r="101" spans="2:41" ht="15" customHeight="1">
      <c r="B101" s="23"/>
      <c r="C101" s="23"/>
      <c r="D101" s="3"/>
      <c r="E101" s="3">
        <v>4280</v>
      </c>
      <c r="F101" s="19" t="s">
        <v>70</v>
      </c>
      <c r="G101" s="19"/>
      <c r="H101" s="18">
        <v>1275</v>
      </c>
      <c r="I101" s="18"/>
      <c r="J101" s="5">
        <v>805</v>
      </c>
      <c r="K101" s="5">
        <f t="shared" si="2"/>
        <v>63.13725490196078</v>
      </c>
      <c r="L101" s="5">
        <v>1275</v>
      </c>
      <c r="M101" s="5">
        <v>805</v>
      </c>
      <c r="N101" s="5">
        <f t="shared" si="3"/>
        <v>63.13725490196078</v>
      </c>
      <c r="O101" s="5">
        <v>1275</v>
      </c>
      <c r="P101" s="5">
        <v>805</v>
      </c>
      <c r="Q101" s="5">
        <v>0</v>
      </c>
      <c r="R101" s="5">
        <v>0</v>
      </c>
      <c r="S101" s="5">
        <v>1275</v>
      </c>
      <c r="T101" s="5">
        <v>805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18">
        <v>0</v>
      </c>
      <c r="AK101" s="18"/>
      <c r="AL101" s="5">
        <v>0</v>
      </c>
      <c r="AM101" s="18">
        <v>0</v>
      </c>
      <c r="AN101" s="24"/>
      <c r="AO101" s="12">
        <v>0</v>
      </c>
    </row>
    <row r="102" spans="2:41" ht="15" customHeight="1">
      <c r="B102" s="23"/>
      <c r="C102" s="23"/>
      <c r="D102" s="3"/>
      <c r="E102" s="3">
        <v>4300</v>
      </c>
      <c r="F102" s="19" t="s">
        <v>26</v>
      </c>
      <c r="G102" s="19"/>
      <c r="H102" s="18">
        <v>96730.89</v>
      </c>
      <c r="I102" s="18"/>
      <c r="J102" s="5">
        <v>84136.47</v>
      </c>
      <c r="K102" s="5">
        <f t="shared" si="2"/>
        <v>86.9799399137132</v>
      </c>
      <c r="L102" s="5">
        <v>96730.89</v>
      </c>
      <c r="M102" s="5">
        <v>84136.47</v>
      </c>
      <c r="N102" s="5">
        <f t="shared" si="3"/>
        <v>86.9799399137132</v>
      </c>
      <c r="O102" s="5">
        <v>96730.89</v>
      </c>
      <c r="P102" s="5">
        <v>84136.47</v>
      </c>
      <c r="Q102" s="5">
        <v>0</v>
      </c>
      <c r="R102" s="5">
        <v>0</v>
      </c>
      <c r="S102" s="5">
        <v>96730.89</v>
      </c>
      <c r="T102" s="5">
        <v>84136.47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18">
        <v>0</v>
      </c>
      <c r="AK102" s="18"/>
      <c r="AL102" s="5">
        <v>0</v>
      </c>
      <c r="AM102" s="18">
        <v>0</v>
      </c>
      <c r="AN102" s="24"/>
      <c r="AO102" s="12">
        <v>0</v>
      </c>
    </row>
    <row r="103" spans="2:41" ht="21.75" customHeight="1">
      <c r="B103" s="23"/>
      <c r="C103" s="23"/>
      <c r="D103" s="3"/>
      <c r="E103" s="3">
        <v>4350</v>
      </c>
      <c r="F103" s="19" t="s">
        <v>71</v>
      </c>
      <c r="G103" s="19"/>
      <c r="H103" s="18">
        <v>1950</v>
      </c>
      <c r="I103" s="18"/>
      <c r="J103" s="5">
        <v>1931.19</v>
      </c>
      <c r="K103" s="5">
        <f t="shared" si="2"/>
        <v>99.03538461538461</v>
      </c>
      <c r="L103" s="5">
        <v>1950</v>
      </c>
      <c r="M103" s="5">
        <v>1931.19</v>
      </c>
      <c r="N103" s="5">
        <f t="shared" si="3"/>
        <v>99.03538461538461</v>
      </c>
      <c r="O103" s="5">
        <v>1950</v>
      </c>
      <c r="P103" s="5">
        <v>1931.19</v>
      </c>
      <c r="Q103" s="5">
        <v>0</v>
      </c>
      <c r="R103" s="5">
        <v>0</v>
      </c>
      <c r="S103" s="5">
        <v>1950</v>
      </c>
      <c r="T103" s="5">
        <v>1931.19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18">
        <v>0</v>
      </c>
      <c r="AK103" s="18"/>
      <c r="AL103" s="5">
        <v>0</v>
      </c>
      <c r="AM103" s="18">
        <v>0</v>
      </c>
      <c r="AN103" s="24"/>
      <c r="AO103" s="12">
        <v>0</v>
      </c>
    </row>
    <row r="104" spans="2:41" ht="36.75" customHeight="1">
      <c r="B104" s="23"/>
      <c r="C104" s="23"/>
      <c r="D104" s="3"/>
      <c r="E104" s="3">
        <v>4360</v>
      </c>
      <c r="F104" s="19" t="s">
        <v>67</v>
      </c>
      <c r="G104" s="19"/>
      <c r="H104" s="18">
        <v>3465</v>
      </c>
      <c r="I104" s="18"/>
      <c r="J104" s="5">
        <v>2618.08</v>
      </c>
      <c r="K104" s="5">
        <f t="shared" si="2"/>
        <v>75.55786435786436</v>
      </c>
      <c r="L104" s="5">
        <v>3465</v>
      </c>
      <c r="M104" s="5">
        <v>2618.08</v>
      </c>
      <c r="N104" s="5">
        <f t="shared" si="3"/>
        <v>75.55786435786436</v>
      </c>
      <c r="O104" s="5">
        <v>3465</v>
      </c>
      <c r="P104" s="5">
        <v>2618.08</v>
      </c>
      <c r="Q104" s="5">
        <v>0</v>
      </c>
      <c r="R104" s="5">
        <v>0</v>
      </c>
      <c r="S104" s="5">
        <v>3465</v>
      </c>
      <c r="T104" s="5">
        <v>2618.08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18">
        <v>0</v>
      </c>
      <c r="AK104" s="18"/>
      <c r="AL104" s="5">
        <v>0</v>
      </c>
      <c r="AM104" s="18">
        <v>0</v>
      </c>
      <c r="AN104" s="24"/>
      <c r="AO104" s="12">
        <v>0</v>
      </c>
    </row>
    <row r="105" spans="2:41" ht="37.5" customHeight="1">
      <c r="B105" s="23"/>
      <c r="C105" s="23"/>
      <c r="D105" s="3"/>
      <c r="E105" s="3">
        <v>4370</v>
      </c>
      <c r="F105" s="19" t="s">
        <v>60</v>
      </c>
      <c r="G105" s="19"/>
      <c r="H105" s="18">
        <v>8600</v>
      </c>
      <c r="I105" s="18"/>
      <c r="J105" s="5">
        <v>8570.13</v>
      </c>
      <c r="K105" s="5">
        <f t="shared" si="2"/>
        <v>99.65267441860463</v>
      </c>
      <c r="L105" s="5">
        <v>8600</v>
      </c>
      <c r="M105" s="5">
        <v>8570.13</v>
      </c>
      <c r="N105" s="5">
        <f t="shared" si="3"/>
        <v>99.65267441860463</v>
      </c>
      <c r="O105" s="5">
        <v>8600</v>
      </c>
      <c r="P105" s="5">
        <v>8570.13</v>
      </c>
      <c r="Q105" s="5">
        <v>0</v>
      </c>
      <c r="R105" s="5">
        <v>0</v>
      </c>
      <c r="S105" s="5">
        <v>8600</v>
      </c>
      <c r="T105" s="5">
        <v>8570.13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18">
        <v>0</v>
      </c>
      <c r="AK105" s="18"/>
      <c r="AL105" s="5">
        <v>0</v>
      </c>
      <c r="AM105" s="18">
        <v>0</v>
      </c>
      <c r="AN105" s="24"/>
      <c r="AO105" s="12">
        <v>0</v>
      </c>
    </row>
    <row r="106" spans="2:41" ht="15" customHeight="1">
      <c r="B106" s="23"/>
      <c r="C106" s="23"/>
      <c r="D106" s="3"/>
      <c r="E106" s="3">
        <v>4410</v>
      </c>
      <c r="F106" s="19" t="s">
        <v>61</v>
      </c>
      <c r="G106" s="19"/>
      <c r="H106" s="18">
        <v>19039.28</v>
      </c>
      <c r="I106" s="18"/>
      <c r="J106" s="5">
        <v>17769.72</v>
      </c>
      <c r="K106" s="5">
        <f t="shared" si="2"/>
        <v>93.33189070174924</v>
      </c>
      <c r="L106" s="5">
        <v>19039.28</v>
      </c>
      <c r="M106" s="5">
        <v>17769.72</v>
      </c>
      <c r="N106" s="5">
        <f t="shared" si="3"/>
        <v>93.33189070174924</v>
      </c>
      <c r="O106" s="5">
        <v>19039.28</v>
      </c>
      <c r="P106" s="5">
        <v>17769.72</v>
      </c>
      <c r="Q106" s="5">
        <v>0</v>
      </c>
      <c r="R106" s="5">
        <v>0</v>
      </c>
      <c r="S106" s="5">
        <v>19039.28</v>
      </c>
      <c r="T106" s="5">
        <v>17769.72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18">
        <v>0</v>
      </c>
      <c r="AK106" s="18"/>
      <c r="AL106" s="5">
        <v>0</v>
      </c>
      <c r="AM106" s="18">
        <v>0</v>
      </c>
      <c r="AN106" s="24"/>
      <c r="AO106" s="12">
        <v>0</v>
      </c>
    </row>
    <row r="107" spans="2:41" ht="15" customHeight="1">
      <c r="B107" s="23"/>
      <c r="C107" s="23"/>
      <c r="D107" s="3"/>
      <c r="E107" s="3">
        <v>4430</v>
      </c>
      <c r="F107" s="19" t="s">
        <v>31</v>
      </c>
      <c r="G107" s="19"/>
      <c r="H107" s="18">
        <v>2750</v>
      </c>
      <c r="I107" s="18"/>
      <c r="J107" s="5">
        <v>2744.8</v>
      </c>
      <c r="K107" s="5">
        <f t="shared" si="2"/>
        <v>99.81090909090909</v>
      </c>
      <c r="L107" s="5">
        <v>2750</v>
      </c>
      <c r="M107" s="5">
        <v>2744.8</v>
      </c>
      <c r="N107" s="5">
        <f t="shared" si="3"/>
        <v>99.81090909090909</v>
      </c>
      <c r="O107" s="5">
        <v>2750</v>
      </c>
      <c r="P107" s="5">
        <v>2744.8</v>
      </c>
      <c r="Q107" s="5">
        <v>0</v>
      </c>
      <c r="R107" s="5">
        <v>0</v>
      </c>
      <c r="S107" s="5">
        <v>2750</v>
      </c>
      <c r="T107" s="5">
        <v>2744.8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18">
        <v>0</v>
      </c>
      <c r="AK107" s="18"/>
      <c r="AL107" s="5">
        <v>0</v>
      </c>
      <c r="AM107" s="18">
        <v>0</v>
      </c>
      <c r="AN107" s="24"/>
      <c r="AO107" s="12">
        <v>0</v>
      </c>
    </row>
    <row r="108" spans="2:41" ht="19.5" customHeight="1">
      <c r="B108" s="23"/>
      <c r="C108" s="23"/>
      <c r="D108" s="3"/>
      <c r="E108" s="3">
        <v>4440</v>
      </c>
      <c r="F108" s="19" t="s">
        <v>62</v>
      </c>
      <c r="G108" s="19"/>
      <c r="H108" s="18">
        <v>25382.22</v>
      </c>
      <c r="I108" s="18"/>
      <c r="J108" s="5">
        <v>25382.22</v>
      </c>
      <c r="K108" s="5">
        <f t="shared" si="2"/>
        <v>100</v>
      </c>
      <c r="L108" s="5">
        <v>25382.22</v>
      </c>
      <c r="M108" s="5">
        <v>25382.22</v>
      </c>
      <c r="N108" s="5">
        <f t="shared" si="3"/>
        <v>100</v>
      </c>
      <c r="O108" s="5">
        <v>25382.22</v>
      </c>
      <c r="P108" s="5">
        <v>25382.22</v>
      </c>
      <c r="Q108" s="5">
        <v>0</v>
      </c>
      <c r="R108" s="5">
        <v>0</v>
      </c>
      <c r="S108" s="5">
        <v>25382.22</v>
      </c>
      <c r="T108" s="5">
        <v>25382.22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18">
        <v>0</v>
      </c>
      <c r="AK108" s="18"/>
      <c r="AL108" s="5">
        <v>0</v>
      </c>
      <c r="AM108" s="18">
        <v>0</v>
      </c>
      <c r="AN108" s="24"/>
      <c r="AO108" s="12">
        <v>0</v>
      </c>
    </row>
    <row r="109" spans="2:41" ht="20.25" customHeight="1">
      <c r="B109" s="23"/>
      <c r="C109" s="23"/>
      <c r="D109" s="3"/>
      <c r="E109" s="3">
        <v>4510</v>
      </c>
      <c r="F109" s="19" t="s">
        <v>72</v>
      </c>
      <c r="G109" s="19"/>
      <c r="H109" s="18">
        <v>50</v>
      </c>
      <c r="I109" s="18"/>
      <c r="J109" s="5">
        <v>6</v>
      </c>
      <c r="K109" s="5">
        <f t="shared" si="2"/>
        <v>12</v>
      </c>
      <c r="L109" s="5">
        <v>50</v>
      </c>
      <c r="M109" s="5">
        <v>6</v>
      </c>
      <c r="N109" s="5">
        <f t="shared" si="3"/>
        <v>12</v>
      </c>
      <c r="O109" s="5">
        <v>50</v>
      </c>
      <c r="P109" s="5">
        <v>6</v>
      </c>
      <c r="Q109" s="5">
        <v>0</v>
      </c>
      <c r="R109" s="5">
        <v>0</v>
      </c>
      <c r="S109" s="5">
        <v>50</v>
      </c>
      <c r="T109" s="5">
        <v>6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18">
        <v>0</v>
      </c>
      <c r="AK109" s="18"/>
      <c r="AL109" s="5">
        <v>0</v>
      </c>
      <c r="AM109" s="18">
        <v>0</v>
      </c>
      <c r="AN109" s="24"/>
      <c r="AO109" s="12">
        <v>0</v>
      </c>
    </row>
    <row r="110" spans="2:41" ht="28.5" customHeight="1">
      <c r="B110" s="23"/>
      <c r="C110" s="23"/>
      <c r="D110" s="3"/>
      <c r="E110" s="3">
        <v>4700</v>
      </c>
      <c r="F110" s="19" t="s">
        <v>63</v>
      </c>
      <c r="G110" s="19"/>
      <c r="H110" s="18">
        <v>11000</v>
      </c>
      <c r="I110" s="18"/>
      <c r="J110" s="5">
        <v>10422.79</v>
      </c>
      <c r="K110" s="5">
        <f t="shared" si="2"/>
        <v>94.75263636363637</v>
      </c>
      <c r="L110" s="5">
        <v>11000</v>
      </c>
      <c r="M110" s="5">
        <v>10422.79</v>
      </c>
      <c r="N110" s="5">
        <f t="shared" si="3"/>
        <v>94.75263636363637</v>
      </c>
      <c r="O110" s="5">
        <v>11000</v>
      </c>
      <c r="P110" s="5">
        <v>10422.79</v>
      </c>
      <c r="Q110" s="5">
        <v>0</v>
      </c>
      <c r="R110" s="5">
        <v>0</v>
      </c>
      <c r="S110" s="5">
        <v>11000</v>
      </c>
      <c r="T110" s="5">
        <v>10422.79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18">
        <v>0</v>
      </c>
      <c r="AK110" s="18"/>
      <c r="AL110" s="5">
        <v>0</v>
      </c>
      <c r="AM110" s="18">
        <v>0</v>
      </c>
      <c r="AN110" s="24"/>
      <c r="AO110" s="12">
        <v>0</v>
      </c>
    </row>
    <row r="111" spans="2:41" ht="19.5" customHeight="1">
      <c r="B111" s="23"/>
      <c r="C111" s="23"/>
      <c r="D111" s="3"/>
      <c r="E111" s="3">
        <v>6060</v>
      </c>
      <c r="F111" s="19" t="s">
        <v>48</v>
      </c>
      <c r="G111" s="19"/>
      <c r="H111" s="18">
        <v>6400</v>
      </c>
      <c r="I111" s="18"/>
      <c r="J111" s="5">
        <v>6383.7</v>
      </c>
      <c r="K111" s="5">
        <f t="shared" si="2"/>
        <v>99.7453125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6400</v>
      </c>
      <c r="AF111" s="5">
        <v>6383.7</v>
      </c>
      <c r="AG111" s="5">
        <f>SUM(AF111/AE111)*100</f>
        <v>99.7453125</v>
      </c>
      <c r="AH111" s="5">
        <v>6400</v>
      </c>
      <c r="AI111" s="5">
        <v>6383.7</v>
      </c>
      <c r="AJ111" s="18">
        <v>0</v>
      </c>
      <c r="AK111" s="18"/>
      <c r="AL111" s="5">
        <v>0</v>
      </c>
      <c r="AM111" s="18">
        <v>0</v>
      </c>
      <c r="AN111" s="24"/>
      <c r="AO111" s="12">
        <v>0</v>
      </c>
    </row>
    <row r="112" spans="2:41" ht="23.25" customHeight="1">
      <c r="B112" s="25"/>
      <c r="C112" s="25"/>
      <c r="D112" s="1">
        <v>75075</v>
      </c>
      <c r="E112" s="1"/>
      <c r="F112" s="26" t="s">
        <v>73</v>
      </c>
      <c r="G112" s="26"/>
      <c r="H112" s="27">
        <v>59700</v>
      </c>
      <c r="I112" s="27"/>
      <c r="J112" s="4">
        <f>SUM(J113:J115)</f>
        <v>53068.8</v>
      </c>
      <c r="K112" s="5">
        <f t="shared" si="2"/>
        <v>88.8924623115578</v>
      </c>
      <c r="L112" s="4">
        <v>59700</v>
      </c>
      <c r="M112" s="4">
        <f>SUM(M113:M115)</f>
        <v>53068.8</v>
      </c>
      <c r="N112" s="5">
        <f t="shared" si="3"/>
        <v>88.8924623115578</v>
      </c>
      <c r="O112" s="4">
        <v>59700</v>
      </c>
      <c r="P112" s="4">
        <f>SUM(P113:P115)</f>
        <v>53068.8</v>
      </c>
      <c r="Q112" s="4">
        <v>5000</v>
      </c>
      <c r="R112" s="4">
        <f>SUM(R113:R115)</f>
        <v>1000</v>
      </c>
      <c r="S112" s="4">
        <v>54700</v>
      </c>
      <c r="T112" s="4">
        <f>SUM(T113:T115)</f>
        <v>52068.8</v>
      </c>
      <c r="U112" s="4">
        <v>0</v>
      </c>
      <c r="V112" s="4">
        <f>SUM(V113:V115)</f>
        <v>0</v>
      </c>
      <c r="W112" s="4">
        <v>0</v>
      </c>
      <c r="X112" s="4">
        <f>SUM(X113:X115)</f>
        <v>0</v>
      </c>
      <c r="Y112" s="4">
        <v>0</v>
      </c>
      <c r="Z112" s="4">
        <f>SUM(Z113:Z115)</f>
        <v>0</v>
      </c>
      <c r="AA112" s="4">
        <v>0</v>
      </c>
      <c r="AB112" s="5">
        <v>0</v>
      </c>
      <c r="AC112" s="4">
        <v>0</v>
      </c>
      <c r="AD112" s="5">
        <v>0</v>
      </c>
      <c r="AE112" s="4">
        <v>0</v>
      </c>
      <c r="AF112" s="4">
        <f>SUM(AF113:AF115)</f>
        <v>0</v>
      </c>
      <c r="AG112" s="5">
        <v>0</v>
      </c>
      <c r="AH112" s="4">
        <v>0</v>
      </c>
      <c r="AI112" s="4">
        <f>SUM(AI113:AI115)</f>
        <v>0</v>
      </c>
      <c r="AJ112" s="27">
        <v>0</v>
      </c>
      <c r="AK112" s="27"/>
      <c r="AL112" s="4">
        <f>SUM(AL113:AL115)</f>
        <v>0</v>
      </c>
      <c r="AM112" s="27">
        <v>0</v>
      </c>
      <c r="AN112" s="28"/>
      <c r="AO112" s="4">
        <f>SUM(AO113:AO115)</f>
        <v>0</v>
      </c>
    </row>
    <row r="113" spans="2:41" ht="15" customHeight="1">
      <c r="B113" s="23"/>
      <c r="C113" s="23"/>
      <c r="D113" s="3"/>
      <c r="E113" s="3">
        <v>4170</v>
      </c>
      <c r="F113" s="19" t="s">
        <v>42</v>
      </c>
      <c r="G113" s="19"/>
      <c r="H113" s="18">
        <v>5000</v>
      </c>
      <c r="I113" s="18"/>
      <c r="J113" s="5">
        <v>1000</v>
      </c>
      <c r="K113" s="5">
        <f t="shared" si="2"/>
        <v>20</v>
      </c>
      <c r="L113" s="5">
        <v>5000</v>
      </c>
      <c r="M113" s="5">
        <v>1000</v>
      </c>
      <c r="N113" s="5">
        <f t="shared" si="3"/>
        <v>20</v>
      </c>
      <c r="O113" s="5">
        <v>5000</v>
      </c>
      <c r="P113" s="5">
        <v>1000</v>
      </c>
      <c r="Q113" s="5">
        <v>5000</v>
      </c>
      <c r="R113" s="5">
        <v>1000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18">
        <v>0</v>
      </c>
      <c r="AK113" s="18"/>
      <c r="AL113" s="5">
        <v>0</v>
      </c>
      <c r="AM113" s="18">
        <v>0</v>
      </c>
      <c r="AN113" s="24"/>
      <c r="AO113" s="12">
        <v>0</v>
      </c>
    </row>
    <row r="114" spans="2:41" ht="21" customHeight="1">
      <c r="B114" s="23"/>
      <c r="C114" s="23"/>
      <c r="D114" s="3"/>
      <c r="E114" s="3">
        <v>4210</v>
      </c>
      <c r="F114" s="19" t="s">
        <v>25</v>
      </c>
      <c r="G114" s="19"/>
      <c r="H114" s="18">
        <v>5700</v>
      </c>
      <c r="I114" s="18"/>
      <c r="J114" s="5">
        <v>4665.39</v>
      </c>
      <c r="K114" s="5">
        <f t="shared" si="2"/>
        <v>81.84894736842105</v>
      </c>
      <c r="L114" s="5">
        <v>5700</v>
      </c>
      <c r="M114" s="5">
        <v>4665.39</v>
      </c>
      <c r="N114" s="5">
        <f t="shared" si="3"/>
        <v>81.84894736842105</v>
      </c>
      <c r="O114" s="5">
        <v>5700</v>
      </c>
      <c r="P114" s="5">
        <v>4665.39</v>
      </c>
      <c r="Q114" s="5">
        <v>0</v>
      </c>
      <c r="R114" s="5">
        <v>0</v>
      </c>
      <c r="S114" s="5">
        <v>5700</v>
      </c>
      <c r="T114" s="5">
        <v>4665.39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18">
        <v>0</v>
      </c>
      <c r="AK114" s="18"/>
      <c r="AL114" s="5">
        <v>0</v>
      </c>
      <c r="AM114" s="18">
        <v>0</v>
      </c>
      <c r="AN114" s="24"/>
      <c r="AO114" s="12">
        <v>0</v>
      </c>
    </row>
    <row r="115" spans="2:41" ht="15" customHeight="1">
      <c r="B115" s="23"/>
      <c r="C115" s="23"/>
      <c r="D115" s="3"/>
      <c r="E115" s="3">
        <v>4300</v>
      </c>
      <c r="F115" s="19" t="s">
        <v>26</v>
      </c>
      <c r="G115" s="19"/>
      <c r="H115" s="18">
        <v>49000</v>
      </c>
      <c r="I115" s="18"/>
      <c r="J115" s="5">
        <v>47403.41</v>
      </c>
      <c r="K115" s="5">
        <f t="shared" si="2"/>
        <v>96.7416530612245</v>
      </c>
      <c r="L115" s="5">
        <v>49000</v>
      </c>
      <c r="M115" s="5">
        <v>47403.41</v>
      </c>
      <c r="N115" s="5">
        <f t="shared" si="3"/>
        <v>96.7416530612245</v>
      </c>
      <c r="O115" s="5">
        <v>49000</v>
      </c>
      <c r="P115" s="5">
        <v>47403.41</v>
      </c>
      <c r="Q115" s="5">
        <v>0</v>
      </c>
      <c r="R115" s="5">
        <v>0</v>
      </c>
      <c r="S115" s="5">
        <v>49000</v>
      </c>
      <c r="T115" s="5">
        <v>47403.41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18">
        <v>0</v>
      </c>
      <c r="AK115" s="18"/>
      <c r="AL115" s="5">
        <v>0</v>
      </c>
      <c r="AM115" s="18">
        <v>0</v>
      </c>
      <c r="AN115" s="24"/>
      <c r="AO115" s="12">
        <v>0</v>
      </c>
    </row>
    <row r="116" spans="2:41" ht="15" customHeight="1">
      <c r="B116" s="25"/>
      <c r="C116" s="25"/>
      <c r="D116" s="1">
        <v>75095</v>
      </c>
      <c r="E116" s="1"/>
      <c r="F116" s="26" t="s">
        <v>30</v>
      </c>
      <c r="G116" s="26"/>
      <c r="H116" s="27">
        <v>443339.95</v>
      </c>
      <c r="I116" s="27"/>
      <c r="J116" s="4">
        <f>SUM(J117:J131)</f>
        <v>428293.46</v>
      </c>
      <c r="K116" s="5">
        <f t="shared" si="2"/>
        <v>96.6061055404549</v>
      </c>
      <c r="L116" s="4">
        <v>439789.95</v>
      </c>
      <c r="M116" s="4">
        <f>SUM(M117:M131)</f>
        <v>424774.27</v>
      </c>
      <c r="N116" s="5">
        <f t="shared" si="3"/>
        <v>96.58571552169394</v>
      </c>
      <c r="O116" s="4">
        <v>431589.95</v>
      </c>
      <c r="P116" s="4">
        <f>SUM(P117:P131)</f>
        <v>417125.36000000004</v>
      </c>
      <c r="Q116" s="4">
        <v>282930</v>
      </c>
      <c r="R116" s="4">
        <f>SUM(R117:R131)</f>
        <v>272724.65</v>
      </c>
      <c r="S116" s="4">
        <v>148659.95</v>
      </c>
      <c r="T116" s="4">
        <f>SUM(T117:T131)</f>
        <v>144400.71000000002</v>
      </c>
      <c r="U116" s="4">
        <v>0</v>
      </c>
      <c r="V116" s="4">
        <f>SUM(V117:V131)</f>
        <v>0</v>
      </c>
      <c r="W116" s="4">
        <v>8200</v>
      </c>
      <c r="X116" s="4">
        <f>SUM(X117:X131)</f>
        <v>7648.91</v>
      </c>
      <c r="Y116" s="4">
        <v>0</v>
      </c>
      <c r="Z116" s="4">
        <f>SUM(Z117:Z131)</f>
        <v>0</v>
      </c>
      <c r="AA116" s="4">
        <v>0</v>
      </c>
      <c r="AB116" s="5">
        <v>0</v>
      </c>
      <c r="AC116" s="4">
        <v>0</v>
      </c>
      <c r="AD116" s="5">
        <v>0</v>
      </c>
      <c r="AE116" s="4">
        <v>3550</v>
      </c>
      <c r="AF116" s="4">
        <f>SUM(AF117:AF131)</f>
        <v>3519.19</v>
      </c>
      <c r="AG116" s="5">
        <f>SUM(AF116/AE116)*100</f>
        <v>99.13211267605634</v>
      </c>
      <c r="AH116" s="4">
        <v>3550</v>
      </c>
      <c r="AI116" s="4">
        <f>SUM(AI117:AI131)</f>
        <v>3519.19</v>
      </c>
      <c r="AJ116" s="27">
        <v>0</v>
      </c>
      <c r="AK116" s="27"/>
      <c r="AL116" s="4">
        <f>SUM(AL117:AL131)</f>
        <v>0</v>
      </c>
      <c r="AM116" s="27">
        <v>0</v>
      </c>
      <c r="AN116" s="28"/>
      <c r="AO116" s="4">
        <f>SUM(AO117:AO131)</f>
        <v>0</v>
      </c>
    </row>
    <row r="117" spans="2:41" ht="21.75" customHeight="1">
      <c r="B117" s="23"/>
      <c r="C117" s="23"/>
      <c r="D117" s="3"/>
      <c r="E117" s="3">
        <v>3020</v>
      </c>
      <c r="F117" s="19" t="s">
        <v>69</v>
      </c>
      <c r="G117" s="19"/>
      <c r="H117" s="18">
        <v>1200</v>
      </c>
      <c r="I117" s="18"/>
      <c r="J117" s="5">
        <v>1148.91</v>
      </c>
      <c r="K117" s="5">
        <f t="shared" si="2"/>
        <v>95.7425</v>
      </c>
      <c r="L117" s="5">
        <v>1200</v>
      </c>
      <c r="M117" s="5">
        <v>1148.91</v>
      </c>
      <c r="N117" s="5">
        <f t="shared" si="3"/>
        <v>95.7425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1200</v>
      </c>
      <c r="X117" s="5">
        <v>1148.91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18">
        <v>0</v>
      </c>
      <c r="AK117" s="18"/>
      <c r="AL117" s="5">
        <v>0</v>
      </c>
      <c r="AM117" s="18">
        <v>0</v>
      </c>
      <c r="AN117" s="24"/>
      <c r="AO117" s="12">
        <v>0</v>
      </c>
    </row>
    <row r="118" spans="2:41" ht="19.5" customHeight="1">
      <c r="B118" s="23"/>
      <c r="C118" s="23"/>
      <c r="D118" s="3"/>
      <c r="E118" s="3">
        <v>3030</v>
      </c>
      <c r="F118" s="19" t="s">
        <v>66</v>
      </c>
      <c r="G118" s="19"/>
      <c r="H118" s="18">
        <v>7000</v>
      </c>
      <c r="I118" s="18"/>
      <c r="J118" s="5">
        <v>6500</v>
      </c>
      <c r="K118" s="5">
        <f t="shared" si="2"/>
        <v>92.85714285714286</v>
      </c>
      <c r="L118" s="5">
        <v>7000</v>
      </c>
      <c r="M118" s="5">
        <v>6500</v>
      </c>
      <c r="N118" s="5">
        <f t="shared" si="3"/>
        <v>92.85714285714286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7000</v>
      </c>
      <c r="X118" s="5">
        <v>6500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18">
        <v>0</v>
      </c>
      <c r="AK118" s="18"/>
      <c r="AL118" s="5">
        <v>0</v>
      </c>
      <c r="AM118" s="18">
        <v>0</v>
      </c>
      <c r="AN118" s="24"/>
      <c r="AO118" s="12">
        <v>0</v>
      </c>
    </row>
    <row r="119" spans="2:41" ht="21.75" customHeight="1">
      <c r="B119" s="23"/>
      <c r="C119" s="23"/>
      <c r="D119" s="3"/>
      <c r="E119" s="3">
        <v>4010</v>
      </c>
      <c r="F119" s="19" t="s">
        <v>55</v>
      </c>
      <c r="G119" s="19"/>
      <c r="H119" s="18">
        <v>203420</v>
      </c>
      <c r="I119" s="18"/>
      <c r="J119" s="5">
        <v>194885.21</v>
      </c>
      <c r="K119" s="5">
        <f t="shared" si="2"/>
        <v>95.8043506046603</v>
      </c>
      <c r="L119" s="5">
        <v>203420</v>
      </c>
      <c r="M119" s="5">
        <v>194885.21</v>
      </c>
      <c r="N119" s="5">
        <f t="shared" si="3"/>
        <v>95.8043506046603</v>
      </c>
      <c r="O119" s="5">
        <v>203420</v>
      </c>
      <c r="P119" s="5">
        <v>194885.21</v>
      </c>
      <c r="Q119" s="5">
        <v>203420</v>
      </c>
      <c r="R119" s="5">
        <v>194885.21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18">
        <v>0</v>
      </c>
      <c r="AK119" s="18"/>
      <c r="AL119" s="5">
        <v>0</v>
      </c>
      <c r="AM119" s="18">
        <v>0</v>
      </c>
      <c r="AN119" s="24"/>
      <c r="AO119" s="12">
        <v>0</v>
      </c>
    </row>
    <row r="120" spans="2:41" ht="18.75" customHeight="1">
      <c r="B120" s="23"/>
      <c r="C120" s="23"/>
      <c r="D120" s="3"/>
      <c r="E120" s="3">
        <v>4040</v>
      </c>
      <c r="F120" s="19" t="s">
        <v>56</v>
      </c>
      <c r="G120" s="19"/>
      <c r="H120" s="18">
        <v>1977</v>
      </c>
      <c r="I120" s="18"/>
      <c r="J120" s="5">
        <v>1976.97</v>
      </c>
      <c r="K120" s="5">
        <f t="shared" si="2"/>
        <v>99.99848254931715</v>
      </c>
      <c r="L120" s="5">
        <v>1977</v>
      </c>
      <c r="M120" s="5">
        <v>1976.97</v>
      </c>
      <c r="N120" s="5">
        <f t="shared" si="3"/>
        <v>99.99848254931715</v>
      </c>
      <c r="O120" s="5">
        <v>1977</v>
      </c>
      <c r="P120" s="5">
        <v>1976.97</v>
      </c>
      <c r="Q120" s="5">
        <v>1977</v>
      </c>
      <c r="R120" s="5">
        <v>1976.97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18">
        <v>0</v>
      </c>
      <c r="AK120" s="18"/>
      <c r="AL120" s="5">
        <v>0</v>
      </c>
      <c r="AM120" s="18">
        <v>0</v>
      </c>
      <c r="AN120" s="24"/>
      <c r="AO120" s="12">
        <v>0</v>
      </c>
    </row>
    <row r="121" spans="2:41" ht="19.5" customHeight="1">
      <c r="B121" s="23"/>
      <c r="C121" s="23"/>
      <c r="D121" s="3"/>
      <c r="E121" s="3">
        <v>4100</v>
      </c>
      <c r="F121" s="19" t="s">
        <v>74</v>
      </c>
      <c r="G121" s="19"/>
      <c r="H121" s="18">
        <v>32630</v>
      </c>
      <c r="I121" s="18"/>
      <c r="J121" s="5">
        <v>32623</v>
      </c>
      <c r="K121" s="5">
        <f t="shared" si="2"/>
        <v>99.97854734906527</v>
      </c>
      <c r="L121" s="5">
        <v>32630</v>
      </c>
      <c r="M121" s="5">
        <v>32623</v>
      </c>
      <c r="N121" s="5">
        <f t="shared" si="3"/>
        <v>99.97854734906527</v>
      </c>
      <c r="O121" s="5">
        <v>32630</v>
      </c>
      <c r="P121" s="5">
        <v>32623</v>
      </c>
      <c r="Q121" s="5">
        <v>32630</v>
      </c>
      <c r="R121" s="5">
        <v>32623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18">
        <v>0</v>
      </c>
      <c r="AK121" s="18"/>
      <c r="AL121" s="5">
        <v>0</v>
      </c>
      <c r="AM121" s="18">
        <v>0</v>
      </c>
      <c r="AN121" s="24"/>
      <c r="AO121" s="12">
        <v>0</v>
      </c>
    </row>
    <row r="122" spans="2:41" ht="20.25" customHeight="1">
      <c r="B122" s="23"/>
      <c r="C122" s="23"/>
      <c r="D122" s="3"/>
      <c r="E122" s="3">
        <v>4110</v>
      </c>
      <c r="F122" s="19" t="s">
        <v>57</v>
      </c>
      <c r="G122" s="19"/>
      <c r="H122" s="18">
        <v>35113</v>
      </c>
      <c r="I122" s="18"/>
      <c r="J122" s="5">
        <v>33693.82</v>
      </c>
      <c r="K122" s="5">
        <f t="shared" si="2"/>
        <v>95.95824908153675</v>
      </c>
      <c r="L122" s="5">
        <v>35113</v>
      </c>
      <c r="M122" s="5">
        <v>33693.82</v>
      </c>
      <c r="N122" s="5">
        <f t="shared" si="3"/>
        <v>95.95824908153675</v>
      </c>
      <c r="O122" s="5">
        <v>35113</v>
      </c>
      <c r="P122" s="5">
        <v>33693.82</v>
      </c>
      <c r="Q122" s="5">
        <v>35113</v>
      </c>
      <c r="R122" s="5">
        <v>33693.82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18">
        <v>0</v>
      </c>
      <c r="AK122" s="18"/>
      <c r="AL122" s="5">
        <v>0</v>
      </c>
      <c r="AM122" s="18">
        <v>0</v>
      </c>
      <c r="AN122" s="24"/>
      <c r="AO122" s="12">
        <v>0</v>
      </c>
    </row>
    <row r="123" spans="2:41" ht="15" customHeight="1">
      <c r="B123" s="23"/>
      <c r="C123" s="23"/>
      <c r="D123" s="3"/>
      <c r="E123" s="3">
        <v>4120</v>
      </c>
      <c r="F123" s="19" t="s">
        <v>58</v>
      </c>
      <c r="G123" s="19"/>
      <c r="H123" s="18">
        <v>3890</v>
      </c>
      <c r="I123" s="18"/>
      <c r="J123" s="5">
        <v>3683.65</v>
      </c>
      <c r="K123" s="5">
        <f t="shared" si="2"/>
        <v>94.69537275064268</v>
      </c>
      <c r="L123" s="5">
        <v>3890</v>
      </c>
      <c r="M123" s="5">
        <v>3683.65</v>
      </c>
      <c r="N123" s="5">
        <f t="shared" si="3"/>
        <v>94.69537275064268</v>
      </c>
      <c r="O123" s="5">
        <v>3890</v>
      </c>
      <c r="P123" s="5">
        <v>3683.65</v>
      </c>
      <c r="Q123" s="5">
        <v>3890</v>
      </c>
      <c r="R123" s="5">
        <v>3683.65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18">
        <v>0</v>
      </c>
      <c r="AK123" s="18"/>
      <c r="AL123" s="5">
        <v>0</v>
      </c>
      <c r="AM123" s="18">
        <v>0</v>
      </c>
      <c r="AN123" s="24"/>
      <c r="AO123" s="12">
        <v>0</v>
      </c>
    </row>
    <row r="124" spans="2:41" ht="15" customHeight="1">
      <c r="B124" s="23"/>
      <c r="C124" s="23"/>
      <c r="D124" s="3"/>
      <c r="E124" s="3">
        <v>4170</v>
      </c>
      <c r="F124" s="19" t="s">
        <v>42</v>
      </c>
      <c r="G124" s="19"/>
      <c r="H124" s="18">
        <v>5900</v>
      </c>
      <c r="I124" s="18"/>
      <c r="J124" s="5">
        <v>5862</v>
      </c>
      <c r="K124" s="5">
        <f t="shared" si="2"/>
        <v>99.35593220338983</v>
      </c>
      <c r="L124" s="5">
        <v>5900</v>
      </c>
      <c r="M124" s="5">
        <v>5862</v>
      </c>
      <c r="N124" s="5">
        <f t="shared" si="3"/>
        <v>99.35593220338983</v>
      </c>
      <c r="O124" s="5">
        <v>5900</v>
      </c>
      <c r="P124" s="5">
        <v>5862</v>
      </c>
      <c r="Q124" s="5">
        <v>5900</v>
      </c>
      <c r="R124" s="5">
        <v>5862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18">
        <v>0</v>
      </c>
      <c r="AK124" s="18"/>
      <c r="AL124" s="5">
        <v>0</v>
      </c>
      <c r="AM124" s="18">
        <v>0</v>
      </c>
      <c r="AN124" s="24"/>
      <c r="AO124" s="12">
        <v>0</v>
      </c>
    </row>
    <row r="125" spans="2:41" ht="18" customHeight="1">
      <c r="B125" s="23"/>
      <c r="C125" s="23"/>
      <c r="D125" s="3"/>
      <c r="E125" s="3">
        <v>4210</v>
      </c>
      <c r="F125" s="19" t="s">
        <v>25</v>
      </c>
      <c r="G125" s="19"/>
      <c r="H125" s="18">
        <v>16000</v>
      </c>
      <c r="I125" s="18"/>
      <c r="J125" s="5">
        <v>12669.07</v>
      </c>
      <c r="K125" s="5">
        <f t="shared" si="2"/>
        <v>79.1816875</v>
      </c>
      <c r="L125" s="5">
        <v>16000</v>
      </c>
      <c r="M125" s="5">
        <v>12669.07</v>
      </c>
      <c r="N125" s="5">
        <f t="shared" si="3"/>
        <v>79.1816875</v>
      </c>
      <c r="O125" s="5">
        <v>16000</v>
      </c>
      <c r="P125" s="5">
        <v>12669.07</v>
      </c>
      <c r="Q125" s="5">
        <v>0</v>
      </c>
      <c r="R125" s="5">
        <v>0</v>
      </c>
      <c r="S125" s="5">
        <v>16000</v>
      </c>
      <c r="T125" s="5">
        <v>12669.07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18">
        <v>0</v>
      </c>
      <c r="AK125" s="18"/>
      <c r="AL125" s="5">
        <v>0</v>
      </c>
      <c r="AM125" s="18">
        <v>0</v>
      </c>
      <c r="AN125" s="24"/>
      <c r="AO125" s="12">
        <v>0</v>
      </c>
    </row>
    <row r="126" spans="2:41" ht="15" customHeight="1">
      <c r="B126" s="23"/>
      <c r="C126" s="23"/>
      <c r="D126" s="3"/>
      <c r="E126" s="3">
        <v>4280</v>
      </c>
      <c r="F126" s="19" t="s">
        <v>70</v>
      </c>
      <c r="G126" s="19"/>
      <c r="H126" s="18">
        <v>2425</v>
      </c>
      <c r="I126" s="18"/>
      <c r="J126" s="5">
        <v>2200</v>
      </c>
      <c r="K126" s="5">
        <f t="shared" si="2"/>
        <v>90.72164948453609</v>
      </c>
      <c r="L126" s="5">
        <v>2425</v>
      </c>
      <c r="M126" s="5">
        <v>2200</v>
      </c>
      <c r="N126" s="5">
        <f t="shared" si="3"/>
        <v>90.72164948453609</v>
      </c>
      <c r="O126" s="5">
        <v>2425</v>
      </c>
      <c r="P126" s="5">
        <v>2200</v>
      </c>
      <c r="Q126" s="5">
        <v>0</v>
      </c>
      <c r="R126" s="5">
        <v>0</v>
      </c>
      <c r="S126" s="5">
        <v>2425</v>
      </c>
      <c r="T126" s="5">
        <v>2200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18">
        <v>0</v>
      </c>
      <c r="AK126" s="18"/>
      <c r="AL126" s="5">
        <v>0</v>
      </c>
      <c r="AM126" s="18">
        <v>0</v>
      </c>
      <c r="AN126" s="24"/>
      <c r="AO126" s="12">
        <v>0</v>
      </c>
    </row>
    <row r="127" spans="2:41" ht="15" customHeight="1">
      <c r="B127" s="23"/>
      <c r="C127" s="23"/>
      <c r="D127" s="3"/>
      <c r="E127" s="3">
        <v>4300</v>
      </c>
      <c r="F127" s="19" t="s">
        <v>26</v>
      </c>
      <c r="G127" s="19"/>
      <c r="H127" s="18">
        <v>12800</v>
      </c>
      <c r="I127" s="18"/>
      <c r="J127" s="5">
        <v>12110.19</v>
      </c>
      <c r="K127" s="5">
        <f t="shared" si="2"/>
        <v>94.610859375</v>
      </c>
      <c r="L127" s="5">
        <v>12800</v>
      </c>
      <c r="M127" s="5">
        <v>12110.19</v>
      </c>
      <c r="N127" s="5">
        <f t="shared" si="3"/>
        <v>94.610859375</v>
      </c>
      <c r="O127" s="5">
        <v>12800</v>
      </c>
      <c r="P127" s="5">
        <v>12110.19</v>
      </c>
      <c r="Q127" s="5">
        <v>0</v>
      </c>
      <c r="R127" s="5">
        <v>0</v>
      </c>
      <c r="S127" s="5">
        <v>12800</v>
      </c>
      <c r="T127" s="5">
        <v>12110.19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18">
        <v>0</v>
      </c>
      <c r="AK127" s="18"/>
      <c r="AL127" s="5">
        <v>0</v>
      </c>
      <c r="AM127" s="18">
        <v>0</v>
      </c>
      <c r="AN127" s="24"/>
      <c r="AO127" s="12">
        <v>0</v>
      </c>
    </row>
    <row r="128" spans="2:41" ht="15" customHeight="1">
      <c r="B128" s="23"/>
      <c r="C128" s="23"/>
      <c r="D128" s="3"/>
      <c r="E128" s="3">
        <v>4430</v>
      </c>
      <c r="F128" s="19" t="s">
        <v>31</v>
      </c>
      <c r="G128" s="19"/>
      <c r="H128" s="18">
        <v>11020</v>
      </c>
      <c r="I128" s="18"/>
      <c r="J128" s="5">
        <v>11014.5</v>
      </c>
      <c r="K128" s="5">
        <f t="shared" si="2"/>
        <v>99.95009074410164</v>
      </c>
      <c r="L128" s="5">
        <v>11020</v>
      </c>
      <c r="M128" s="5">
        <v>11014.5</v>
      </c>
      <c r="N128" s="5">
        <f t="shared" si="3"/>
        <v>99.95009074410164</v>
      </c>
      <c r="O128" s="5">
        <v>11020</v>
      </c>
      <c r="P128" s="5">
        <v>11014.5</v>
      </c>
      <c r="Q128" s="5">
        <v>0</v>
      </c>
      <c r="R128" s="5">
        <v>0</v>
      </c>
      <c r="S128" s="5">
        <v>11020</v>
      </c>
      <c r="T128" s="5">
        <v>11014.5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18">
        <v>0</v>
      </c>
      <c r="AK128" s="18"/>
      <c r="AL128" s="5">
        <v>0</v>
      </c>
      <c r="AM128" s="18">
        <v>0</v>
      </c>
      <c r="AN128" s="24"/>
      <c r="AO128" s="12">
        <v>0</v>
      </c>
    </row>
    <row r="129" spans="2:41" ht="19.5" customHeight="1">
      <c r="B129" s="23"/>
      <c r="C129" s="23"/>
      <c r="D129" s="3"/>
      <c r="E129" s="3">
        <v>4440</v>
      </c>
      <c r="F129" s="19" t="s">
        <v>62</v>
      </c>
      <c r="G129" s="19"/>
      <c r="H129" s="18">
        <v>13314.95</v>
      </c>
      <c r="I129" s="18"/>
      <c r="J129" s="5">
        <v>13314.95</v>
      </c>
      <c r="K129" s="5">
        <f t="shared" si="2"/>
        <v>100</v>
      </c>
      <c r="L129" s="5">
        <v>13314.95</v>
      </c>
      <c r="M129" s="5">
        <v>13314.95</v>
      </c>
      <c r="N129" s="5">
        <f t="shared" si="3"/>
        <v>100</v>
      </c>
      <c r="O129" s="5">
        <v>13314.95</v>
      </c>
      <c r="P129" s="5">
        <v>13314.95</v>
      </c>
      <c r="Q129" s="5">
        <v>0</v>
      </c>
      <c r="R129" s="5">
        <v>0</v>
      </c>
      <c r="S129" s="5">
        <v>13314.95</v>
      </c>
      <c r="T129" s="5">
        <v>13314.95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18">
        <v>0</v>
      </c>
      <c r="AK129" s="18"/>
      <c r="AL129" s="5">
        <v>0</v>
      </c>
      <c r="AM129" s="18">
        <v>0</v>
      </c>
      <c r="AN129" s="24"/>
      <c r="AO129" s="12">
        <v>0</v>
      </c>
    </row>
    <row r="130" spans="2:41" ht="15" customHeight="1">
      <c r="B130" s="23"/>
      <c r="C130" s="23"/>
      <c r="D130" s="3"/>
      <c r="E130" s="3">
        <v>4480</v>
      </c>
      <c r="F130" s="19" t="s">
        <v>75</v>
      </c>
      <c r="G130" s="19"/>
      <c r="H130" s="18">
        <v>93100</v>
      </c>
      <c r="I130" s="18"/>
      <c r="J130" s="5">
        <v>93092</v>
      </c>
      <c r="K130" s="5">
        <f t="shared" si="2"/>
        <v>99.99140708915145</v>
      </c>
      <c r="L130" s="5">
        <v>93100</v>
      </c>
      <c r="M130" s="5">
        <v>93092</v>
      </c>
      <c r="N130" s="5">
        <f t="shared" si="3"/>
        <v>99.99140708915145</v>
      </c>
      <c r="O130" s="5">
        <v>93100</v>
      </c>
      <c r="P130" s="5">
        <v>93092</v>
      </c>
      <c r="Q130" s="5">
        <v>0</v>
      </c>
      <c r="R130" s="5">
        <v>0</v>
      </c>
      <c r="S130" s="5">
        <v>93100</v>
      </c>
      <c r="T130" s="5">
        <v>93092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18">
        <v>0</v>
      </c>
      <c r="AK130" s="18"/>
      <c r="AL130" s="5">
        <v>0</v>
      </c>
      <c r="AM130" s="18">
        <v>0</v>
      </c>
      <c r="AN130" s="24"/>
      <c r="AO130" s="12">
        <v>0</v>
      </c>
    </row>
    <row r="131" spans="2:41" ht="19.5" customHeight="1">
      <c r="B131" s="23"/>
      <c r="C131" s="23"/>
      <c r="D131" s="3"/>
      <c r="E131" s="3">
        <v>6060</v>
      </c>
      <c r="F131" s="19" t="s">
        <v>48</v>
      </c>
      <c r="G131" s="19"/>
      <c r="H131" s="18">
        <v>3550</v>
      </c>
      <c r="I131" s="18"/>
      <c r="J131" s="5">
        <v>3519.19</v>
      </c>
      <c r="K131" s="5">
        <f t="shared" si="2"/>
        <v>99.13211267605634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3550</v>
      </c>
      <c r="AF131" s="5">
        <v>3519.19</v>
      </c>
      <c r="AG131" s="5">
        <f>SUM(AF131/AE131)*100</f>
        <v>99.13211267605634</v>
      </c>
      <c r="AH131" s="5">
        <v>3550</v>
      </c>
      <c r="AI131" s="5">
        <v>3519.19</v>
      </c>
      <c r="AJ131" s="18">
        <v>0</v>
      </c>
      <c r="AK131" s="18"/>
      <c r="AL131" s="5">
        <v>0</v>
      </c>
      <c r="AM131" s="18">
        <v>0</v>
      </c>
      <c r="AN131" s="24"/>
      <c r="AO131" s="12">
        <v>0</v>
      </c>
    </row>
    <row r="132" spans="2:41" ht="28.5" customHeight="1">
      <c r="B132" s="25">
        <v>751</v>
      </c>
      <c r="C132" s="25"/>
      <c r="D132" s="1"/>
      <c r="E132" s="1"/>
      <c r="F132" s="26" t="s">
        <v>76</v>
      </c>
      <c r="G132" s="26"/>
      <c r="H132" s="27">
        <v>5480</v>
      </c>
      <c r="I132" s="27"/>
      <c r="J132" s="4">
        <f>SUM(J133,J136)</f>
        <v>4769.07</v>
      </c>
      <c r="K132" s="5">
        <f t="shared" si="2"/>
        <v>87.02682481751825</v>
      </c>
      <c r="L132" s="4">
        <v>5480</v>
      </c>
      <c r="M132" s="4">
        <f>SUM(M133,M136)</f>
        <v>4769.07</v>
      </c>
      <c r="N132" s="5">
        <f t="shared" si="3"/>
        <v>87.02682481751825</v>
      </c>
      <c r="O132" s="4">
        <v>2620</v>
      </c>
      <c r="P132" s="4">
        <f>SUM(P133,P136)</f>
        <v>2579.07</v>
      </c>
      <c r="Q132" s="4">
        <v>578</v>
      </c>
      <c r="R132" s="4">
        <f>SUM(R133,R136)</f>
        <v>561.9300000000001</v>
      </c>
      <c r="S132" s="4">
        <v>2042</v>
      </c>
      <c r="T132" s="4">
        <f>SUM(T133,T136)</f>
        <v>2017.1399999999999</v>
      </c>
      <c r="U132" s="4">
        <v>0</v>
      </c>
      <c r="V132" s="4">
        <f>SUM(V133,V136)</f>
        <v>0</v>
      </c>
      <c r="W132" s="4">
        <v>2860</v>
      </c>
      <c r="X132" s="4">
        <f>SUM(X133,X136)</f>
        <v>2190</v>
      </c>
      <c r="Y132" s="4">
        <v>0</v>
      </c>
      <c r="Z132" s="4">
        <f>SUM(Z133,Z136)</f>
        <v>0</v>
      </c>
      <c r="AA132" s="4">
        <v>0</v>
      </c>
      <c r="AB132" s="5">
        <v>0</v>
      </c>
      <c r="AC132" s="4">
        <v>0</v>
      </c>
      <c r="AD132" s="5">
        <v>0</v>
      </c>
      <c r="AE132" s="4">
        <v>0</v>
      </c>
      <c r="AF132" s="4">
        <f>SUM(AF133,AF136)</f>
        <v>0</v>
      </c>
      <c r="AG132" s="5">
        <v>0</v>
      </c>
      <c r="AH132" s="4">
        <v>0</v>
      </c>
      <c r="AI132" s="4">
        <f>SUM(AI133,AI136)</f>
        <v>0</v>
      </c>
      <c r="AJ132" s="27">
        <v>0</v>
      </c>
      <c r="AK132" s="27"/>
      <c r="AL132" s="4">
        <f>SUM(AL133,AL136)</f>
        <v>0</v>
      </c>
      <c r="AM132" s="27">
        <v>0</v>
      </c>
      <c r="AN132" s="28"/>
      <c r="AO132" s="4">
        <f>SUM(AO133,AO136)</f>
        <v>0</v>
      </c>
    </row>
    <row r="133" spans="2:41" ht="27" customHeight="1">
      <c r="B133" s="25"/>
      <c r="C133" s="25"/>
      <c r="D133" s="1">
        <v>75101</v>
      </c>
      <c r="E133" s="1"/>
      <c r="F133" s="26" t="s">
        <v>77</v>
      </c>
      <c r="G133" s="26"/>
      <c r="H133" s="27">
        <v>1111</v>
      </c>
      <c r="I133" s="27"/>
      <c r="J133" s="4">
        <f>SUM(J134:J135)</f>
        <v>1111</v>
      </c>
      <c r="K133" s="5">
        <f t="shared" si="2"/>
        <v>100</v>
      </c>
      <c r="L133" s="4">
        <v>1111</v>
      </c>
      <c r="M133" s="4">
        <f>SUM(M134:M135)</f>
        <v>1111</v>
      </c>
      <c r="N133" s="5">
        <f t="shared" si="3"/>
        <v>100</v>
      </c>
      <c r="O133" s="4">
        <v>1111</v>
      </c>
      <c r="P133" s="4">
        <f>SUM(P134:P135)</f>
        <v>1111</v>
      </c>
      <c r="Q133" s="4">
        <v>0</v>
      </c>
      <c r="R133" s="4">
        <f>SUM(R134:R135)</f>
        <v>0</v>
      </c>
      <c r="S133" s="4">
        <v>1111</v>
      </c>
      <c r="T133" s="4">
        <f>SUM(T134:T135)</f>
        <v>1111</v>
      </c>
      <c r="U133" s="4">
        <v>0</v>
      </c>
      <c r="V133" s="4">
        <f>SUM(V134:V135)</f>
        <v>0</v>
      </c>
      <c r="W133" s="4">
        <v>0</v>
      </c>
      <c r="X133" s="4">
        <f>SUM(X134:X135)</f>
        <v>0</v>
      </c>
      <c r="Y133" s="4">
        <v>0</v>
      </c>
      <c r="Z133" s="4">
        <f>SUM(Z134:Z135)</f>
        <v>0</v>
      </c>
      <c r="AA133" s="4">
        <v>0</v>
      </c>
      <c r="AB133" s="5">
        <v>0</v>
      </c>
      <c r="AC133" s="4">
        <v>0</v>
      </c>
      <c r="AD133" s="5">
        <v>0</v>
      </c>
      <c r="AE133" s="4">
        <v>0</v>
      </c>
      <c r="AF133" s="4">
        <f>SUM(AF134:AF135)</f>
        <v>0</v>
      </c>
      <c r="AG133" s="5">
        <v>0</v>
      </c>
      <c r="AH133" s="4">
        <v>0</v>
      </c>
      <c r="AI133" s="4">
        <f>SUM(AI134:AI135)</f>
        <v>0</v>
      </c>
      <c r="AJ133" s="27">
        <v>0</v>
      </c>
      <c r="AK133" s="27"/>
      <c r="AL133" s="4">
        <f>SUM(AL134:AL135)</f>
        <v>0</v>
      </c>
      <c r="AM133" s="27">
        <v>0</v>
      </c>
      <c r="AN133" s="28"/>
      <c r="AO133" s="4">
        <f>SUM(AO134:AO135)</f>
        <v>0</v>
      </c>
    </row>
    <row r="134" spans="2:41" ht="15" customHeight="1">
      <c r="B134" s="23"/>
      <c r="C134" s="23"/>
      <c r="D134" s="3"/>
      <c r="E134" s="3">
        <v>4300</v>
      </c>
      <c r="F134" s="19" t="s">
        <v>26</v>
      </c>
      <c r="G134" s="19"/>
      <c r="H134" s="18">
        <v>800</v>
      </c>
      <c r="I134" s="18"/>
      <c r="J134" s="5">
        <v>800</v>
      </c>
      <c r="K134" s="5">
        <f aca="true" t="shared" si="4" ref="K134:K194">SUM(J134/H134)*100</f>
        <v>100</v>
      </c>
      <c r="L134" s="5">
        <v>800</v>
      </c>
      <c r="M134" s="5">
        <v>800</v>
      </c>
      <c r="N134" s="5">
        <f t="shared" si="3"/>
        <v>100</v>
      </c>
      <c r="O134" s="5">
        <v>800</v>
      </c>
      <c r="P134" s="5">
        <v>800</v>
      </c>
      <c r="Q134" s="5">
        <v>0</v>
      </c>
      <c r="R134" s="5">
        <v>0</v>
      </c>
      <c r="S134" s="5">
        <v>800</v>
      </c>
      <c r="T134" s="5">
        <v>800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18">
        <v>0</v>
      </c>
      <c r="AK134" s="18"/>
      <c r="AL134" s="5">
        <v>0</v>
      </c>
      <c r="AM134" s="18">
        <v>0</v>
      </c>
      <c r="AN134" s="24"/>
      <c r="AO134" s="12">
        <v>0</v>
      </c>
    </row>
    <row r="135" spans="2:41" ht="39" customHeight="1">
      <c r="B135" s="23"/>
      <c r="C135" s="23"/>
      <c r="D135" s="3"/>
      <c r="E135" s="3">
        <v>4370</v>
      </c>
      <c r="F135" s="19" t="s">
        <v>60</v>
      </c>
      <c r="G135" s="19"/>
      <c r="H135" s="18">
        <v>311</v>
      </c>
      <c r="I135" s="18"/>
      <c r="J135" s="5">
        <v>311</v>
      </c>
      <c r="K135" s="5">
        <f t="shared" si="4"/>
        <v>100</v>
      </c>
      <c r="L135" s="5">
        <v>311</v>
      </c>
      <c r="M135" s="5">
        <v>311</v>
      </c>
      <c r="N135" s="5">
        <f t="shared" si="3"/>
        <v>100</v>
      </c>
      <c r="O135" s="5">
        <v>311</v>
      </c>
      <c r="P135" s="5">
        <v>311</v>
      </c>
      <c r="Q135" s="5">
        <v>0</v>
      </c>
      <c r="R135" s="5">
        <v>0</v>
      </c>
      <c r="S135" s="5">
        <v>311</v>
      </c>
      <c r="T135" s="5">
        <v>311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18">
        <v>0</v>
      </c>
      <c r="AK135" s="18"/>
      <c r="AL135" s="5">
        <v>0</v>
      </c>
      <c r="AM135" s="18">
        <v>0</v>
      </c>
      <c r="AN135" s="24"/>
      <c r="AO135" s="12">
        <v>0</v>
      </c>
    </row>
    <row r="136" spans="2:41" ht="54.75" customHeight="1">
      <c r="B136" s="25"/>
      <c r="C136" s="25"/>
      <c r="D136" s="1">
        <v>75109</v>
      </c>
      <c r="E136" s="1"/>
      <c r="F136" s="26" t="s">
        <v>78</v>
      </c>
      <c r="G136" s="26"/>
      <c r="H136" s="27">
        <v>4369</v>
      </c>
      <c r="I136" s="27"/>
      <c r="J136" s="4">
        <f>SUM(J137:J144)</f>
        <v>3658.07</v>
      </c>
      <c r="K136" s="5">
        <f t="shared" si="4"/>
        <v>83.72785534447243</v>
      </c>
      <c r="L136" s="4">
        <v>4369</v>
      </c>
      <c r="M136" s="4">
        <f>SUM(M137:M144)</f>
        <v>3658.07</v>
      </c>
      <c r="N136" s="5">
        <f t="shared" si="3"/>
        <v>83.72785534447243</v>
      </c>
      <c r="O136" s="4">
        <v>1509</v>
      </c>
      <c r="P136" s="4">
        <f>SUM(P137:P144)</f>
        <v>1468.0700000000002</v>
      </c>
      <c r="Q136" s="4">
        <v>578</v>
      </c>
      <c r="R136" s="4">
        <f>SUM(R137:R144)</f>
        <v>561.9300000000001</v>
      </c>
      <c r="S136" s="4">
        <v>931</v>
      </c>
      <c r="T136" s="4">
        <f>SUM(T137:T144)</f>
        <v>906.14</v>
      </c>
      <c r="U136" s="4">
        <v>0</v>
      </c>
      <c r="V136" s="4">
        <f>SUM(V137:V144)</f>
        <v>0</v>
      </c>
      <c r="W136" s="4">
        <v>2860</v>
      </c>
      <c r="X136" s="4">
        <f>SUM(X137:X144)</f>
        <v>2190</v>
      </c>
      <c r="Y136" s="4">
        <v>0</v>
      </c>
      <c r="Z136" s="4">
        <f>SUM(Z137:Z144)</f>
        <v>0</v>
      </c>
      <c r="AA136" s="4">
        <v>0</v>
      </c>
      <c r="AB136" s="5">
        <v>0</v>
      </c>
      <c r="AC136" s="4">
        <v>0</v>
      </c>
      <c r="AD136" s="5">
        <v>0</v>
      </c>
      <c r="AE136" s="4">
        <v>0</v>
      </c>
      <c r="AF136" s="4">
        <f>SUM(AF137:AF144)</f>
        <v>0</v>
      </c>
      <c r="AG136" s="5">
        <v>0</v>
      </c>
      <c r="AH136" s="4">
        <v>0</v>
      </c>
      <c r="AI136" s="4">
        <f>SUM(AI137:AI144)</f>
        <v>0</v>
      </c>
      <c r="AJ136" s="27">
        <v>0</v>
      </c>
      <c r="AK136" s="27"/>
      <c r="AL136" s="4">
        <f>SUM(AL137:AL144)</f>
        <v>0</v>
      </c>
      <c r="AM136" s="27">
        <v>0</v>
      </c>
      <c r="AN136" s="28"/>
      <c r="AO136" s="4">
        <f>SUM(AO137:AO144)</f>
        <v>0</v>
      </c>
    </row>
    <row r="137" spans="2:41" ht="20.25" customHeight="1">
      <c r="B137" s="23"/>
      <c r="C137" s="23"/>
      <c r="D137" s="3"/>
      <c r="E137" s="3">
        <v>3030</v>
      </c>
      <c r="F137" s="19" t="s">
        <v>66</v>
      </c>
      <c r="G137" s="19"/>
      <c r="H137" s="18">
        <v>2860</v>
      </c>
      <c r="I137" s="18"/>
      <c r="J137" s="5">
        <v>2190</v>
      </c>
      <c r="K137" s="5">
        <f t="shared" si="4"/>
        <v>76.57342657342657</v>
      </c>
      <c r="L137" s="5">
        <v>2860</v>
      </c>
      <c r="M137" s="5">
        <v>2190</v>
      </c>
      <c r="N137" s="5">
        <f t="shared" si="3"/>
        <v>76.57342657342657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2860</v>
      </c>
      <c r="X137" s="5">
        <v>2190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18">
        <v>0</v>
      </c>
      <c r="AK137" s="18"/>
      <c r="AL137" s="5">
        <v>0</v>
      </c>
      <c r="AM137" s="18">
        <v>0</v>
      </c>
      <c r="AN137" s="24"/>
      <c r="AO137" s="12">
        <v>0</v>
      </c>
    </row>
    <row r="138" spans="2:41" ht="18.75" customHeight="1">
      <c r="B138" s="23"/>
      <c r="C138" s="23"/>
      <c r="D138" s="3"/>
      <c r="E138" s="3">
        <v>4110</v>
      </c>
      <c r="F138" s="19" t="s">
        <v>57</v>
      </c>
      <c r="G138" s="19"/>
      <c r="H138" s="18">
        <v>82</v>
      </c>
      <c r="I138" s="18"/>
      <c r="J138" s="5">
        <v>80.36</v>
      </c>
      <c r="K138" s="5">
        <f t="shared" si="4"/>
        <v>98</v>
      </c>
      <c r="L138" s="5">
        <v>82</v>
      </c>
      <c r="M138" s="5">
        <v>80.36</v>
      </c>
      <c r="N138" s="5">
        <f t="shared" si="3"/>
        <v>98</v>
      </c>
      <c r="O138" s="5">
        <v>82</v>
      </c>
      <c r="P138" s="5">
        <v>80.36</v>
      </c>
      <c r="Q138" s="5">
        <v>82</v>
      </c>
      <c r="R138" s="5">
        <v>80.36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18">
        <v>0</v>
      </c>
      <c r="AK138" s="18"/>
      <c r="AL138" s="5">
        <v>0</v>
      </c>
      <c r="AM138" s="18">
        <v>0</v>
      </c>
      <c r="AN138" s="24"/>
      <c r="AO138" s="12">
        <v>0</v>
      </c>
    </row>
    <row r="139" spans="2:41" ht="15" customHeight="1">
      <c r="B139" s="23"/>
      <c r="C139" s="23"/>
      <c r="D139" s="3"/>
      <c r="E139" s="3">
        <v>4120</v>
      </c>
      <c r="F139" s="19" t="s">
        <v>58</v>
      </c>
      <c r="G139" s="19"/>
      <c r="H139" s="18">
        <v>12</v>
      </c>
      <c r="I139" s="18"/>
      <c r="J139" s="5">
        <v>11.52</v>
      </c>
      <c r="K139" s="5">
        <f t="shared" si="4"/>
        <v>96</v>
      </c>
      <c r="L139" s="5">
        <v>12</v>
      </c>
      <c r="M139" s="5">
        <v>11.52</v>
      </c>
      <c r="N139" s="5">
        <f t="shared" si="3"/>
        <v>96</v>
      </c>
      <c r="O139" s="5">
        <v>12</v>
      </c>
      <c r="P139" s="5">
        <v>11.52</v>
      </c>
      <c r="Q139" s="5">
        <v>12</v>
      </c>
      <c r="R139" s="5">
        <v>11.52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18">
        <v>0</v>
      </c>
      <c r="AK139" s="18"/>
      <c r="AL139" s="5">
        <v>0</v>
      </c>
      <c r="AM139" s="18">
        <v>0</v>
      </c>
      <c r="AN139" s="24"/>
      <c r="AO139" s="12">
        <v>0</v>
      </c>
    </row>
    <row r="140" spans="2:41" ht="15" customHeight="1">
      <c r="B140" s="23"/>
      <c r="C140" s="23"/>
      <c r="D140" s="3"/>
      <c r="E140" s="3">
        <v>4170</v>
      </c>
      <c r="F140" s="19" t="s">
        <v>42</v>
      </c>
      <c r="G140" s="19"/>
      <c r="H140" s="18">
        <v>484</v>
      </c>
      <c r="I140" s="18"/>
      <c r="J140" s="5">
        <v>470.05</v>
      </c>
      <c r="K140" s="5">
        <f t="shared" si="4"/>
        <v>97.11776859504133</v>
      </c>
      <c r="L140" s="5">
        <v>484</v>
      </c>
      <c r="M140" s="5">
        <v>470.05</v>
      </c>
      <c r="N140" s="5">
        <f t="shared" si="3"/>
        <v>97.11776859504133</v>
      </c>
      <c r="O140" s="5">
        <v>484</v>
      </c>
      <c r="P140" s="5">
        <v>470.05</v>
      </c>
      <c r="Q140" s="5">
        <v>484</v>
      </c>
      <c r="R140" s="5">
        <v>470.05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18">
        <v>0</v>
      </c>
      <c r="AK140" s="18"/>
      <c r="AL140" s="5">
        <v>0</v>
      </c>
      <c r="AM140" s="18">
        <v>0</v>
      </c>
      <c r="AN140" s="24"/>
      <c r="AO140" s="12">
        <v>0</v>
      </c>
    </row>
    <row r="141" spans="2:41" ht="20.25" customHeight="1">
      <c r="B141" s="23"/>
      <c r="C141" s="23"/>
      <c r="D141" s="3"/>
      <c r="E141" s="3">
        <v>4210</v>
      </c>
      <c r="F141" s="19" t="s">
        <v>25</v>
      </c>
      <c r="G141" s="19"/>
      <c r="H141" s="18">
        <v>660</v>
      </c>
      <c r="I141" s="18"/>
      <c r="J141" s="5">
        <v>659.93</v>
      </c>
      <c r="K141" s="5">
        <f t="shared" si="4"/>
        <v>99.98939393939393</v>
      </c>
      <c r="L141" s="5">
        <v>660</v>
      </c>
      <c r="M141" s="5">
        <v>659.93</v>
      </c>
      <c r="N141" s="5">
        <f aca="true" t="shared" si="5" ref="N141:N204">SUM(M141/L141)*100</f>
        <v>99.98939393939393</v>
      </c>
      <c r="O141" s="5">
        <v>660</v>
      </c>
      <c r="P141" s="5">
        <v>659.93</v>
      </c>
      <c r="Q141" s="5">
        <v>0</v>
      </c>
      <c r="R141" s="5">
        <v>0</v>
      </c>
      <c r="S141" s="5">
        <v>660</v>
      </c>
      <c r="T141" s="5">
        <v>659.93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18">
        <v>0</v>
      </c>
      <c r="AK141" s="18"/>
      <c r="AL141" s="5">
        <v>0</v>
      </c>
      <c r="AM141" s="18">
        <v>0</v>
      </c>
      <c r="AN141" s="24"/>
      <c r="AO141" s="12">
        <v>0</v>
      </c>
    </row>
    <row r="142" spans="2:41" ht="15" customHeight="1">
      <c r="B142" s="23"/>
      <c r="C142" s="23"/>
      <c r="D142" s="3"/>
      <c r="E142" s="3">
        <v>4300</v>
      </c>
      <c r="F142" s="19" t="s">
        <v>26</v>
      </c>
      <c r="G142" s="19"/>
      <c r="H142" s="18">
        <v>141</v>
      </c>
      <c r="I142" s="18"/>
      <c r="J142" s="5">
        <v>140.99</v>
      </c>
      <c r="K142" s="5">
        <f t="shared" si="4"/>
        <v>99.99290780141845</v>
      </c>
      <c r="L142" s="5">
        <v>141</v>
      </c>
      <c r="M142" s="5">
        <v>140.99</v>
      </c>
      <c r="N142" s="5">
        <f t="shared" si="5"/>
        <v>99.99290780141845</v>
      </c>
      <c r="O142" s="5">
        <v>141</v>
      </c>
      <c r="P142" s="5">
        <v>140.99</v>
      </c>
      <c r="Q142" s="5">
        <v>0</v>
      </c>
      <c r="R142" s="5">
        <v>0</v>
      </c>
      <c r="S142" s="5">
        <v>141</v>
      </c>
      <c r="T142" s="5">
        <v>140.99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18">
        <v>0</v>
      </c>
      <c r="AK142" s="18"/>
      <c r="AL142" s="5">
        <v>0</v>
      </c>
      <c r="AM142" s="18">
        <v>0</v>
      </c>
      <c r="AN142" s="24"/>
      <c r="AO142" s="12">
        <v>0</v>
      </c>
    </row>
    <row r="143" spans="2:41" ht="38.25" customHeight="1">
      <c r="B143" s="23"/>
      <c r="C143" s="23"/>
      <c r="D143" s="3"/>
      <c r="E143" s="3">
        <v>4370</v>
      </c>
      <c r="F143" s="19" t="s">
        <v>60</v>
      </c>
      <c r="G143" s="19"/>
      <c r="H143" s="18">
        <v>30</v>
      </c>
      <c r="I143" s="18"/>
      <c r="J143" s="5">
        <v>30</v>
      </c>
      <c r="K143" s="5">
        <f t="shared" si="4"/>
        <v>100</v>
      </c>
      <c r="L143" s="5">
        <v>30</v>
      </c>
      <c r="M143" s="5">
        <v>30</v>
      </c>
      <c r="N143" s="5">
        <f t="shared" si="5"/>
        <v>100</v>
      </c>
      <c r="O143" s="5">
        <v>30</v>
      </c>
      <c r="P143" s="5">
        <v>30</v>
      </c>
      <c r="Q143" s="5">
        <v>0</v>
      </c>
      <c r="R143" s="5">
        <v>0</v>
      </c>
      <c r="S143" s="5">
        <v>30</v>
      </c>
      <c r="T143" s="5">
        <v>30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18">
        <v>0</v>
      </c>
      <c r="AK143" s="18"/>
      <c r="AL143" s="5">
        <v>0</v>
      </c>
      <c r="AM143" s="18">
        <v>0</v>
      </c>
      <c r="AN143" s="24"/>
      <c r="AO143" s="12">
        <v>0</v>
      </c>
    </row>
    <row r="144" spans="2:41" ht="15" customHeight="1">
      <c r="B144" s="23"/>
      <c r="C144" s="23"/>
      <c r="D144" s="3"/>
      <c r="E144" s="3">
        <v>4410</v>
      </c>
      <c r="F144" s="19" t="s">
        <v>61</v>
      </c>
      <c r="G144" s="19"/>
      <c r="H144" s="18">
        <v>100</v>
      </c>
      <c r="I144" s="18"/>
      <c r="J144" s="5">
        <v>75.22</v>
      </c>
      <c r="K144" s="5">
        <f t="shared" si="4"/>
        <v>75.22</v>
      </c>
      <c r="L144" s="5">
        <v>100</v>
      </c>
      <c r="M144" s="5">
        <v>75.22</v>
      </c>
      <c r="N144" s="5">
        <f t="shared" si="5"/>
        <v>75.22</v>
      </c>
      <c r="O144" s="5">
        <v>100</v>
      </c>
      <c r="P144" s="5">
        <v>75.22</v>
      </c>
      <c r="Q144" s="5">
        <v>0</v>
      </c>
      <c r="R144" s="5">
        <v>0</v>
      </c>
      <c r="S144" s="5">
        <v>100</v>
      </c>
      <c r="T144" s="5">
        <v>75.22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18">
        <v>0</v>
      </c>
      <c r="AK144" s="18"/>
      <c r="AL144" s="5">
        <v>0</v>
      </c>
      <c r="AM144" s="18">
        <v>0</v>
      </c>
      <c r="AN144" s="24"/>
      <c r="AO144" s="12">
        <v>0</v>
      </c>
    </row>
    <row r="145" spans="2:41" ht="19.5" customHeight="1">
      <c r="B145" s="25">
        <v>754</v>
      </c>
      <c r="C145" s="25"/>
      <c r="D145" s="1"/>
      <c r="E145" s="1"/>
      <c r="F145" s="26" t="s">
        <v>79</v>
      </c>
      <c r="G145" s="26"/>
      <c r="H145" s="27">
        <v>262990</v>
      </c>
      <c r="I145" s="27"/>
      <c r="J145" s="4">
        <f>SUM(J146,J148,J158,J155)</f>
        <v>222289.89</v>
      </c>
      <c r="K145" s="5">
        <f t="shared" si="4"/>
        <v>84.52408456595309</v>
      </c>
      <c r="L145" s="4">
        <v>202990</v>
      </c>
      <c r="M145" s="4">
        <f>SUM(M146,M148,M158,M155)</f>
        <v>162289.89</v>
      </c>
      <c r="N145" s="5">
        <f t="shared" si="5"/>
        <v>79.94969702941033</v>
      </c>
      <c r="O145" s="4">
        <v>48990</v>
      </c>
      <c r="P145" s="4">
        <f>SUM(P146,P148,P158,P155)</f>
        <v>8827.69</v>
      </c>
      <c r="Q145" s="4">
        <v>0</v>
      </c>
      <c r="R145" s="4">
        <f>SUM(R146,R148,R158,R155)</f>
        <v>0</v>
      </c>
      <c r="S145" s="4">
        <v>48990</v>
      </c>
      <c r="T145" s="4">
        <f>SUM(T146,T148,T158,T155)</f>
        <v>8827.69</v>
      </c>
      <c r="U145" s="4">
        <v>120000</v>
      </c>
      <c r="V145" s="4">
        <f>SUM(V146,V148,V158,V155)</f>
        <v>120000</v>
      </c>
      <c r="W145" s="4">
        <v>34000</v>
      </c>
      <c r="X145" s="4">
        <f>SUM(X146,X148,X158,X155)</f>
        <v>33462.2</v>
      </c>
      <c r="Y145" s="4">
        <v>0</v>
      </c>
      <c r="Z145" s="4">
        <f>SUM(Z146,Z148,Z158,Z155)</f>
        <v>0</v>
      </c>
      <c r="AA145" s="4">
        <v>0</v>
      </c>
      <c r="AB145" s="5">
        <v>0</v>
      </c>
      <c r="AC145" s="4">
        <v>0</v>
      </c>
      <c r="AD145" s="5">
        <v>0</v>
      </c>
      <c r="AE145" s="4">
        <v>60000</v>
      </c>
      <c r="AF145" s="4">
        <f>SUM(AF146,AF148,AF158,AF155)</f>
        <v>60000</v>
      </c>
      <c r="AG145" s="5">
        <f>SUM(AF145/AE145)*100</f>
        <v>100</v>
      </c>
      <c r="AH145" s="4">
        <v>60000</v>
      </c>
      <c r="AI145" s="4">
        <f>SUM(AI146,AI148,AI158,AI155)</f>
        <v>60000</v>
      </c>
      <c r="AJ145" s="27">
        <v>0</v>
      </c>
      <c r="AK145" s="27"/>
      <c r="AL145" s="4">
        <f>SUM(AL146,AL148,AL158,AL155)</f>
        <v>0</v>
      </c>
      <c r="AM145" s="27">
        <v>0</v>
      </c>
      <c r="AN145" s="28"/>
      <c r="AO145" s="4">
        <f>SUM(AO146,AO148,AO158,AO155)</f>
        <v>0</v>
      </c>
    </row>
    <row r="146" spans="2:41" ht="15" customHeight="1">
      <c r="B146" s="25"/>
      <c r="C146" s="25"/>
      <c r="D146" s="1">
        <v>75404</v>
      </c>
      <c r="E146" s="1"/>
      <c r="F146" s="26" t="s">
        <v>80</v>
      </c>
      <c r="G146" s="26"/>
      <c r="H146" s="27">
        <v>3520</v>
      </c>
      <c r="I146" s="27"/>
      <c r="J146" s="4">
        <f>SUM(J147)</f>
        <v>3520</v>
      </c>
      <c r="K146" s="5">
        <f t="shared" si="4"/>
        <v>100</v>
      </c>
      <c r="L146" s="4">
        <v>3520</v>
      </c>
      <c r="M146" s="4">
        <f>SUM(M147)</f>
        <v>3520</v>
      </c>
      <c r="N146" s="5">
        <f t="shared" si="5"/>
        <v>100</v>
      </c>
      <c r="O146" s="4">
        <v>3520</v>
      </c>
      <c r="P146" s="4">
        <f>SUM(P147)</f>
        <v>3520</v>
      </c>
      <c r="Q146" s="4">
        <v>0</v>
      </c>
      <c r="R146" s="4">
        <f>SUM(R147)</f>
        <v>0</v>
      </c>
      <c r="S146" s="4">
        <v>3520</v>
      </c>
      <c r="T146" s="4">
        <f>SUM(T147)</f>
        <v>3520</v>
      </c>
      <c r="U146" s="4">
        <v>0</v>
      </c>
      <c r="V146" s="4">
        <f>SUM(V147)</f>
        <v>0</v>
      </c>
      <c r="W146" s="4">
        <v>0</v>
      </c>
      <c r="X146" s="4">
        <f>SUM(X147)</f>
        <v>0</v>
      </c>
      <c r="Y146" s="4">
        <v>0</v>
      </c>
      <c r="Z146" s="4">
        <f>SUM(Z147)</f>
        <v>0</v>
      </c>
      <c r="AA146" s="4">
        <v>0</v>
      </c>
      <c r="AB146" s="5">
        <v>0</v>
      </c>
      <c r="AC146" s="4">
        <v>0</v>
      </c>
      <c r="AD146" s="5">
        <v>0</v>
      </c>
      <c r="AE146" s="4">
        <v>0</v>
      </c>
      <c r="AF146" s="4">
        <f>SUM(AF147)</f>
        <v>0</v>
      </c>
      <c r="AG146" s="5">
        <v>0</v>
      </c>
      <c r="AH146" s="4">
        <v>0</v>
      </c>
      <c r="AI146" s="4">
        <f>SUM(AI147)</f>
        <v>0</v>
      </c>
      <c r="AJ146" s="27">
        <v>0</v>
      </c>
      <c r="AK146" s="27"/>
      <c r="AL146" s="4">
        <f>SUM(AL147)</f>
        <v>0</v>
      </c>
      <c r="AM146" s="27">
        <v>0</v>
      </c>
      <c r="AN146" s="28"/>
      <c r="AO146" s="4">
        <f>SUM(AO147)</f>
        <v>0</v>
      </c>
    </row>
    <row r="147" spans="2:41" ht="21.75" customHeight="1">
      <c r="B147" s="23"/>
      <c r="C147" s="23"/>
      <c r="D147" s="3"/>
      <c r="E147" s="3">
        <v>3000</v>
      </c>
      <c r="F147" s="19" t="s">
        <v>81</v>
      </c>
      <c r="G147" s="19"/>
      <c r="H147" s="18">
        <v>3520</v>
      </c>
      <c r="I147" s="18"/>
      <c r="J147" s="5">
        <v>3520</v>
      </c>
      <c r="K147" s="5">
        <f t="shared" si="4"/>
        <v>100</v>
      </c>
      <c r="L147" s="5">
        <v>3520</v>
      </c>
      <c r="M147" s="5">
        <v>3520</v>
      </c>
      <c r="N147" s="5">
        <f t="shared" si="5"/>
        <v>100</v>
      </c>
      <c r="O147" s="5">
        <v>3520</v>
      </c>
      <c r="P147" s="5">
        <v>3520</v>
      </c>
      <c r="Q147" s="5">
        <v>0</v>
      </c>
      <c r="R147" s="5">
        <v>0</v>
      </c>
      <c r="S147" s="5">
        <v>3520</v>
      </c>
      <c r="T147" s="5">
        <v>3520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18">
        <v>0</v>
      </c>
      <c r="AK147" s="18"/>
      <c r="AL147" s="5">
        <v>0</v>
      </c>
      <c r="AM147" s="18">
        <v>0</v>
      </c>
      <c r="AN147" s="24"/>
      <c r="AO147" s="12">
        <v>0</v>
      </c>
    </row>
    <row r="148" spans="2:41" ht="15" customHeight="1">
      <c r="B148" s="25"/>
      <c r="C148" s="25"/>
      <c r="D148" s="1">
        <v>75412</v>
      </c>
      <c r="E148" s="1"/>
      <c r="F148" s="26" t="s">
        <v>82</v>
      </c>
      <c r="G148" s="26"/>
      <c r="H148" s="27">
        <v>217740</v>
      </c>
      <c r="I148" s="27"/>
      <c r="J148" s="4">
        <f>SUM(J149:J154)</f>
        <v>217202.2</v>
      </c>
      <c r="K148" s="5">
        <f t="shared" si="4"/>
        <v>99.75300817488748</v>
      </c>
      <c r="L148" s="4">
        <v>157740</v>
      </c>
      <c r="M148" s="4">
        <f>SUM(M149:M154)</f>
        <v>157202.2</v>
      </c>
      <c r="N148" s="5">
        <f t="shared" si="5"/>
        <v>99.65905921136049</v>
      </c>
      <c r="O148" s="4">
        <v>3740</v>
      </c>
      <c r="P148" s="4">
        <f>SUM(P149:P154)</f>
        <v>3740</v>
      </c>
      <c r="Q148" s="4">
        <v>0</v>
      </c>
      <c r="R148" s="4">
        <f>SUM(R149:R154)</f>
        <v>0</v>
      </c>
      <c r="S148" s="4">
        <v>3740</v>
      </c>
      <c r="T148" s="4">
        <f>SUM(T149:T154)</f>
        <v>3740</v>
      </c>
      <c r="U148" s="4">
        <v>120000</v>
      </c>
      <c r="V148" s="4">
        <f>SUM(V149:V154)</f>
        <v>120000</v>
      </c>
      <c r="W148" s="4">
        <v>34000</v>
      </c>
      <c r="X148" s="4">
        <f>SUM(X149:X154)</f>
        <v>33462.2</v>
      </c>
      <c r="Y148" s="4">
        <v>0</v>
      </c>
      <c r="Z148" s="4">
        <f>SUM(Z149:Z154)</f>
        <v>0</v>
      </c>
      <c r="AA148" s="4">
        <v>0</v>
      </c>
      <c r="AB148" s="5">
        <v>0</v>
      </c>
      <c r="AC148" s="4">
        <v>0</v>
      </c>
      <c r="AD148" s="5">
        <v>0</v>
      </c>
      <c r="AE148" s="4">
        <v>60000</v>
      </c>
      <c r="AF148" s="4">
        <f>SUM(AF149:AF154)</f>
        <v>60000</v>
      </c>
      <c r="AG148" s="5">
        <f>SUM(AF148/AE148)*100</f>
        <v>100</v>
      </c>
      <c r="AH148" s="4">
        <v>60000</v>
      </c>
      <c r="AI148" s="4">
        <f>SUM(AI149:AI154)</f>
        <v>60000</v>
      </c>
      <c r="AJ148" s="27">
        <v>0</v>
      </c>
      <c r="AK148" s="27"/>
      <c r="AL148" s="4">
        <f>SUM(AL149:AL154)</f>
        <v>0</v>
      </c>
      <c r="AM148" s="27">
        <v>0</v>
      </c>
      <c r="AN148" s="28"/>
      <c r="AO148" s="4">
        <f>SUM(AO149:AO154)</f>
        <v>0</v>
      </c>
    </row>
    <row r="149" spans="2:41" ht="25.5" customHeight="1">
      <c r="B149" s="23"/>
      <c r="C149" s="23"/>
      <c r="D149" s="3"/>
      <c r="E149" s="3">
        <v>2580</v>
      </c>
      <c r="F149" s="19" t="s">
        <v>83</v>
      </c>
      <c r="G149" s="19"/>
      <c r="H149" s="18">
        <v>120000</v>
      </c>
      <c r="I149" s="18"/>
      <c r="J149" s="5">
        <v>120000</v>
      </c>
      <c r="K149" s="5">
        <f t="shared" si="4"/>
        <v>100</v>
      </c>
      <c r="L149" s="5">
        <v>120000</v>
      </c>
      <c r="M149" s="5">
        <v>120000</v>
      </c>
      <c r="N149" s="5">
        <f t="shared" si="5"/>
        <v>100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120000</v>
      </c>
      <c r="V149" s="5">
        <v>120000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18">
        <v>0</v>
      </c>
      <c r="AK149" s="18"/>
      <c r="AL149" s="5">
        <v>0</v>
      </c>
      <c r="AM149" s="18">
        <v>0</v>
      </c>
      <c r="AN149" s="24"/>
      <c r="AO149" s="12">
        <v>0</v>
      </c>
    </row>
    <row r="150" spans="2:41" ht="18.75" customHeight="1">
      <c r="B150" s="23"/>
      <c r="C150" s="23"/>
      <c r="D150" s="3"/>
      <c r="E150" s="3">
        <v>3030</v>
      </c>
      <c r="F150" s="19" t="s">
        <v>66</v>
      </c>
      <c r="G150" s="19"/>
      <c r="H150" s="18">
        <v>34000</v>
      </c>
      <c r="I150" s="18"/>
      <c r="J150" s="5">
        <v>33462.2</v>
      </c>
      <c r="K150" s="5">
        <f t="shared" si="4"/>
        <v>98.41823529411764</v>
      </c>
      <c r="L150" s="5">
        <v>34000</v>
      </c>
      <c r="M150" s="5">
        <v>33462.2</v>
      </c>
      <c r="N150" s="5">
        <f t="shared" si="5"/>
        <v>98.41823529411764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34000</v>
      </c>
      <c r="X150" s="5">
        <v>33462.2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18">
        <v>0</v>
      </c>
      <c r="AK150" s="18"/>
      <c r="AL150" s="5">
        <v>0</v>
      </c>
      <c r="AM150" s="18">
        <v>0</v>
      </c>
      <c r="AN150" s="24"/>
      <c r="AO150" s="12">
        <v>0</v>
      </c>
    </row>
    <row r="151" spans="2:41" ht="19.5" customHeight="1">
      <c r="B151" s="23"/>
      <c r="C151" s="23"/>
      <c r="D151" s="3"/>
      <c r="E151" s="3">
        <v>4210</v>
      </c>
      <c r="F151" s="19" t="s">
        <v>25</v>
      </c>
      <c r="G151" s="19"/>
      <c r="H151" s="18">
        <v>1000</v>
      </c>
      <c r="I151" s="18"/>
      <c r="J151" s="5">
        <v>1000</v>
      </c>
      <c r="K151" s="5">
        <f t="shared" si="4"/>
        <v>100</v>
      </c>
      <c r="L151" s="5">
        <v>1000</v>
      </c>
      <c r="M151" s="5">
        <v>1000</v>
      </c>
      <c r="N151" s="5">
        <f t="shared" si="5"/>
        <v>100</v>
      </c>
      <c r="O151" s="5">
        <v>1000</v>
      </c>
      <c r="P151" s="5">
        <v>1000</v>
      </c>
      <c r="Q151" s="5">
        <v>0</v>
      </c>
      <c r="R151" s="5">
        <v>0</v>
      </c>
      <c r="S151" s="5">
        <v>1000</v>
      </c>
      <c r="T151" s="5">
        <v>1000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18">
        <v>0</v>
      </c>
      <c r="AK151" s="18"/>
      <c r="AL151" s="5">
        <v>0</v>
      </c>
      <c r="AM151" s="18">
        <v>0</v>
      </c>
      <c r="AN151" s="24"/>
      <c r="AO151" s="12">
        <v>0</v>
      </c>
    </row>
    <row r="152" spans="2:41" ht="15" customHeight="1">
      <c r="B152" s="23"/>
      <c r="C152" s="23"/>
      <c r="D152" s="3"/>
      <c r="E152" s="3">
        <v>4280</v>
      </c>
      <c r="F152" s="19" t="s">
        <v>70</v>
      </c>
      <c r="G152" s="19"/>
      <c r="H152" s="18">
        <v>2550</v>
      </c>
      <c r="I152" s="18"/>
      <c r="J152" s="5">
        <v>2550</v>
      </c>
      <c r="K152" s="5">
        <f t="shared" si="4"/>
        <v>100</v>
      </c>
      <c r="L152" s="5">
        <v>2550</v>
      </c>
      <c r="M152" s="5">
        <v>2550</v>
      </c>
      <c r="N152" s="5">
        <f t="shared" si="5"/>
        <v>100</v>
      </c>
      <c r="O152" s="5">
        <v>2550</v>
      </c>
      <c r="P152" s="5">
        <v>2550</v>
      </c>
      <c r="Q152" s="5">
        <v>0</v>
      </c>
      <c r="R152" s="5">
        <v>0</v>
      </c>
      <c r="S152" s="5">
        <v>2550</v>
      </c>
      <c r="T152" s="5">
        <v>2550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18">
        <v>0</v>
      </c>
      <c r="AK152" s="18"/>
      <c r="AL152" s="5">
        <v>0</v>
      </c>
      <c r="AM152" s="18">
        <v>0</v>
      </c>
      <c r="AN152" s="24"/>
      <c r="AO152" s="12">
        <v>0</v>
      </c>
    </row>
    <row r="153" spans="2:41" ht="29.25" customHeight="1">
      <c r="B153" s="23"/>
      <c r="C153" s="23"/>
      <c r="D153" s="3"/>
      <c r="E153" s="3">
        <v>4700</v>
      </c>
      <c r="F153" s="19" t="s">
        <v>63</v>
      </c>
      <c r="G153" s="19"/>
      <c r="H153" s="18">
        <v>190</v>
      </c>
      <c r="I153" s="18"/>
      <c r="J153" s="5">
        <v>190</v>
      </c>
      <c r="K153" s="5">
        <f t="shared" si="4"/>
        <v>100</v>
      </c>
      <c r="L153" s="5">
        <v>190</v>
      </c>
      <c r="M153" s="5">
        <v>190</v>
      </c>
      <c r="N153" s="5">
        <f t="shared" si="5"/>
        <v>100</v>
      </c>
      <c r="O153" s="5">
        <v>190</v>
      </c>
      <c r="P153" s="5">
        <v>190</v>
      </c>
      <c r="Q153" s="5">
        <v>0</v>
      </c>
      <c r="R153" s="5">
        <v>0</v>
      </c>
      <c r="S153" s="5">
        <v>190</v>
      </c>
      <c r="T153" s="5">
        <v>190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18">
        <v>0</v>
      </c>
      <c r="AK153" s="18"/>
      <c r="AL153" s="5">
        <v>0</v>
      </c>
      <c r="AM153" s="18">
        <v>0</v>
      </c>
      <c r="AN153" s="24"/>
      <c r="AO153" s="12">
        <v>0</v>
      </c>
    </row>
    <row r="154" spans="2:41" ht="19.5" customHeight="1">
      <c r="B154" s="23"/>
      <c r="C154" s="23"/>
      <c r="D154" s="3"/>
      <c r="E154" s="3">
        <v>6060</v>
      </c>
      <c r="F154" s="19" t="s">
        <v>48</v>
      </c>
      <c r="G154" s="19"/>
      <c r="H154" s="18">
        <v>60000</v>
      </c>
      <c r="I154" s="18"/>
      <c r="J154" s="5">
        <v>60000</v>
      </c>
      <c r="K154" s="5">
        <f t="shared" si="4"/>
        <v>100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60000</v>
      </c>
      <c r="AF154" s="5">
        <v>60000</v>
      </c>
      <c r="AG154" s="5">
        <f>SUM(AF154/AE154)*100</f>
        <v>100</v>
      </c>
      <c r="AH154" s="5">
        <v>60000</v>
      </c>
      <c r="AI154" s="5">
        <v>60000</v>
      </c>
      <c r="AJ154" s="18">
        <v>0</v>
      </c>
      <c r="AK154" s="18"/>
      <c r="AL154" s="5">
        <v>0</v>
      </c>
      <c r="AM154" s="18">
        <v>0</v>
      </c>
      <c r="AN154" s="24"/>
      <c r="AO154" s="12">
        <v>0</v>
      </c>
    </row>
    <row r="155" spans="2:41" ht="15" customHeight="1">
      <c r="B155" s="25"/>
      <c r="C155" s="25"/>
      <c r="D155" s="1">
        <v>75414</v>
      </c>
      <c r="E155" s="1"/>
      <c r="F155" s="26" t="s">
        <v>84</v>
      </c>
      <c r="G155" s="26"/>
      <c r="H155" s="27">
        <v>1730</v>
      </c>
      <c r="I155" s="27"/>
      <c r="J155" s="4">
        <f>SUM(J156:J157)</f>
        <v>1567.69</v>
      </c>
      <c r="K155" s="5">
        <f t="shared" si="4"/>
        <v>90.61791907514451</v>
      </c>
      <c r="L155" s="4">
        <v>1730</v>
      </c>
      <c r="M155" s="4">
        <f>SUM(M156:M157)</f>
        <v>1567.69</v>
      </c>
      <c r="N155" s="5">
        <f t="shared" si="5"/>
        <v>90.61791907514451</v>
      </c>
      <c r="O155" s="4">
        <v>1730</v>
      </c>
      <c r="P155" s="4">
        <f>SUM(P156:P157)</f>
        <v>1567.69</v>
      </c>
      <c r="Q155" s="4">
        <v>0</v>
      </c>
      <c r="R155" s="4">
        <f>SUM(R156:R157)</f>
        <v>0</v>
      </c>
      <c r="S155" s="4">
        <v>1730</v>
      </c>
      <c r="T155" s="4">
        <f>SUM(T156:T157)</f>
        <v>1567.69</v>
      </c>
      <c r="U155" s="4">
        <v>0</v>
      </c>
      <c r="V155" s="4">
        <f>SUM(V156:V157)</f>
        <v>0</v>
      </c>
      <c r="W155" s="4">
        <v>0</v>
      </c>
      <c r="X155" s="4">
        <f>SUM(X156:X157)</f>
        <v>0</v>
      </c>
      <c r="Y155" s="4">
        <v>0</v>
      </c>
      <c r="Z155" s="4">
        <f>SUM(Z156:Z157)</f>
        <v>0</v>
      </c>
      <c r="AA155" s="4">
        <v>0</v>
      </c>
      <c r="AB155" s="5">
        <v>0</v>
      </c>
      <c r="AC155" s="4">
        <v>0</v>
      </c>
      <c r="AD155" s="5">
        <v>0</v>
      </c>
      <c r="AE155" s="4">
        <v>0</v>
      </c>
      <c r="AF155" s="4">
        <f>SUM(AF156:AF157)</f>
        <v>0</v>
      </c>
      <c r="AG155" s="5">
        <v>0</v>
      </c>
      <c r="AH155" s="4">
        <v>0</v>
      </c>
      <c r="AI155" s="4">
        <f>SUM(AI156:AI157)</f>
        <v>0</v>
      </c>
      <c r="AJ155" s="27">
        <v>0</v>
      </c>
      <c r="AK155" s="27"/>
      <c r="AL155" s="4">
        <f>SUM(AL156:AL157)</f>
        <v>0</v>
      </c>
      <c r="AM155" s="27">
        <v>0</v>
      </c>
      <c r="AN155" s="28"/>
      <c r="AO155" s="4">
        <f>SUM(AO156:AO157)</f>
        <v>0</v>
      </c>
    </row>
    <row r="156" spans="2:41" ht="21.75" customHeight="1">
      <c r="B156" s="23"/>
      <c r="C156" s="23"/>
      <c r="D156" s="3"/>
      <c r="E156" s="3">
        <v>4210</v>
      </c>
      <c r="F156" s="19" t="s">
        <v>25</v>
      </c>
      <c r="G156" s="19"/>
      <c r="H156" s="18">
        <v>1600</v>
      </c>
      <c r="I156" s="18"/>
      <c r="J156" s="5">
        <v>1507.24</v>
      </c>
      <c r="K156" s="5">
        <f t="shared" si="4"/>
        <v>94.2025</v>
      </c>
      <c r="L156" s="5">
        <v>1600</v>
      </c>
      <c r="M156" s="5">
        <v>1507.24</v>
      </c>
      <c r="N156" s="5">
        <f t="shared" si="5"/>
        <v>94.2025</v>
      </c>
      <c r="O156" s="5">
        <v>1600</v>
      </c>
      <c r="P156" s="5">
        <v>1507.24</v>
      </c>
      <c r="Q156" s="5">
        <v>0</v>
      </c>
      <c r="R156" s="5">
        <v>0</v>
      </c>
      <c r="S156" s="5">
        <v>1600</v>
      </c>
      <c r="T156" s="5">
        <v>1507.24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18">
        <v>0</v>
      </c>
      <c r="AK156" s="18"/>
      <c r="AL156" s="5">
        <v>0</v>
      </c>
      <c r="AM156" s="18">
        <v>0</v>
      </c>
      <c r="AN156" s="24"/>
      <c r="AO156" s="12">
        <v>0</v>
      </c>
    </row>
    <row r="157" spans="2:41" ht="15" customHeight="1">
      <c r="B157" s="23"/>
      <c r="C157" s="23"/>
      <c r="D157" s="3"/>
      <c r="E157" s="3">
        <v>4300</v>
      </c>
      <c r="F157" s="19" t="s">
        <v>26</v>
      </c>
      <c r="G157" s="19"/>
      <c r="H157" s="18">
        <v>130</v>
      </c>
      <c r="I157" s="18"/>
      <c r="J157" s="5">
        <v>60.45</v>
      </c>
      <c r="K157" s="5">
        <f t="shared" si="4"/>
        <v>46.5</v>
      </c>
      <c r="L157" s="5">
        <v>130</v>
      </c>
      <c r="M157" s="5">
        <v>60.45</v>
      </c>
      <c r="N157" s="5">
        <f t="shared" si="5"/>
        <v>46.5</v>
      </c>
      <c r="O157" s="5">
        <v>130</v>
      </c>
      <c r="P157" s="5">
        <v>60.45</v>
      </c>
      <c r="Q157" s="5">
        <v>0</v>
      </c>
      <c r="R157" s="5">
        <v>0</v>
      </c>
      <c r="S157" s="5">
        <v>130</v>
      </c>
      <c r="T157" s="5">
        <v>60.45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18">
        <v>0</v>
      </c>
      <c r="AK157" s="18"/>
      <c r="AL157" s="5">
        <v>0</v>
      </c>
      <c r="AM157" s="18">
        <v>0</v>
      </c>
      <c r="AN157" s="24"/>
      <c r="AO157" s="12">
        <v>0</v>
      </c>
    </row>
    <row r="158" spans="2:41" ht="15" customHeight="1">
      <c r="B158" s="25"/>
      <c r="C158" s="25"/>
      <c r="D158" s="1">
        <v>75421</v>
      </c>
      <c r="E158" s="1"/>
      <c r="F158" s="26" t="s">
        <v>85</v>
      </c>
      <c r="G158" s="26"/>
      <c r="H158" s="27">
        <v>40000</v>
      </c>
      <c r="I158" s="27"/>
      <c r="J158" s="4">
        <f>SUM(J159)</f>
        <v>0</v>
      </c>
      <c r="K158" s="5">
        <f t="shared" si="4"/>
        <v>0</v>
      </c>
      <c r="L158" s="4">
        <v>40000</v>
      </c>
      <c r="M158" s="4">
        <f>SUM(M159)</f>
        <v>0</v>
      </c>
      <c r="N158" s="5">
        <f t="shared" si="5"/>
        <v>0</v>
      </c>
      <c r="O158" s="4">
        <v>40000</v>
      </c>
      <c r="P158" s="4">
        <f>SUM(P159)</f>
        <v>0</v>
      </c>
      <c r="Q158" s="4">
        <v>0</v>
      </c>
      <c r="R158" s="4">
        <f>SUM(R159)</f>
        <v>0</v>
      </c>
      <c r="S158" s="4">
        <v>40000</v>
      </c>
      <c r="T158" s="4">
        <f>SUM(T159)</f>
        <v>0</v>
      </c>
      <c r="U158" s="4">
        <v>0</v>
      </c>
      <c r="V158" s="4">
        <f>SUM(V159)</f>
        <v>0</v>
      </c>
      <c r="W158" s="4">
        <v>0</v>
      </c>
      <c r="X158" s="4">
        <f>SUM(X159)</f>
        <v>0</v>
      </c>
      <c r="Y158" s="4">
        <v>0</v>
      </c>
      <c r="Z158" s="4">
        <f>SUM(Z159)</f>
        <v>0</v>
      </c>
      <c r="AA158" s="4">
        <v>0</v>
      </c>
      <c r="AB158" s="5">
        <v>0</v>
      </c>
      <c r="AC158" s="4">
        <v>0</v>
      </c>
      <c r="AD158" s="5">
        <v>0</v>
      </c>
      <c r="AE158" s="4">
        <v>0</v>
      </c>
      <c r="AF158" s="4">
        <f>SUM(AF159)</f>
        <v>0</v>
      </c>
      <c r="AG158" s="5">
        <v>0</v>
      </c>
      <c r="AH158" s="4">
        <v>0</v>
      </c>
      <c r="AI158" s="4">
        <f>SUM(AI159)</f>
        <v>0</v>
      </c>
      <c r="AJ158" s="27">
        <v>0</v>
      </c>
      <c r="AK158" s="27"/>
      <c r="AL158" s="4">
        <f>SUM(AL159)</f>
        <v>0</v>
      </c>
      <c r="AM158" s="27">
        <v>0</v>
      </c>
      <c r="AN158" s="28"/>
      <c r="AO158" s="4">
        <f>SUM(AO159)</f>
        <v>0</v>
      </c>
    </row>
    <row r="159" spans="2:41" ht="15" customHeight="1">
      <c r="B159" s="23"/>
      <c r="C159" s="23"/>
      <c r="D159" s="3"/>
      <c r="E159" s="3">
        <v>4810</v>
      </c>
      <c r="F159" s="19" t="s">
        <v>86</v>
      </c>
      <c r="G159" s="19"/>
      <c r="H159" s="18">
        <v>40000</v>
      </c>
      <c r="I159" s="18"/>
      <c r="J159" s="5">
        <v>0</v>
      </c>
      <c r="K159" s="5">
        <f t="shared" si="4"/>
        <v>0</v>
      </c>
      <c r="L159" s="5">
        <v>40000</v>
      </c>
      <c r="M159" s="5">
        <v>0</v>
      </c>
      <c r="N159" s="5">
        <f t="shared" si="5"/>
        <v>0</v>
      </c>
      <c r="O159" s="5">
        <v>40000</v>
      </c>
      <c r="P159" s="5">
        <v>0</v>
      </c>
      <c r="Q159" s="5">
        <v>0</v>
      </c>
      <c r="R159" s="5">
        <v>0</v>
      </c>
      <c r="S159" s="5">
        <v>40000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18">
        <v>0</v>
      </c>
      <c r="AK159" s="18"/>
      <c r="AL159" s="5">
        <v>0</v>
      </c>
      <c r="AM159" s="18">
        <v>0</v>
      </c>
      <c r="AN159" s="24"/>
      <c r="AO159" s="12">
        <v>0</v>
      </c>
    </row>
    <row r="160" spans="2:41" ht="15" customHeight="1">
      <c r="B160" s="25">
        <v>757</v>
      </c>
      <c r="C160" s="25"/>
      <c r="D160" s="1"/>
      <c r="E160" s="1"/>
      <c r="F160" s="26" t="s">
        <v>87</v>
      </c>
      <c r="G160" s="26"/>
      <c r="H160" s="27">
        <v>530000</v>
      </c>
      <c r="I160" s="27"/>
      <c r="J160" s="4">
        <f>SUM(J161)</f>
        <v>480490.93</v>
      </c>
      <c r="K160" s="5">
        <f t="shared" si="4"/>
        <v>90.65866603773584</v>
      </c>
      <c r="L160" s="4">
        <v>530000</v>
      </c>
      <c r="M160" s="4">
        <f>SUM(M161)</f>
        <v>480490.93</v>
      </c>
      <c r="N160" s="5">
        <f t="shared" si="5"/>
        <v>90.65866603773584</v>
      </c>
      <c r="O160" s="4">
        <v>0</v>
      </c>
      <c r="P160" s="4">
        <f>SUM(P161)</f>
        <v>0</v>
      </c>
      <c r="Q160" s="4">
        <v>0</v>
      </c>
      <c r="R160" s="4">
        <f>SUM(R161)</f>
        <v>0</v>
      </c>
      <c r="S160" s="4">
        <v>0</v>
      </c>
      <c r="T160" s="4">
        <f>SUM(T161)</f>
        <v>0</v>
      </c>
      <c r="U160" s="4">
        <v>0</v>
      </c>
      <c r="V160" s="4">
        <f>SUM(V161)</f>
        <v>0</v>
      </c>
      <c r="W160" s="4">
        <v>0</v>
      </c>
      <c r="X160" s="4">
        <f>SUM(X161)</f>
        <v>0</v>
      </c>
      <c r="Y160" s="4">
        <v>0</v>
      </c>
      <c r="Z160" s="4">
        <f>SUM(Z161)</f>
        <v>0</v>
      </c>
      <c r="AA160" s="4">
        <v>0</v>
      </c>
      <c r="AB160" s="5">
        <v>0</v>
      </c>
      <c r="AC160" s="4">
        <v>530000</v>
      </c>
      <c r="AD160" s="4">
        <f>SUM(AD161)</f>
        <v>480490.93</v>
      </c>
      <c r="AE160" s="4">
        <v>0</v>
      </c>
      <c r="AF160" s="4">
        <f>SUM(AF161)</f>
        <v>0</v>
      </c>
      <c r="AG160" s="5">
        <v>0</v>
      </c>
      <c r="AH160" s="4">
        <v>0</v>
      </c>
      <c r="AI160" s="4">
        <f>SUM(AI161)</f>
        <v>0</v>
      </c>
      <c r="AJ160" s="27">
        <v>0</v>
      </c>
      <c r="AK160" s="27"/>
      <c r="AL160" s="4">
        <f>SUM(AL161)</f>
        <v>0</v>
      </c>
      <c r="AM160" s="27">
        <v>0</v>
      </c>
      <c r="AN160" s="28"/>
      <c r="AO160" s="4">
        <f>SUM(AO161)</f>
        <v>0</v>
      </c>
    </row>
    <row r="161" spans="2:41" ht="37.5" customHeight="1">
      <c r="B161" s="25"/>
      <c r="C161" s="25"/>
      <c r="D161" s="1">
        <v>75702</v>
      </c>
      <c r="E161" s="1"/>
      <c r="F161" s="26" t="s">
        <v>88</v>
      </c>
      <c r="G161" s="26"/>
      <c r="H161" s="27">
        <v>530000</v>
      </c>
      <c r="I161" s="27"/>
      <c r="J161" s="4">
        <f>SUM(J162:J163)</f>
        <v>480490.93</v>
      </c>
      <c r="K161" s="5">
        <f t="shared" si="4"/>
        <v>90.65866603773584</v>
      </c>
      <c r="L161" s="4">
        <v>530000</v>
      </c>
      <c r="M161" s="4">
        <f>SUM(M162:M163)</f>
        <v>480490.93</v>
      </c>
      <c r="N161" s="5">
        <f t="shared" si="5"/>
        <v>90.65866603773584</v>
      </c>
      <c r="O161" s="4">
        <v>0</v>
      </c>
      <c r="P161" s="4">
        <f>SUM(P162:P163)</f>
        <v>0</v>
      </c>
      <c r="Q161" s="4">
        <v>0</v>
      </c>
      <c r="R161" s="4">
        <f>SUM(R162:R163)</f>
        <v>0</v>
      </c>
      <c r="S161" s="4">
        <v>0</v>
      </c>
      <c r="T161" s="4">
        <f>SUM(T162:T163)</f>
        <v>0</v>
      </c>
      <c r="U161" s="4">
        <v>0</v>
      </c>
      <c r="V161" s="4">
        <f>SUM(V162:V163)</f>
        <v>0</v>
      </c>
      <c r="W161" s="4">
        <v>0</v>
      </c>
      <c r="X161" s="4">
        <f>SUM(X162:X163)</f>
        <v>0</v>
      </c>
      <c r="Y161" s="4">
        <v>0</v>
      </c>
      <c r="Z161" s="4">
        <f>SUM(Z162:Z163)</f>
        <v>0</v>
      </c>
      <c r="AA161" s="4">
        <v>0</v>
      </c>
      <c r="AB161" s="5">
        <v>0</v>
      </c>
      <c r="AC161" s="4">
        <v>530000</v>
      </c>
      <c r="AD161" s="4">
        <f>SUM(AD162:AD163)</f>
        <v>480490.93</v>
      </c>
      <c r="AE161" s="4">
        <v>0</v>
      </c>
      <c r="AF161" s="4">
        <f>SUM(AF162:AF163)</f>
        <v>0</v>
      </c>
      <c r="AG161" s="5">
        <v>0</v>
      </c>
      <c r="AH161" s="4">
        <v>0</v>
      </c>
      <c r="AI161" s="4">
        <f>SUM(AI162:AI163)</f>
        <v>0</v>
      </c>
      <c r="AJ161" s="27">
        <v>0</v>
      </c>
      <c r="AK161" s="27"/>
      <c r="AL161" s="4">
        <f>SUM(AL162:AL163)</f>
        <v>0</v>
      </c>
      <c r="AM161" s="27">
        <v>0</v>
      </c>
      <c r="AN161" s="28"/>
      <c r="AO161" s="4">
        <f>SUM(AO162:AO163)</f>
        <v>0</v>
      </c>
    </row>
    <row r="162" spans="2:41" ht="27" customHeight="1">
      <c r="B162" s="23"/>
      <c r="C162" s="23"/>
      <c r="D162" s="3"/>
      <c r="E162" s="3">
        <v>8010</v>
      </c>
      <c r="F162" s="19" t="s">
        <v>89</v>
      </c>
      <c r="G162" s="19"/>
      <c r="H162" s="18">
        <v>80000</v>
      </c>
      <c r="I162" s="18"/>
      <c r="J162" s="5">
        <v>47500</v>
      </c>
      <c r="K162" s="5">
        <f t="shared" si="4"/>
        <v>59.375</v>
      </c>
      <c r="L162" s="5">
        <v>80000</v>
      </c>
      <c r="M162" s="5">
        <v>47500</v>
      </c>
      <c r="N162" s="5">
        <f t="shared" si="5"/>
        <v>59.375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80000</v>
      </c>
      <c r="AD162" s="5">
        <v>47500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18">
        <v>0</v>
      </c>
      <c r="AK162" s="18"/>
      <c r="AL162" s="5">
        <v>0</v>
      </c>
      <c r="AM162" s="18">
        <v>0</v>
      </c>
      <c r="AN162" s="24"/>
      <c r="AO162" s="12">
        <v>0</v>
      </c>
    </row>
    <row r="163" spans="2:41" ht="45" customHeight="1">
      <c r="B163" s="23"/>
      <c r="C163" s="23"/>
      <c r="D163" s="3"/>
      <c r="E163" s="3">
        <v>8110</v>
      </c>
      <c r="F163" s="19" t="s">
        <v>90</v>
      </c>
      <c r="G163" s="19"/>
      <c r="H163" s="18">
        <v>450000</v>
      </c>
      <c r="I163" s="18"/>
      <c r="J163" s="5">
        <v>432990.93</v>
      </c>
      <c r="K163" s="5">
        <f t="shared" si="4"/>
        <v>96.22020666666667</v>
      </c>
      <c r="L163" s="5">
        <v>450000</v>
      </c>
      <c r="M163" s="5">
        <v>432990.93</v>
      </c>
      <c r="N163" s="5">
        <f t="shared" si="5"/>
        <v>96.22020666666667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450000</v>
      </c>
      <c r="AD163" s="5">
        <v>432990.93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18">
        <v>0</v>
      </c>
      <c r="AK163" s="18"/>
      <c r="AL163" s="5">
        <v>0</v>
      </c>
      <c r="AM163" s="18">
        <v>0</v>
      </c>
      <c r="AN163" s="24"/>
      <c r="AO163" s="12">
        <v>0</v>
      </c>
    </row>
    <row r="164" spans="2:41" ht="15" customHeight="1">
      <c r="B164" s="25">
        <v>758</v>
      </c>
      <c r="C164" s="25"/>
      <c r="D164" s="1"/>
      <c r="E164" s="1"/>
      <c r="F164" s="26" t="s">
        <v>91</v>
      </c>
      <c r="G164" s="26"/>
      <c r="H164" s="27">
        <v>14844</v>
      </c>
      <c r="I164" s="27"/>
      <c r="J164" s="4">
        <f>SUM(J165)</f>
        <v>0</v>
      </c>
      <c r="K164" s="5">
        <f t="shared" si="4"/>
        <v>0</v>
      </c>
      <c r="L164" s="4">
        <v>14844</v>
      </c>
      <c r="M164" s="4">
        <f>SUM(M165)</f>
        <v>0</v>
      </c>
      <c r="N164" s="5">
        <f t="shared" si="5"/>
        <v>0</v>
      </c>
      <c r="O164" s="4">
        <v>14844</v>
      </c>
      <c r="P164" s="4">
        <f>SUM(P165)</f>
        <v>0</v>
      </c>
      <c r="Q164" s="4">
        <v>0</v>
      </c>
      <c r="R164" s="4">
        <f>SUM(R165)</f>
        <v>0</v>
      </c>
      <c r="S164" s="4">
        <v>14844</v>
      </c>
      <c r="T164" s="4">
        <f>SUM(T165)</f>
        <v>0</v>
      </c>
      <c r="U164" s="4">
        <v>0</v>
      </c>
      <c r="V164" s="4">
        <f>SUM(V165)</f>
        <v>0</v>
      </c>
      <c r="W164" s="4">
        <v>0</v>
      </c>
      <c r="X164" s="4">
        <f>SUM(X165)</f>
        <v>0</v>
      </c>
      <c r="Y164" s="4">
        <v>0</v>
      </c>
      <c r="Z164" s="4">
        <f>SUM(Z165)</f>
        <v>0</v>
      </c>
      <c r="AA164" s="4">
        <v>0</v>
      </c>
      <c r="AB164" s="5">
        <v>0</v>
      </c>
      <c r="AC164" s="4">
        <v>0</v>
      </c>
      <c r="AD164" s="4">
        <f>SUM(AD165)</f>
        <v>0</v>
      </c>
      <c r="AE164" s="4">
        <v>0</v>
      </c>
      <c r="AF164" s="4">
        <f>SUM(AF165)</f>
        <v>0</v>
      </c>
      <c r="AG164" s="5">
        <v>0</v>
      </c>
      <c r="AH164" s="4">
        <v>0</v>
      </c>
      <c r="AI164" s="4">
        <f>SUM(AI165)</f>
        <v>0</v>
      </c>
      <c r="AJ164" s="27">
        <v>0</v>
      </c>
      <c r="AK164" s="27"/>
      <c r="AL164" s="4">
        <f>SUM(AL165)</f>
        <v>0</v>
      </c>
      <c r="AM164" s="27">
        <v>0</v>
      </c>
      <c r="AN164" s="28"/>
      <c r="AO164" s="4">
        <f>SUM(AO165)</f>
        <v>0</v>
      </c>
    </row>
    <row r="165" spans="2:41" ht="15" customHeight="1">
      <c r="B165" s="25"/>
      <c r="C165" s="25"/>
      <c r="D165" s="1">
        <v>75818</v>
      </c>
      <c r="E165" s="1"/>
      <c r="F165" s="26" t="s">
        <v>92</v>
      </c>
      <c r="G165" s="26"/>
      <c r="H165" s="27">
        <v>14844</v>
      </c>
      <c r="I165" s="27"/>
      <c r="J165" s="4">
        <f>SUM(J166)</f>
        <v>0</v>
      </c>
      <c r="K165" s="5">
        <f t="shared" si="4"/>
        <v>0</v>
      </c>
      <c r="L165" s="4">
        <v>14844</v>
      </c>
      <c r="M165" s="4">
        <f>SUM(M166)</f>
        <v>0</v>
      </c>
      <c r="N165" s="5">
        <f t="shared" si="5"/>
        <v>0</v>
      </c>
      <c r="O165" s="4">
        <v>14844</v>
      </c>
      <c r="P165" s="4">
        <f>SUM(P166)</f>
        <v>0</v>
      </c>
      <c r="Q165" s="4">
        <v>0</v>
      </c>
      <c r="R165" s="4">
        <f>SUM(R166)</f>
        <v>0</v>
      </c>
      <c r="S165" s="4">
        <v>14844</v>
      </c>
      <c r="T165" s="4">
        <f>SUM(T166)</f>
        <v>0</v>
      </c>
      <c r="U165" s="4">
        <v>0</v>
      </c>
      <c r="V165" s="4">
        <f>SUM(V166)</f>
        <v>0</v>
      </c>
      <c r="W165" s="4">
        <v>0</v>
      </c>
      <c r="X165" s="4">
        <f>SUM(X166)</f>
        <v>0</v>
      </c>
      <c r="Y165" s="4">
        <v>0</v>
      </c>
      <c r="Z165" s="4">
        <f>SUM(Z166)</f>
        <v>0</v>
      </c>
      <c r="AA165" s="4">
        <v>0</v>
      </c>
      <c r="AB165" s="5">
        <v>0</v>
      </c>
      <c r="AC165" s="4">
        <v>0</v>
      </c>
      <c r="AD165" s="4">
        <f>SUM(AD166)</f>
        <v>0</v>
      </c>
      <c r="AE165" s="4">
        <v>0</v>
      </c>
      <c r="AF165" s="4">
        <f>SUM(AF166)</f>
        <v>0</v>
      </c>
      <c r="AG165" s="5">
        <v>0</v>
      </c>
      <c r="AH165" s="4">
        <v>0</v>
      </c>
      <c r="AI165" s="4">
        <f>SUM(AI166)</f>
        <v>0</v>
      </c>
      <c r="AJ165" s="27">
        <v>0</v>
      </c>
      <c r="AK165" s="27"/>
      <c r="AL165" s="4">
        <f>SUM(AL166)</f>
        <v>0</v>
      </c>
      <c r="AM165" s="27">
        <v>0</v>
      </c>
      <c r="AN165" s="28"/>
      <c r="AO165" s="4">
        <f>SUM(AO166)</f>
        <v>0</v>
      </c>
    </row>
    <row r="166" spans="2:41" ht="15" customHeight="1">
      <c r="B166" s="23"/>
      <c r="C166" s="23"/>
      <c r="D166" s="3"/>
      <c r="E166" s="3">
        <v>4810</v>
      </c>
      <c r="F166" s="19" t="s">
        <v>86</v>
      </c>
      <c r="G166" s="19"/>
      <c r="H166" s="18">
        <v>14844</v>
      </c>
      <c r="I166" s="18"/>
      <c r="J166" s="5">
        <v>0</v>
      </c>
      <c r="K166" s="5">
        <f t="shared" si="4"/>
        <v>0</v>
      </c>
      <c r="L166" s="5">
        <v>14844</v>
      </c>
      <c r="M166" s="5">
        <v>0</v>
      </c>
      <c r="N166" s="5">
        <f t="shared" si="5"/>
        <v>0</v>
      </c>
      <c r="O166" s="5">
        <v>14844</v>
      </c>
      <c r="P166" s="5">
        <v>0</v>
      </c>
      <c r="Q166" s="5">
        <v>0</v>
      </c>
      <c r="R166" s="5">
        <v>0</v>
      </c>
      <c r="S166" s="5">
        <v>14844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18">
        <v>0</v>
      </c>
      <c r="AK166" s="18"/>
      <c r="AL166" s="5">
        <v>0</v>
      </c>
      <c r="AM166" s="18">
        <v>0</v>
      </c>
      <c r="AN166" s="24"/>
      <c r="AO166" s="12">
        <v>0</v>
      </c>
    </row>
    <row r="167" spans="2:41" ht="15" customHeight="1">
      <c r="B167" s="25">
        <v>801</v>
      </c>
      <c r="C167" s="25"/>
      <c r="D167" s="1"/>
      <c r="E167" s="1"/>
      <c r="F167" s="26" t="s">
        <v>93</v>
      </c>
      <c r="G167" s="26"/>
      <c r="H167" s="27">
        <v>6623838.22</v>
      </c>
      <c r="I167" s="27"/>
      <c r="J167" s="4">
        <f>SUM(J168,J189,J202,J222,J230,J251,J254,J257,J271)</f>
        <v>6550037.41</v>
      </c>
      <c r="K167" s="5">
        <f t="shared" si="4"/>
        <v>98.8858301252412</v>
      </c>
      <c r="L167" s="4">
        <v>6623838.22</v>
      </c>
      <c r="M167" s="4">
        <f>SUM(M168,M189,M202,M222,M230,M251,M254,M257,M271)</f>
        <v>6550037.41</v>
      </c>
      <c r="N167" s="5">
        <f t="shared" si="5"/>
        <v>98.8858301252412</v>
      </c>
      <c r="O167" s="4">
        <v>6180324.74</v>
      </c>
      <c r="P167" s="4">
        <f>SUM(P168,P189,P202,P222,P230,P251,P254,P257,P271)</f>
        <v>6119426.7700000005</v>
      </c>
      <c r="Q167" s="4">
        <v>5059667.92</v>
      </c>
      <c r="R167" s="4">
        <f>SUM(R168,R189,R202,R222,R230,R251,R254,R257,R271)</f>
        <v>5038641.669999999</v>
      </c>
      <c r="S167" s="4">
        <v>1120656.82</v>
      </c>
      <c r="T167" s="4">
        <f>SUM(T168,T189,T202,T222,T230,T251,T254,T257,T271)</f>
        <v>1080785.1</v>
      </c>
      <c r="U167" s="4">
        <v>211091</v>
      </c>
      <c r="V167" s="4">
        <f>SUM(V168,V189,V202,V222,V230,V251,V254,V257,V271)</f>
        <v>211091</v>
      </c>
      <c r="W167" s="4">
        <v>232422.48</v>
      </c>
      <c r="X167" s="4">
        <f>SUM(X168,X189,X202,X222,X230,X251,X254,X257,X271)</f>
        <v>219519.64</v>
      </c>
      <c r="Y167" s="4">
        <v>0</v>
      </c>
      <c r="Z167" s="4">
        <f>SUM(Z168,Z189,Z202,Z222,Z230,Z251,Z254,Z257,Z271)</f>
        <v>0</v>
      </c>
      <c r="AA167" s="4">
        <v>0</v>
      </c>
      <c r="AB167" s="5">
        <v>0</v>
      </c>
      <c r="AC167" s="4">
        <v>0</v>
      </c>
      <c r="AD167" s="4">
        <f>SUM(AD168,AD189,AD202,AD222,AD230,AD251,AD254,AD257,AD271)</f>
        <v>0</v>
      </c>
      <c r="AE167" s="4">
        <v>0</v>
      </c>
      <c r="AF167" s="4">
        <f>SUM(AF168,AF189,AF202,AF222,AF230,AF251,AF254,AF257,AF271)</f>
        <v>0</v>
      </c>
      <c r="AG167" s="5">
        <v>0</v>
      </c>
      <c r="AH167" s="4">
        <v>0</v>
      </c>
      <c r="AI167" s="4">
        <f>SUM(AI168,AI189,AI202,AI222,AI230,AI251,AI254,AI257,AI271)</f>
        <v>0</v>
      </c>
      <c r="AJ167" s="27">
        <v>0</v>
      </c>
      <c r="AK167" s="27"/>
      <c r="AL167" s="4">
        <f>SUM(AL168,AL189,AL202,AL222,AL230,AL251,AL254,AL257,AL271)</f>
        <v>0</v>
      </c>
      <c r="AM167" s="27">
        <v>0</v>
      </c>
      <c r="AN167" s="28"/>
      <c r="AO167" s="4">
        <f>SUM(AO168,AO189,AO202,AO222,AO230,AO251,AO254,AO257,AO271)</f>
        <v>0</v>
      </c>
    </row>
    <row r="168" spans="2:41" ht="15" customHeight="1">
      <c r="B168" s="25"/>
      <c r="C168" s="25"/>
      <c r="D168" s="1">
        <v>80101</v>
      </c>
      <c r="E168" s="1"/>
      <c r="F168" s="26" t="s">
        <v>94</v>
      </c>
      <c r="G168" s="26"/>
      <c r="H168" s="27">
        <v>3715549.9</v>
      </c>
      <c r="I168" s="27"/>
      <c r="J168" s="4">
        <f>SUM(J169:J188)</f>
        <v>3681063.0399999996</v>
      </c>
      <c r="K168" s="5">
        <f t="shared" si="4"/>
        <v>99.07182352738688</v>
      </c>
      <c r="L168" s="4">
        <v>3715549.9</v>
      </c>
      <c r="M168" s="4">
        <f>SUM(M169:M188)</f>
        <v>3681063.0399999996</v>
      </c>
      <c r="N168" s="5">
        <f t="shared" si="5"/>
        <v>99.07182352738688</v>
      </c>
      <c r="O168" s="4">
        <v>3420922.02</v>
      </c>
      <c r="P168" s="4">
        <f>SUM(P169:P188)</f>
        <v>3398866.1799999997</v>
      </c>
      <c r="Q168" s="4">
        <v>2943821.86</v>
      </c>
      <c r="R168" s="4">
        <f>SUM(R169:R188)</f>
        <v>2926340.8399999994</v>
      </c>
      <c r="S168" s="4">
        <v>477100.16</v>
      </c>
      <c r="T168" s="4">
        <f>SUM(T169:T188)</f>
        <v>472525.34</v>
      </c>
      <c r="U168" s="4">
        <v>152944</v>
      </c>
      <c r="V168" s="4">
        <f>SUM(V169:V188)</f>
        <v>152944</v>
      </c>
      <c r="W168" s="4">
        <v>141683.88</v>
      </c>
      <c r="X168" s="4">
        <f>SUM(X169:X188)</f>
        <v>129252.86</v>
      </c>
      <c r="Y168" s="4">
        <v>0</v>
      </c>
      <c r="Z168" s="4">
        <f>SUM(Z169:Z188)</f>
        <v>0</v>
      </c>
      <c r="AA168" s="4">
        <v>0</v>
      </c>
      <c r="AB168" s="5">
        <v>0</v>
      </c>
      <c r="AC168" s="4">
        <v>0</v>
      </c>
      <c r="AD168" s="4">
        <f>SUM(AD169:AD188)</f>
        <v>0</v>
      </c>
      <c r="AE168" s="4">
        <v>0</v>
      </c>
      <c r="AF168" s="4">
        <f>SUM(AF169:AF188)</f>
        <v>0</v>
      </c>
      <c r="AG168" s="5">
        <v>0</v>
      </c>
      <c r="AH168" s="4">
        <v>0</v>
      </c>
      <c r="AI168" s="4">
        <f>SUM(AI169:AI188)</f>
        <v>0</v>
      </c>
      <c r="AJ168" s="27">
        <v>0</v>
      </c>
      <c r="AK168" s="27"/>
      <c r="AL168" s="4">
        <f>SUM(AL169:AL188)</f>
        <v>0</v>
      </c>
      <c r="AM168" s="27">
        <v>0</v>
      </c>
      <c r="AN168" s="28"/>
      <c r="AO168" s="4">
        <f>SUM(AO169:AO188)</f>
        <v>0</v>
      </c>
    </row>
    <row r="169" spans="2:41" ht="64.5" customHeight="1">
      <c r="B169" s="23"/>
      <c r="C169" s="23"/>
      <c r="D169" s="3"/>
      <c r="E169" s="3">
        <v>2590</v>
      </c>
      <c r="F169" s="19" t="s">
        <v>95</v>
      </c>
      <c r="G169" s="19"/>
      <c r="H169" s="18">
        <v>152944</v>
      </c>
      <c r="I169" s="18"/>
      <c r="J169" s="5">
        <v>152944</v>
      </c>
      <c r="K169" s="5">
        <f t="shared" si="4"/>
        <v>100</v>
      </c>
      <c r="L169" s="5">
        <v>152944</v>
      </c>
      <c r="M169" s="5">
        <v>152944</v>
      </c>
      <c r="N169" s="5">
        <f t="shared" si="5"/>
        <v>100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152944</v>
      </c>
      <c r="V169" s="5">
        <v>152944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18">
        <v>0</v>
      </c>
      <c r="AK169" s="18"/>
      <c r="AL169" s="5">
        <v>0</v>
      </c>
      <c r="AM169" s="18">
        <v>0</v>
      </c>
      <c r="AN169" s="24"/>
      <c r="AO169" s="12">
        <v>0</v>
      </c>
    </row>
    <row r="170" spans="2:41" ht="23.25" customHeight="1">
      <c r="B170" s="23"/>
      <c r="C170" s="23"/>
      <c r="D170" s="3"/>
      <c r="E170" s="3">
        <v>3020</v>
      </c>
      <c r="F170" s="19" t="s">
        <v>69</v>
      </c>
      <c r="G170" s="19"/>
      <c r="H170" s="18">
        <v>141683.88</v>
      </c>
      <c r="I170" s="18"/>
      <c r="J170" s="5">
        <v>129252.86</v>
      </c>
      <c r="K170" s="5">
        <f t="shared" si="4"/>
        <v>91.22622841779882</v>
      </c>
      <c r="L170" s="5">
        <v>141683.88</v>
      </c>
      <c r="M170" s="5">
        <v>129252.86</v>
      </c>
      <c r="N170" s="5">
        <f t="shared" si="5"/>
        <v>91.22622841779882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141683.88</v>
      </c>
      <c r="X170" s="5">
        <v>129252.86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18">
        <v>0</v>
      </c>
      <c r="AK170" s="18"/>
      <c r="AL170" s="5">
        <v>0</v>
      </c>
      <c r="AM170" s="18">
        <v>0</v>
      </c>
      <c r="AN170" s="24"/>
      <c r="AO170" s="12">
        <v>0</v>
      </c>
    </row>
    <row r="171" spans="2:41" ht="19.5" customHeight="1">
      <c r="B171" s="23"/>
      <c r="C171" s="23"/>
      <c r="D171" s="3"/>
      <c r="E171" s="3">
        <v>4010</v>
      </c>
      <c r="F171" s="19" t="s">
        <v>55</v>
      </c>
      <c r="G171" s="19"/>
      <c r="H171" s="18">
        <v>2234871.93</v>
      </c>
      <c r="I171" s="18"/>
      <c r="J171" s="5">
        <v>2223884.63</v>
      </c>
      <c r="K171" s="5">
        <f t="shared" si="4"/>
        <v>99.50837003890418</v>
      </c>
      <c r="L171" s="5">
        <v>2234871.93</v>
      </c>
      <c r="M171" s="5">
        <v>2223884.63</v>
      </c>
      <c r="N171" s="5">
        <f t="shared" si="5"/>
        <v>99.50837003890418</v>
      </c>
      <c r="O171" s="5">
        <v>2234871.93</v>
      </c>
      <c r="P171" s="5">
        <v>2223884.63</v>
      </c>
      <c r="Q171" s="5">
        <v>2234871.93</v>
      </c>
      <c r="R171" s="5">
        <v>2223884.63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18">
        <v>0</v>
      </c>
      <c r="AK171" s="18"/>
      <c r="AL171" s="5">
        <v>0</v>
      </c>
      <c r="AM171" s="18">
        <v>0</v>
      </c>
      <c r="AN171" s="24"/>
      <c r="AO171" s="12">
        <v>0</v>
      </c>
    </row>
    <row r="172" spans="2:41" ht="19.5" customHeight="1">
      <c r="B172" s="23"/>
      <c r="C172" s="23"/>
      <c r="D172" s="3"/>
      <c r="E172" s="3">
        <v>4040</v>
      </c>
      <c r="F172" s="19" t="s">
        <v>56</v>
      </c>
      <c r="G172" s="19"/>
      <c r="H172" s="18">
        <v>239550.07</v>
      </c>
      <c r="I172" s="18"/>
      <c r="J172" s="5">
        <v>239227.44</v>
      </c>
      <c r="K172" s="5">
        <f t="shared" si="4"/>
        <v>99.86531834451145</v>
      </c>
      <c r="L172" s="5">
        <v>239550.07</v>
      </c>
      <c r="M172" s="5">
        <v>239227.44</v>
      </c>
      <c r="N172" s="5">
        <f t="shared" si="5"/>
        <v>99.86531834451145</v>
      </c>
      <c r="O172" s="5">
        <v>239550.07</v>
      </c>
      <c r="P172" s="5">
        <v>239227.44</v>
      </c>
      <c r="Q172" s="5">
        <v>239550.07</v>
      </c>
      <c r="R172" s="5">
        <v>239227.44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18">
        <v>0</v>
      </c>
      <c r="AK172" s="18"/>
      <c r="AL172" s="5">
        <v>0</v>
      </c>
      <c r="AM172" s="18">
        <v>0</v>
      </c>
      <c r="AN172" s="24"/>
      <c r="AO172" s="12">
        <v>0</v>
      </c>
    </row>
    <row r="173" spans="2:41" ht="20.25" customHeight="1">
      <c r="B173" s="23"/>
      <c r="C173" s="23"/>
      <c r="D173" s="3"/>
      <c r="E173" s="3">
        <v>4110</v>
      </c>
      <c r="F173" s="19" t="s">
        <v>57</v>
      </c>
      <c r="G173" s="19"/>
      <c r="H173" s="18">
        <v>411225.39</v>
      </c>
      <c r="I173" s="18"/>
      <c r="J173" s="5">
        <v>407648.67</v>
      </c>
      <c r="K173" s="5">
        <f t="shared" si="4"/>
        <v>99.1302288022634</v>
      </c>
      <c r="L173" s="5">
        <v>411225.39</v>
      </c>
      <c r="M173" s="5">
        <v>407648.67</v>
      </c>
      <c r="N173" s="5">
        <f t="shared" si="5"/>
        <v>99.1302288022634</v>
      </c>
      <c r="O173" s="5">
        <v>411225.39</v>
      </c>
      <c r="P173" s="5">
        <v>407648.67</v>
      </c>
      <c r="Q173" s="5">
        <v>411225.39</v>
      </c>
      <c r="R173" s="5">
        <v>407648.67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18">
        <v>0</v>
      </c>
      <c r="AK173" s="18"/>
      <c r="AL173" s="5">
        <v>0</v>
      </c>
      <c r="AM173" s="18">
        <v>0</v>
      </c>
      <c r="AN173" s="24"/>
      <c r="AO173" s="12">
        <v>0</v>
      </c>
    </row>
    <row r="174" spans="2:41" ht="15" customHeight="1">
      <c r="B174" s="23"/>
      <c r="C174" s="23"/>
      <c r="D174" s="3"/>
      <c r="E174" s="3">
        <v>4120</v>
      </c>
      <c r="F174" s="19" t="s">
        <v>58</v>
      </c>
      <c r="G174" s="19"/>
      <c r="H174" s="18">
        <v>53184.47</v>
      </c>
      <c r="I174" s="18"/>
      <c r="J174" s="5">
        <v>50590.8</v>
      </c>
      <c r="K174" s="5">
        <f t="shared" si="4"/>
        <v>95.12325684546636</v>
      </c>
      <c r="L174" s="5">
        <v>53184.47</v>
      </c>
      <c r="M174" s="5">
        <v>50590.8</v>
      </c>
      <c r="N174" s="5">
        <f t="shared" si="5"/>
        <v>95.12325684546636</v>
      </c>
      <c r="O174" s="5">
        <v>53184.47</v>
      </c>
      <c r="P174" s="5">
        <v>50590.8</v>
      </c>
      <c r="Q174" s="5">
        <v>53184.47</v>
      </c>
      <c r="R174" s="5">
        <v>50590.8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18">
        <v>0</v>
      </c>
      <c r="AK174" s="18"/>
      <c r="AL174" s="5">
        <v>0</v>
      </c>
      <c r="AM174" s="18">
        <v>0</v>
      </c>
      <c r="AN174" s="24"/>
      <c r="AO174" s="12">
        <v>0</v>
      </c>
    </row>
    <row r="175" spans="2:41" ht="15" customHeight="1">
      <c r="B175" s="23"/>
      <c r="C175" s="23"/>
      <c r="D175" s="3"/>
      <c r="E175" s="3">
        <v>4170</v>
      </c>
      <c r="F175" s="19" t="s">
        <v>42</v>
      </c>
      <c r="G175" s="19"/>
      <c r="H175" s="18">
        <v>4990</v>
      </c>
      <c r="I175" s="18"/>
      <c r="J175" s="5">
        <v>4989.3</v>
      </c>
      <c r="K175" s="5">
        <f t="shared" si="4"/>
        <v>99.98597194388778</v>
      </c>
      <c r="L175" s="5">
        <v>4990</v>
      </c>
      <c r="M175" s="5">
        <v>4989.3</v>
      </c>
      <c r="N175" s="5">
        <f t="shared" si="5"/>
        <v>99.98597194388778</v>
      </c>
      <c r="O175" s="5">
        <v>4990</v>
      </c>
      <c r="P175" s="5">
        <v>4989.3</v>
      </c>
      <c r="Q175" s="5">
        <v>4990</v>
      </c>
      <c r="R175" s="5">
        <v>4989.3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18">
        <v>0</v>
      </c>
      <c r="AK175" s="18"/>
      <c r="AL175" s="5">
        <v>0</v>
      </c>
      <c r="AM175" s="18">
        <v>0</v>
      </c>
      <c r="AN175" s="24"/>
      <c r="AO175" s="12">
        <v>0</v>
      </c>
    </row>
    <row r="176" spans="2:41" ht="19.5" customHeight="1">
      <c r="B176" s="23"/>
      <c r="C176" s="23"/>
      <c r="D176" s="3"/>
      <c r="E176" s="3">
        <v>4210</v>
      </c>
      <c r="F176" s="19" t="s">
        <v>25</v>
      </c>
      <c r="G176" s="19"/>
      <c r="H176" s="18">
        <v>212460.39</v>
      </c>
      <c r="I176" s="18"/>
      <c r="J176" s="5">
        <v>209360.42</v>
      </c>
      <c r="K176" s="5">
        <f t="shared" si="4"/>
        <v>98.54091861546522</v>
      </c>
      <c r="L176" s="5">
        <v>212460.39</v>
      </c>
      <c r="M176" s="5">
        <v>209360.42</v>
      </c>
      <c r="N176" s="5">
        <f t="shared" si="5"/>
        <v>98.54091861546522</v>
      </c>
      <c r="O176" s="5">
        <v>212460.39</v>
      </c>
      <c r="P176" s="5">
        <v>209360.42</v>
      </c>
      <c r="Q176" s="5">
        <v>0</v>
      </c>
      <c r="R176" s="5">
        <v>0</v>
      </c>
      <c r="S176" s="5">
        <v>212460.39</v>
      </c>
      <c r="T176" s="5">
        <v>209360.42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18">
        <v>0</v>
      </c>
      <c r="AK176" s="18"/>
      <c r="AL176" s="5">
        <v>0</v>
      </c>
      <c r="AM176" s="18">
        <v>0</v>
      </c>
      <c r="AN176" s="24"/>
      <c r="AO176" s="12">
        <v>0</v>
      </c>
    </row>
    <row r="177" spans="2:41" ht="19.5" customHeight="1">
      <c r="B177" s="23"/>
      <c r="C177" s="23"/>
      <c r="D177" s="3"/>
      <c r="E177" s="3">
        <v>4240</v>
      </c>
      <c r="F177" s="19" t="s">
        <v>96</v>
      </c>
      <c r="G177" s="19"/>
      <c r="H177" s="18">
        <v>5880.99</v>
      </c>
      <c r="I177" s="18"/>
      <c r="J177" s="5">
        <v>5875.15</v>
      </c>
      <c r="K177" s="5">
        <f t="shared" si="4"/>
        <v>99.90069699149292</v>
      </c>
      <c r="L177" s="5">
        <v>5880.99</v>
      </c>
      <c r="M177" s="5">
        <v>5875.15</v>
      </c>
      <c r="N177" s="5">
        <f t="shared" si="5"/>
        <v>99.90069699149292</v>
      </c>
      <c r="O177" s="5">
        <v>5880.99</v>
      </c>
      <c r="P177" s="5">
        <v>5875.15</v>
      </c>
      <c r="Q177" s="5">
        <v>0</v>
      </c>
      <c r="R177" s="5">
        <v>0</v>
      </c>
      <c r="S177" s="5">
        <v>5880.99</v>
      </c>
      <c r="T177" s="5">
        <v>5875.15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18">
        <v>0</v>
      </c>
      <c r="AK177" s="18"/>
      <c r="AL177" s="5">
        <v>0</v>
      </c>
      <c r="AM177" s="18">
        <v>0</v>
      </c>
      <c r="AN177" s="24"/>
      <c r="AO177" s="12">
        <v>0</v>
      </c>
    </row>
    <row r="178" spans="2:41" ht="15" customHeight="1">
      <c r="B178" s="23"/>
      <c r="C178" s="23"/>
      <c r="D178" s="3"/>
      <c r="E178" s="3">
        <v>4260</v>
      </c>
      <c r="F178" s="19" t="s">
        <v>59</v>
      </c>
      <c r="G178" s="19"/>
      <c r="H178" s="18">
        <v>45356.46</v>
      </c>
      <c r="I178" s="18"/>
      <c r="J178" s="5">
        <v>44561.62</v>
      </c>
      <c r="K178" s="5">
        <f t="shared" si="4"/>
        <v>98.2475704673601</v>
      </c>
      <c r="L178" s="5">
        <v>45356.46</v>
      </c>
      <c r="M178" s="5">
        <v>44561.62</v>
      </c>
      <c r="N178" s="5">
        <f t="shared" si="5"/>
        <v>98.2475704673601</v>
      </c>
      <c r="O178" s="5">
        <v>45356.46</v>
      </c>
      <c r="P178" s="5">
        <v>44561.62</v>
      </c>
      <c r="Q178" s="5">
        <v>0</v>
      </c>
      <c r="R178" s="5">
        <v>0</v>
      </c>
      <c r="S178" s="5">
        <v>45356.46</v>
      </c>
      <c r="T178" s="5">
        <v>44561.62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18">
        <v>0</v>
      </c>
      <c r="AK178" s="18"/>
      <c r="AL178" s="5">
        <v>0</v>
      </c>
      <c r="AM178" s="18">
        <v>0</v>
      </c>
      <c r="AN178" s="24"/>
      <c r="AO178" s="12">
        <v>0</v>
      </c>
    </row>
    <row r="179" spans="2:41" ht="15" customHeight="1">
      <c r="B179" s="23"/>
      <c r="C179" s="23"/>
      <c r="D179" s="3"/>
      <c r="E179" s="3">
        <v>4270</v>
      </c>
      <c r="F179" s="19" t="s">
        <v>44</v>
      </c>
      <c r="G179" s="19"/>
      <c r="H179" s="18">
        <v>20995.18</v>
      </c>
      <c r="I179" s="18"/>
      <c r="J179" s="5">
        <v>20995.18</v>
      </c>
      <c r="K179" s="5">
        <f t="shared" si="4"/>
        <v>100</v>
      </c>
      <c r="L179" s="5">
        <v>20995.18</v>
      </c>
      <c r="M179" s="5">
        <v>20995.18</v>
      </c>
      <c r="N179" s="5">
        <f t="shared" si="5"/>
        <v>100</v>
      </c>
      <c r="O179" s="5">
        <v>20995.18</v>
      </c>
      <c r="P179" s="5">
        <v>20995.18</v>
      </c>
      <c r="Q179" s="5">
        <v>0</v>
      </c>
      <c r="R179" s="5">
        <v>0</v>
      </c>
      <c r="S179" s="5">
        <v>20995.18</v>
      </c>
      <c r="T179" s="5">
        <v>20995.18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18">
        <v>0</v>
      </c>
      <c r="AK179" s="18"/>
      <c r="AL179" s="5">
        <v>0</v>
      </c>
      <c r="AM179" s="18">
        <v>0</v>
      </c>
      <c r="AN179" s="24"/>
      <c r="AO179" s="12">
        <v>0</v>
      </c>
    </row>
    <row r="180" spans="2:41" ht="15" customHeight="1">
      <c r="B180" s="23"/>
      <c r="C180" s="23"/>
      <c r="D180" s="3"/>
      <c r="E180" s="3">
        <v>4280</v>
      </c>
      <c r="F180" s="19" t="s">
        <v>70</v>
      </c>
      <c r="G180" s="19"/>
      <c r="H180" s="18">
        <v>795</v>
      </c>
      <c r="I180" s="18"/>
      <c r="J180" s="5">
        <v>785</v>
      </c>
      <c r="K180" s="5">
        <f t="shared" si="4"/>
        <v>98.74213836477988</v>
      </c>
      <c r="L180" s="5">
        <v>795</v>
      </c>
      <c r="M180" s="5">
        <v>785</v>
      </c>
      <c r="N180" s="5">
        <f t="shared" si="5"/>
        <v>98.74213836477988</v>
      </c>
      <c r="O180" s="5">
        <v>795</v>
      </c>
      <c r="P180" s="5">
        <v>785</v>
      </c>
      <c r="Q180" s="5">
        <v>0</v>
      </c>
      <c r="R180" s="5">
        <v>0</v>
      </c>
      <c r="S180" s="5">
        <v>795</v>
      </c>
      <c r="T180" s="5">
        <v>785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18">
        <v>0</v>
      </c>
      <c r="AK180" s="18"/>
      <c r="AL180" s="5">
        <v>0</v>
      </c>
      <c r="AM180" s="18">
        <v>0</v>
      </c>
      <c r="AN180" s="24"/>
      <c r="AO180" s="12">
        <v>0</v>
      </c>
    </row>
    <row r="181" spans="2:41" ht="15" customHeight="1">
      <c r="B181" s="23"/>
      <c r="C181" s="23"/>
      <c r="D181" s="3"/>
      <c r="E181" s="3">
        <v>4300</v>
      </c>
      <c r="F181" s="19" t="s">
        <v>26</v>
      </c>
      <c r="G181" s="19"/>
      <c r="H181" s="18">
        <v>45531.95</v>
      </c>
      <c r="I181" s="18"/>
      <c r="J181" s="5">
        <v>44892.2</v>
      </c>
      <c r="K181" s="5">
        <f t="shared" si="4"/>
        <v>98.59494267212364</v>
      </c>
      <c r="L181" s="5">
        <v>45531.95</v>
      </c>
      <c r="M181" s="5">
        <v>44892.2</v>
      </c>
      <c r="N181" s="5">
        <f t="shared" si="5"/>
        <v>98.59494267212364</v>
      </c>
      <c r="O181" s="5">
        <v>45531.95</v>
      </c>
      <c r="P181" s="5">
        <v>44892.2</v>
      </c>
      <c r="Q181" s="5">
        <v>0</v>
      </c>
      <c r="R181" s="5">
        <v>0</v>
      </c>
      <c r="S181" s="5">
        <v>45531.95</v>
      </c>
      <c r="T181" s="5">
        <v>44892.2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18">
        <v>0</v>
      </c>
      <c r="AK181" s="18"/>
      <c r="AL181" s="5">
        <v>0</v>
      </c>
      <c r="AM181" s="18">
        <v>0</v>
      </c>
      <c r="AN181" s="24"/>
      <c r="AO181" s="12">
        <v>0</v>
      </c>
    </row>
    <row r="182" spans="2:41" ht="20.25" customHeight="1">
      <c r="B182" s="23"/>
      <c r="C182" s="23"/>
      <c r="D182" s="3"/>
      <c r="E182" s="3">
        <v>4350</v>
      </c>
      <c r="F182" s="19" t="s">
        <v>71</v>
      </c>
      <c r="G182" s="19"/>
      <c r="H182" s="18">
        <v>2769.3</v>
      </c>
      <c r="I182" s="18"/>
      <c r="J182" s="5">
        <v>2769.09</v>
      </c>
      <c r="K182" s="5">
        <f t="shared" si="4"/>
        <v>99.99241685624526</v>
      </c>
      <c r="L182" s="5">
        <v>2769.3</v>
      </c>
      <c r="M182" s="5">
        <v>2769.09</v>
      </c>
      <c r="N182" s="5">
        <f t="shared" si="5"/>
        <v>99.99241685624526</v>
      </c>
      <c r="O182" s="5">
        <v>2769.3</v>
      </c>
      <c r="P182" s="5">
        <v>2769.09</v>
      </c>
      <c r="Q182" s="5">
        <v>0</v>
      </c>
      <c r="R182" s="5">
        <v>0</v>
      </c>
      <c r="S182" s="5">
        <v>2769.3</v>
      </c>
      <c r="T182" s="5">
        <v>2769.09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18">
        <v>0</v>
      </c>
      <c r="AK182" s="18"/>
      <c r="AL182" s="5">
        <v>0</v>
      </c>
      <c r="AM182" s="18">
        <v>0</v>
      </c>
      <c r="AN182" s="24"/>
      <c r="AO182" s="12">
        <v>0</v>
      </c>
    </row>
    <row r="183" spans="2:41" ht="39" customHeight="1">
      <c r="B183" s="23"/>
      <c r="C183" s="23"/>
      <c r="D183" s="3"/>
      <c r="E183" s="3">
        <v>4370</v>
      </c>
      <c r="F183" s="19" t="s">
        <v>60</v>
      </c>
      <c r="G183" s="19"/>
      <c r="H183" s="18">
        <v>6299.35</v>
      </c>
      <c r="I183" s="18"/>
      <c r="J183" s="5">
        <v>6275.6</v>
      </c>
      <c r="K183" s="5">
        <f t="shared" si="4"/>
        <v>99.62297697381476</v>
      </c>
      <c r="L183" s="5">
        <v>6299.35</v>
      </c>
      <c r="M183" s="5">
        <v>6275.6</v>
      </c>
      <c r="N183" s="5">
        <f t="shared" si="5"/>
        <v>99.62297697381476</v>
      </c>
      <c r="O183" s="5">
        <v>6299.35</v>
      </c>
      <c r="P183" s="5">
        <v>6275.6</v>
      </c>
      <c r="Q183" s="5">
        <v>0</v>
      </c>
      <c r="R183" s="5">
        <v>0</v>
      </c>
      <c r="S183" s="5">
        <v>6299.35</v>
      </c>
      <c r="T183" s="5">
        <v>6275.6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18">
        <v>0</v>
      </c>
      <c r="AK183" s="18"/>
      <c r="AL183" s="5">
        <v>0</v>
      </c>
      <c r="AM183" s="18">
        <v>0</v>
      </c>
      <c r="AN183" s="24"/>
      <c r="AO183" s="12">
        <v>0</v>
      </c>
    </row>
    <row r="184" spans="2:41" ht="27" customHeight="1">
      <c r="B184" s="23"/>
      <c r="C184" s="23"/>
      <c r="D184" s="3"/>
      <c r="E184" s="3">
        <v>4390</v>
      </c>
      <c r="F184" s="19" t="s">
        <v>47</v>
      </c>
      <c r="G184" s="19"/>
      <c r="H184" s="18">
        <v>5389</v>
      </c>
      <c r="I184" s="18"/>
      <c r="J184" s="5">
        <v>5389</v>
      </c>
      <c r="K184" s="5">
        <f t="shared" si="4"/>
        <v>100</v>
      </c>
      <c r="L184" s="5">
        <v>5389</v>
      </c>
      <c r="M184" s="5">
        <v>5389</v>
      </c>
      <c r="N184" s="5">
        <f t="shared" si="5"/>
        <v>100</v>
      </c>
      <c r="O184" s="5">
        <v>5389</v>
      </c>
      <c r="P184" s="5">
        <v>5389</v>
      </c>
      <c r="Q184" s="5">
        <v>0</v>
      </c>
      <c r="R184" s="5">
        <v>0</v>
      </c>
      <c r="S184" s="5">
        <v>5389</v>
      </c>
      <c r="T184" s="5">
        <v>5389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18">
        <v>0</v>
      </c>
      <c r="AK184" s="18"/>
      <c r="AL184" s="5">
        <v>0</v>
      </c>
      <c r="AM184" s="18">
        <v>0</v>
      </c>
      <c r="AN184" s="24"/>
      <c r="AO184" s="12">
        <v>0</v>
      </c>
    </row>
    <row r="185" spans="2:41" ht="15" customHeight="1">
      <c r="B185" s="23"/>
      <c r="C185" s="23"/>
      <c r="D185" s="3"/>
      <c r="E185" s="3">
        <v>4410</v>
      </c>
      <c r="F185" s="19" t="s">
        <v>61</v>
      </c>
      <c r="G185" s="19"/>
      <c r="H185" s="18">
        <v>1274.54</v>
      </c>
      <c r="I185" s="18"/>
      <c r="J185" s="5">
        <v>1274.09</v>
      </c>
      <c r="K185" s="5">
        <f t="shared" si="4"/>
        <v>99.96469314419319</v>
      </c>
      <c r="L185" s="5">
        <v>1274.54</v>
      </c>
      <c r="M185" s="5">
        <v>1274.09</v>
      </c>
      <c r="N185" s="5">
        <f t="shared" si="5"/>
        <v>99.96469314419319</v>
      </c>
      <c r="O185" s="5">
        <v>1274.54</v>
      </c>
      <c r="P185" s="5">
        <v>1274.09</v>
      </c>
      <c r="Q185" s="5">
        <v>0</v>
      </c>
      <c r="R185" s="5">
        <v>0</v>
      </c>
      <c r="S185" s="5">
        <v>1274.54</v>
      </c>
      <c r="T185" s="5">
        <v>1274.09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18">
        <v>0</v>
      </c>
      <c r="AK185" s="18"/>
      <c r="AL185" s="5">
        <v>0</v>
      </c>
      <c r="AM185" s="18">
        <v>0</v>
      </c>
      <c r="AN185" s="24"/>
      <c r="AO185" s="12">
        <v>0</v>
      </c>
    </row>
    <row r="186" spans="2:41" ht="15" customHeight="1">
      <c r="B186" s="23"/>
      <c r="C186" s="23"/>
      <c r="D186" s="3"/>
      <c r="E186" s="3">
        <v>4430</v>
      </c>
      <c r="F186" s="19" t="s">
        <v>31</v>
      </c>
      <c r="G186" s="19"/>
      <c r="H186" s="18">
        <v>969</v>
      </c>
      <c r="I186" s="18"/>
      <c r="J186" s="5">
        <v>968.99</v>
      </c>
      <c r="K186" s="5">
        <f t="shared" si="4"/>
        <v>99.99896800825594</v>
      </c>
      <c r="L186" s="5">
        <v>969</v>
      </c>
      <c r="M186" s="5">
        <v>968.99</v>
      </c>
      <c r="N186" s="5">
        <f t="shared" si="5"/>
        <v>99.99896800825594</v>
      </c>
      <c r="O186" s="5">
        <v>969</v>
      </c>
      <c r="P186" s="5">
        <v>968.99</v>
      </c>
      <c r="Q186" s="5">
        <v>0</v>
      </c>
      <c r="R186" s="5">
        <v>0</v>
      </c>
      <c r="S186" s="5">
        <v>969</v>
      </c>
      <c r="T186" s="5">
        <v>968.99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18">
        <v>0</v>
      </c>
      <c r="AK186" s="18"/>
      <c r="AL186" s="5">
        <v>0</v>
      </c>
      <c r="AM186" s="18">
        <v>0</v>
      </c>
      <c r="AN186" s="24"/>
      <c r="AO186" s="12">
        <v>0</v>
      </c>
    </row>
    <row r="187" spans="2:41" ht="24" customHeight="1">
      <c r="B187" s="23"/>
      <c r="C187" s="23"/>
      <c r="D187" s="3"/>
      <c r="E187" s="3">
        <v>4440</v>
      </c>
      <c r="F187" s="19" t="s">
        <v>62</v>
      </c>
      <c r="G187" s="19"/>
      <c r="H187" s="18">
        <v>126689</v>
      </c>
      <c r="I187" s="18"/>
      <c r="J187" s="5">
        <v>126689</v>
      </c>
      <c r="K187" s="5">
        <f t="shared" si="4"/>
        <v>100</v>
      </c>
      <c r="L187" s="5">
        <v>126689</v>
      </c>
      <c r="M187" s="5">
        <v>126689</v>
      </c>
      <c r="N187" s="5">
        <f t="shared" si="5"/>
        <v>100</v>
      </c>
      <c r="O187" s="5">
        <v>126689</v>
      </c>
      <c r="P187" s="5">
        <v>126689</v>
      </c>
      <c r="Q187" s="5">
        <v>0</v>
      </c>
      <c r="R187" s="5">
        <v>0</v>
      </c>
      <c r="S187" s="5">
        <v>126689</v>
      </c>
      <c r="T187" s="5">
        <v>126689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18">
        <v>0</v>
      </c>
      <c r="AK187" s="18"/>
      <c r="AL187" s="5">
        <v>0</v>
      </c>
      <c r="AM187" s="18">
        <v>0</v>
      </c>
      <c r="AN187" s="24"/>
      <c r="AO187" s="12">
        <v>0</v>
      </c>
    </row>
    <row r="188" spans="2:41" ht="32.25" customHeight="1">
      <c r="B188" s="23"/>
      <c r="C188" s="23"/>
      <c r="D188" s="3"/>
      <c r="E188" s="3">
        <v>4700</v>
      </c>
      <c r="F188" s="19" t="s">
        <v>63</v>
      </c>
      <c r="G188" s="19"/>
      <c r="H188" s="18">
        <v>2690</v>
      </c>
      <c r="I188" s="18"/>
      <c r="J188" s="5">
        <v>2690</v>
      </c>
      <c r="K188" s="5">
        <f t="shared" si="4"/>
        <v>100</v>
      </c>
      <c r="L188" s="5">
        <v>2690</v>
      </c>
      <c r="M188" s="5">
        <v>2690</v>
      </c>
      <c r="N188" s="5">
        <f t="shared" si="5"/>
        <v>100</v>
      </c>
      <c r="O188" s="5">
        <v>2690</v>
      </c>
      <c r="P188" s="5">
        <v>2690</v>
      </c>
      <c r="Q188" s="5">
        <v>0</v>
      </c>
      <c r="R188" s="5">
        <v>0</v>
      </c>
      <c r="S188" s="5">
        <v>2690</v>
      </c>
      <c r="T188" s="5">
        <v>2690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18">
        <v>0</v>
      </c>
      <c r="AK188" s="18"/>
      <c r="AL188" s="5">
        <v>0</v>
      </c>
      <c r="AM188" s="18">
        <v>0</v>
      </c>
      <c r="AN188" s="24"/>
      <c r="AO188" s="12">
        <v>0</v>
      </c>
    </row>
    <row r="189" spans="2:41" ht="24" customHeight="1">
      <c r="B189" s="25"/>
      <c r="C189" s="25"/>
      <c r="D189" s="1">
        <v>80103</v>
      </c>
      <c r="E189" s="1"/>
      <c r="F189" s="26" t="s">
        <v>97</v>
      </c>
      <c r="G189" s="26"/>
      <c r="H189" s="27">
        <v>178573.38</v>
      </c>
      <c r="I189" s="27"/>
      <c r="J189" s="4">
        <f>SUM(J190:J201)</f>
        <v>177856.01</v>
      </c>
      <c r="K189" s="5">
        <f t="shared" si="4"/>
        <v>99.59827719002688</v>
      </c>
      <c r="L189" s="4">
        <v>178573.38</v>
      </c>
      <c r="M189" s="4">
        <f>SUM(M190:M201)</f>
        <v>177856.01</v>
      </c>
      <c r="N189" s="5">
        <f t="shared" si="5"/>
        <v>99.59827719002688</v>
      </c>
      <c r="O189" s="4">
        <v>140577.08</v>
      </c>
      <c r="P189" s="4">
        <f>SUM(P190:P201)</f>
        <v>139909.46000000002</v>
      </c>
      <c r="Q189" s="4">
        <v>118400.42</v>
      </c>
      <c r="R189" s="4">
        <f>SUM(R190:R201)</f>
        <v>117932.80000000002</v>
      </c>
      <c r="S189" s="4">
        <v>22176.66</v>
      </c>
      <c r="T189" s="4">
        <f>SUM(T190:T201)</f>
        <v>21976.66</v>
      </c>
      <c r="U189" s="4">
        <v>32829</v>
      </c>
      <c r="V189" s="4">
        <f>SUM(V190:V201)</f>
        <v>32829</v>
      </c>
      <c r="W189" s="4">
        <v>5167.3</v>
      </c>
      <c r="X189" s="4">
        <f>SUM(X190:X201)</f>
        <v>5117.55</v>
      </c>
      <c r="Y189" s="4">
        <v>0</v>
      </c>
      <c r="Z189" s="4">
        <f>SUM(Z190:Z201)</f>
        <v>0</v>
      </c>
      <c r="AA189" s="4">
        <v>0</v>
      </c>
      <c r="AB189" s="5">
        <v>0</v>
      </c>
      <c r="AC189" s="4">
        <v>0</v>
      </c>
      <c r="AD189" s="5">
        <v>0</v>
      </c>
      <c r="AE189" s="4">
        <v>0</v>
      </c>
      <c r="AF189" s="4">
        <f>SUM(AF190:AF201)</f>
        <v>0</v>
      </c>
      <c r="AG189" s="5">
        <v>0</v>
      </c>
      <c r="AH189" s="4">
        <v>0</v>
      </c>
      <c r="AI189" s="4">
        <f>SUM(AI190:AI201)</f>
        <v>0</v>
      </c>
      <c r="AJ189" s="27">
        <v>0</v>
      </c>
      <c r="AK189" s="27"/>
      <c r="AL189" s="4">
        <f>SUM(AL190:AL201)</f>
        <v>0</v>
      </c>
      <c r="AM189" s="27">
        <v>0</v>
      </c>
      <c r="AN189" s="28"/>
      <c r="AO189" s="4">
        <f>SUM(AO190:AO201)</f>
        <v>0</v>
      </c>
    </row>
    <row r="190" spans="2:41" ht="60.75" customHeight="1">
      <c r="B190" s="23"/>
      <c r="C190" s="23"/>
      <c r="D190" s="3"/>
      <c r="E190" s="3">
        <v>2590</v>
      </c>
      <c r="F190" s="19" t="s">
        <v>95</v>
      </c>
      <c r="G190" s="19"/>
      <c r="H190" s="18">
        <v>32829</v>
      </c>
      <c r="I190" s="18"/>
      <c r="J190" s="5">
        <v>32829</v>
      </c>
      <c r="K190" s="5">
        <f t="shared" si="4"/>
        <v>100</v>
      </c>
      <c r="L190" s="5">
        <v>32829</v>
      </c>
      <c r="M190" s="5">
        <v>32829</v>
      </c>
      <c r="N190" s="5">
        <f t="shared" si="5"/>
        <v>100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32829</v>
      </c>
      <c r="V190" s="5">
        <v>32829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18">
        <v>0</v>
      </c>
      <c r="AK190" s="18"/>
      <c r="AL190" s="5">
        <v>0</v>
      </c>
      <c r="AM190" s="18">
        <v>0</v>
      </c>
      <c r="AN190" s="24"/>
      <c r="AO190" s="12">
        <v>0</v>
      </c>
    </row>
    <row r="191" spans="2:41" ht="21.75" customHeight="1">
      <c r="B191" s="23"/>
      <c r="C191" s="23"/>
      <c r="D191" s="3"/>
      <c r="E191" s="3">
        <v>3020</v>
      </c>
      <c r="F191" s="19" t="s">
        <v>69</v>
      </c>
      <c r="G191" s="19"/>
      <c r="H191" s="18">
        <v>5167.3</v>
      </c>
      <c r="I191" s="18"/>
      <c r="J191" s="5">
        <v>5117.55</v>
      </c>
      <c r="K191" s="5">
        <f t="shared" si="4"/>
        <v>99.03721479302537</v>
      </c>
      <c r="L191" s="5">
        <v>5167.3</v>
      </c>
      <c r="M191" s="5">
        <v>5117.55</v>
      </c>
      <c r="N191" s="5">
        <f t="shared" si="5"/>
        <v>99.03721479302537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5167.3</v>
      </c>
      <c r="X191" s="5">
        <v>5117.55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18">
        <v>0</v>
      </c>
      <c r="AK191" s="18"/>
      <c r="AL191" s="5">
        <v>0</v>
      </c>
      <c r="AM191" s="18">
        <v>0</v>
      </c>
      <c r="AN191" s="24"/>
      <c r="AO191" s="12">
        <v>0</v>
      </c>
    </row>
    <row r="192" spans="2:41" ht="18.75" customHeight="1">
      <c r="B192" s="23"/>
      <c r="C192" s="23"/>
      <c r="D192" s="3"/>
      <c r="E192" s="3">
        <v>4010</v>
      </c>
      <c r="F192" s="19" t="s">
        <v>55</v>
      </c>
      <c r="G192" s="19"/>
      <c r="H192" s="18">
        <v>87781.97</v>
      </c>
      <c r="I192" s="18"/>
      <c r="J192" s="5">
        <v>87483.66</v>
      </c>
      <c r="K192" s="5">
        <f t="shared" si="4"/>
        <v>99.6601693946946</v>
      </c>
      <c r="L192" s="5">
        <v>87781.97</v>
      </c>
      <c r="M192" s="5">
        <v>87483.66</v>
      </c>
      <c r="N192" s="5">
        <f t="shared" si="5"/>
        <v>99.6601693946946</v>
      </c>
      <c r="O192" s="5">
        <v>87781.97</v>
      </c>
      <c r="P192" s="5">
        <v>87483.66</v>
      </c>
      <c r="Q192" s="5">
        <v>87781.97</v>
      </c>
      <c r="R192" s="5">
        <v>87483.66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18">
        <v>0</v>
      </c>
      <c r="AK192" s="18"/>
      <c r="AL192" s="5">
        <v>0</v>
      </c>
      <c r="AM192" s="18">
        <v>0</v>
      </c>
      <c r="AN192" s="24"/>
      <c r="AO192" s="12">
        <v>0</v>
      </c>
    </row>
    <row r="193" spans="2:41" ht="18.75" customHeight="1">
      <c r="B193" s="23"/>
      <c r="C193" s="23"/>
      <c r="D193" s="3"/>
      <c r="E193" s="3">
        <v>4040</v>
      </c>
      <c r="F193" s="19" t="s">
        <v>56</v>
      </c>
      <c r="G193" s="19"/>
      <c r="H193" s="18">
        <v>10880.29</v>
      </c>
      <c r="I193" s="18"/>
      <c r="J193" s="5">
        <v>10829.82</v>
      </c>
      <c r="K193" s="5">
        <f t="shared" si="4"/>
        <v>99.53613368761309</v>
      </c>
      <c r="L193" s="5">
        <v>10880.29</v>
      </c>
      <c r="M193" s="5">
        <v>10829.82</v>
      </c>
      <c r="N193" s="5">
        <f t="shared" si="5"/>
        <v>99.53613368761309</v>
      </c>
      <c r="O193" s="5">
        <v>10880.29</v>
      </c>
      <c r="P193" s="5">
        <v>10829.82</v>
      </c>
      <c r="Q193" s="5">
        <v>10880.29</v>
      </c>
      <c r="R193" s="5">
        <v>10829.82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18">
        <v>0</v>
      </c>
      <c r="AK193" s="18"/>
      <c r="AL193" s="5">
        <v>0</v>
      </c>
      <c r="AM193" s="18">
        <v>0</v>
      </c>
      <c r="AN193" s="24"/>
      <c r="AO193" s="12">
        <v>0</v>
      </c>
    </row>
    <row r="194" spans="2:41" ht="20.25" customHeight="1">
      <c r="B194" s="23"/>
      <c r="C194" s="23"/>
      <c r="D194" s="3"/>
      <c r="E194" s="3">
        <v>4110</v>
      </c>
      <c r="F194" s="19" t="s">
        <v>57</v>
      </c>
      <c r="G194" s="19"/>
      <c r="H194" s="18">
        <v>17281.67</v>
      </c>
      <c r="I194" s="18"/>
      <c r="J194" s="5">
        <v>17198</v>
      </c>
      <c r="K194" s="5">
        <f t="shared" si="4"/>
        <v>99.51584540151502</v>
      </c>
      <c r="L194" s="5">
        <v>17281.67</v>
      </c>
      <c r="M194" s="5">
        <v>17198</v>
      </c>
      <c r="N194" s="5">
        <f t="shared" si="5"/>
        <v>99.51584540151502</v>
      </c>
      <c r="O194" s="5">
        <v>17281.67</v>
      </c>
      <c r="P194" s="5">
        <v>17198</v>
      </c>
      <c r="Q194" s="5">
        <v>17281.67</v>
      </c>
      <c r="R194" s="5">
        <v>17198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18">
        <v>0</v>
      </c>
      <c r="AK194" s="18"/>
      <c r="AL194" s="5">
        <v>0</v>
      </c>
      <c r="AM194" s="18">
        <v>0</v>
      </c>
      <c r="AN194" s="24"/>
      <c r="AO194" s="12">
        <v>0</v>
      </c>
    </row>
    <row r="195" spans="2:41" ht="15" customHeight="1">
      <c r="B195" s="23"/>
      <c r="C195" s="23"/>
      <c r="D195" s="3"/>
      <c r="E195" s="3">
        <v>4120</v>
      </c>
      <c r="F195" s="19" t="s">
        <v>58</v>
      </c>
      <c r="G195" s="19"/>
      <c r="H195" s="18">
        <v>2456.49</v>
      </c>
      <c r="I195" s="18"/>
      <c r="J195" s="5">
        <v>2421.32</v>
      </c>
      <c r="K195" s="5">
        <f aca="true" t="shared" si="6" ref="K195:K253">SUM(J195/H195)*100</f>
        <v>98.5682823866574</v>
      </c>
      <c r="L195" s="5">
        <v>2456.49</v>
      </c>
      <c r="M195" s="5">
        <v>2421.32</v>
      </c>
      <c r="N195" s="5">
        <f t="shared" si="5"/>
        <v>98.5682823866574</v>
      </c>
      <c r="O195" s="5">
        <v>2456.49</v>
      </c>
      <c r="P195" s="5">
        <v>2421.32</v>
      </c>
      <c r="Q195" s="5">
        <v>2456.49</v>
      </c>
      <c r="R195" s="5">
        <v>2421.32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18">
        <v>0</v>
      </c>
      <c r="AK195" s="18"/>
      <c r="AL195" s="5">
        <v>0</v>
      </c>
      <c r="AM195" s="18">
        <v>0</v>
      </c>
      <c r="AN195" s="24"/>
      <c r="AO195" s="12">
        <v>0</v>
      </c>
    </row>
    <row r="196" spans="2:41" ht="21" customHeight="1">
      <c r="B196" s="23"/>
      <c r="C196" s="23"/>
      <c r="D196" s="3"/>
      <c r="E196" s="3">
        <v>4210</v>
      </c>
      <c r="F196" s="19" t="s">
        <v>25</v>
      </c>
      <c r="G196" s="19"/>
      <c r="H196" s="18">
        <v>8997.07</v>
      </c>
      <c r="I196" s="18"/>
      <c r="J196" s="5">
        <v>8997.07</v>
      </c>
      <c r="K196" s="5">
        <f t="shared" si="6"/>
        <v>100</v>
      </c>
      <c r="L196" s="5">
        <v>8997.07</v>
      </c>
      <c r="M196" s="5">
        <v>8997.07</v>
      </c>
      <c r="N196" s="5">
        <f t="shared" si="5"/>
        <v>100</v>
      </c>
      <c r="O196" s="5">
        <v>8997.07</v>
      </c>
      <c r="P196" s="5">
        <v>8997.07</v>
      </c>
      <c r="Q196" s="5">
        <v>0</v>
      </c>
      <c r="R196" s="5">
        <v>0</v>
      </c>
      <c r="S196" s="5">
        <v>8997.07</v>
      </c>
      <c r="T196" s="5">
        <v>8997.07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18">
        <v>0</v>
      </c>
      <c r="AK196" s="18"/>
      <c r="AL196" s="5">
        <v>0</v>
      </c>
      <c r="AM196" s="18">
        <v>0</v>
      </c>
      <c r="AN196" s="24"/>
      <c r="AO196" s="12">
        <v>0</v>
      </c>
    </row>
    <row r="197" spans="2:41" ht="15" customHeight="1">
      <c r="B197" s="23"/>
      <c r="C197" s="23"/>
      <c r="D197" s="3"/>
      <c r="E197" s="3">
        <v>4260</v>
      </c>
      <c r="F197" s="19" t="s">
        <v>59</v>
      </c>
      <c r="G197" s="19"/>
      <c r="H197" s="18">
        <v>3458.02</v>
      </c>
      <c r="I197" s="18"/>
      <c r="J197" s="5">
        <v>3458.02</v>
      </c>
      <c r="K197" s="5">
        <f t="shared" si="6"/>
        <v>100</v>
      </c>
      <c r="L197" s="5">
        <v>3458.02</v>
      </c>
      <c r="M197" s="5">
        <v>3458.02</v>
      </c>
      <c r="N197" s="5">
        <f t="shared" si="5"/>
        <v>100</v>
      </c>
      <c r="O197" s="5">
        <v>3458.02</v>
      </c>
      <c r="P197" s="5">
        <v>3458.02</v>
      </c>
      <c r="Q197" s="5">
        <v>0</v>
      </c>
      <c r="R197" s="5">
        <v>0</v>
      </c>
      <c r="S197" s="5">
        <v>3458.02</v>
      </c>
      <c r="T197" s="5">
        <v>3458.02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18">
        <v>0</v>
      </c>
      <c r="AK197" s="18"/>
      <c r="AL197" s="5">
        <v>0</v>
      </c>
      <c r="AM197" s="18">
        <v>0</v>
      </c>
      <c r="AN197" s="24"/>
      <c r="AO197" s="12">
        <v>0</v>
      </c>
    </row>
    <row r="198" spans="2:41" ht="15" customHeight="1">
      <c r="B198" s="23"/>
      <c r="C198" s="23"/>
      <c r="D198" s="3"/>
      <c r="E198" s="3">
        <v>4280</v>
      </c>
      <c r="F198" s="19" t="s">
        <v>70</v>
      </c>
      <c r="G198" s="19"/>
      <c r="H198" s="18">
        <v>45</v>
      </c>
      <c r="I198" s="18"/>
      <c r="J198" s="5">
        <v>45</v>
      </c>
      <c r="K198" s="5">
        <f t="shared" si="6"/>
        <v>100</v>
      </c>
      <c r="L198" s="5">
        <v>45</v>
      </c>
      <c r="M198" s="5">
        <v>45</v>
      </c>
      <c r="N198" s="5">
        <f t="shared" si="5"/>
        <v>100</v>
      </c>
      <c r="O198" s="5">
        <v>45</v>
      </c>
      <c r="P198" s="5">
        <v>45</v>
      </c>
      <c r="Q198" s="5">
        <v>0</v>
      </c>
      <c r="R198" s="5">
        <v>0</v>
      </c>
      <c r="S198" s="5">
        <v>45</v>
      </c>
      <c r="T198" s="5">
        <v>45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18">
        <v>0</v>
      </c>
      <c r="AK198" s="18"/>
      <c r="AL198" s="5">
        <v>0</v>
      </c>
      <c r="AM198" s="18">
        <v>0</v>
      </c>
      <c r="AN198" s="24"/>
      <c r="AO198" s="12">
        <v>0</v>
      </c>
    </row>
    <row r="199" spans="2:41" ht="15" customHeight="1">
      <c r="B199" s="23"/>
      <c r="C199" s="23"/>
      <c r="D199" s="3"/>
      <c r="E199" s="3">
        <v>4300</v>
      </c>
      <c r="F199" s="19" t="s">
        <v>26</v>
      </c>
      <c r="G199" s="19"/>
      <c r="H199" s="18">
        <v>4126.97</v>
      </c>
      <c r="I199" s="18"/>
      <c r="J199" s="5">
        <v>3926.97</v>
      </c>
      <c r="K199" s="5">
        <f t="shared" si="6"/>
        <v>95.15382956503197</v>
      </c>
      <c r="L199" s="5">
        <v>4126.97</v>
      </c>
      <c r="M199" s="5">
        <v>3926.97</v>
      </c>
      <c r="N199" s="5">
        <f t="shared" si="5"/>
        <v>95.15382956503197</v>
      </c>
      <c r="O199" s="5">
        <v>4126.97</v>
      </c>
      <c r="P199" s="5">
        <v>3926.97</v>
      </c>
      <c r="Q199" s="5">
        <v>0</v>
      </c>
      <c r="R199" s="5">
        <v>0</v>
      </c>
      <c r="S199" s="5">
        <v>4126.97</v>
      </c>
      <c r="T199" s="5">
        <v>3926.97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18">
        <v>0</v>
      </c>
      <c r="AK199" s="18"/>
      <c r="AL199" s="5">
        <v>0</v>
      </c>
      <c r="AM199" s="18">
        <v>0</v>
      </c>
      <c r="AN199" s="24"/>
      <c r="AO199" s="12">
        <v>0</v>
      </c>
    </row>
    <row r="200" spans="2:41" ht="41.25" customHeight="1">
      <c r="B200" s="23"/>
      <c r="C200" s="23"/>
      <c r="D200" s="3"/>
      <c r="E200" s="3">
        <v>4370</v>
      </c>
      <c r="F200" s="19" t="s">
        <v>60</v>
      </c>
      <c r="G200" s="19"/>
      <c r="H200" s="18">
        <v>195.6</v>
      </c>
      <c r="I200" s="18"/>
      <c r="J200" s="5">
        <v>195.6</v>
      </c>
      <c r="K200" s="5">
        <f t="shared" si="6"/>
        <v>100</v>
      </c>
      <c r="L200" s="5">
        <v>195.6</v>
      </c>
      <c r="M200" s="5">
        <v>195.6</v>
      </c>
      <c r="N200" s="5">
        <f t="shared" si="5"/>
        <v>100</v>
      </c>
      <c r="O200" s="5">
        <v>195.6</v>
      </c>
      <c r="P200" s="5">
        <v>195.6</v>
      </c>
      <c r="Q200" s="5">
        <v>0</v>
      </c>
      <c r="R200" s="5">
        <v>0</v>
      </c>
      <c r="S200" s="5">
        <v>195.6</v>
      </c>
      <c r="T200" s="5">
        <v>195.6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18">
        <v>0</v>
      </c>
      <c r="AK200" s="18"/>
      <c r="AL200" s="5">
        <v>0</v>
      </c>
      <c r="AM200" s="18">
        <v>0</v>
      </c>
      <c r="AN200" s="24"/>
      <c r="AO200" s="12">
        <v>0</v>
      </c>
    </row>
    <row r="201" spans="2:41" ht="23.25" customHeight="1">
      <c r="B201" s="23"/>
      <c r="C201" s="23"/>
      <c r="D201" s="3"/>
      <c r="E201" s="3">
        <v>4440</v>
      </c>
      <c r="F201" s="19" t="s">
        <v>62</v>
      </c>
      <c r="G201" s="19"/>
      <c r="H201" s="18">
        <v>5354</v>
      </c>
      <c r="I201" s="18"/>
      <c r="J201" s="5">
        <v>5354</v>
      </c>
      <c r="K201" s="5">
        <f t="shared" si="6"/>
        <v>100</v>
      </c>
      <c r="L201" s="5">
        <v>5354</v>
      </c>
      <c r="M201" s="5">
        <v>5354</v>
      </c>
      <c r="N201" s="5">
        <f t="shared" si="5"/>
        <v>100</v>
      </c>
      <c r="O201" s="5">
        <v>5354</v>
      </c>
      <c r="P201" s="5">
        <v>5354</v>
      </c>
      <c r="Q201" s="5">
        <v>0</v>
      </c>
      <c r="R201" s="5">
        <v>0</v>
      </c>
      <c r="S201" s="5">
        <v>5354</v>
      </c>
      <c r="T201" s="5">
        <v>5354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18">
        <v>0</v>
      </c>
      <c r="AK201" s="18"/>
      <c r="AL201" s="5">
        <v>0</v>
      </c>
      <c r="AM201" s="18">
        <v>0</v>
      </c>
      <c r="AN201" s="24"/>
      <c r="AO201" s="12">
        <v>0</v>
      </c>
    </row>
    <row r="202" spans="2:41" ht="15" customHeight="1">
      <c r="B202" s="25"/>
      <c r="C202" s="25"/>
      <c r="D202" s="1">
        <v>80104</v>
      </c>
      <c r="E202" s="1"/>
      <c r="F202" s="26" t="s">
        <v>98</v>
      </c>
      <c r="G202" s="26"/>
      <c r="H202" s="27">
        <v>417982.22</v>
      </c>
      <c r="I202" s="27"/>
      <c r="J202" s="4">
        <f>SUM(J203:J221)</f>
        <v>415789.07000000007</v>
      </c>
      <c r="K202" s="5">
        <f t="shared" si="6"/>
        <v>99.4753006479558</v>
      </c>
      <c r="L202" s="4">
        <v>417982.22</v>
      </c>
      <c r="M202" s="4">
        <f>SUM(M203:M221)</f>
        <v>415789.07000000007</v>
      </c>
      <c r="N202" s="5">
        <f t="shared" si="5"/>
        <v>99.4753006479558</v>
      </c>
      <c r="O202" s="4">
        <v>402406.22</v>
      </c>
      <c r="P202" s="4">
        <f>SUM(P203:P221)</f>
        <v>400213.4700000001</v>
      </c>
      <c r="Q202" s="4">
        <v>344654.22</v>
      </c>
      <c r="R202" s="4">
        <f>SUM(R203:R221)</f>
        <v>344472.19000000006</v>
      </c>
      <c r="S202" s="4">
        <v>57752</v>
      </c>
      <c r="T202" s="4">
        <f>SUM(T203:T221)</f>
        <v>55741.28</v>
      </c>
      <c r="U202" s="4">
        <v>0</v>
      </c>
      <c r="V202" s="4">
        <f>SUM(V203:V221)</f>
        <v>0</v>
      </c>
      <c r="W202" s="4">
        <v>15576</v>
      </c>
      <c r="X202" s="4">
        <f>SUM(X203:X221)</f>
        <v>15575.6</v>
      </c>
      <c r="Y202" s="4">
        <v>0</v>
      </c>
      <c r="Z202" s="4">
        <f>SUM(Z203:Z221)</f>
        <v>0</v>
      </c>
      <c r="AA202" s="4">
        <v>0</v>
      </c>
      <c r="AB202" s="5">
        <v>0</v>
      </c>
      <c r="AC202" s="4">
        <v>0</v>
      </c>
      <c r="AD202" s="5">
        <v>0</v>
      </c>
      <c r="AE202" s="4">
        <v>0</v>
      </c>
      <c r="AF202" s="4">
        <f>SUM(AF203:AF221)</f>
        <v>0</v>
      </c>
      <c r="AG202" s="5">
        <v>0</v>
      </c>
      <c r="AH202" s="4">
        <v>0</v>
      </c>
      <c r="AI202" s="5">
        <v>0</v>
      </c>
      <c r="AJ202" s="27">
        <v>0</v>
      </c>
      <c r="AK202" s="27"/>
      <c r="AL202" s="4">
        <f>SUM(AL203:AL221)</f>
        <v>0</v>
      </c>
      <c r="AM202" s="27">
        <v>0</v>
      </c>
      <c r="AN202" s="28"/>
      <c r="AO202" s="4">
        <f>SUM(AO203:AO221)</f>
        <v>0</v>
      </c>
    </row>
    <row r="203" spans="2:41" ht="24.75" customHeight="1">
      <c r="B203" s="23"/>
      <c r="C203" s="23"/>
      <c r="D203" s="3"/>
      <c r="E203" s="3">
        <v>3020</v>
      </c>
      <c r="F203" s="19" t="s">
        <v>69</v>
      </c>
      <c r="G203" s="19"/>
      <c r="H203" s="18">
        <v>15576</v>
      </c>
      <c r="I203" s="18"/>
      <c r="J203" s="5">
        <v>15575.6</v>
      </c>
      <c r="K203" s="5">
        <f t="shared" si="6"/>
        <v>99.9974319465845</v>
      </c>
      <c r="L203" s="5">
        <v>15576</v>
      </c>
      <c r="M203" s="5">
        <v>15575.6</v>
      </c>
      <c r="N203" s="5">
        <f t="shared" si="5"/>
        <v>99.9974319465845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15576</v>
      </c>
      <c r="X203" s="5">
        <v>15575.6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18">
        <v>0</v>
      </c>
      <c r="AK203" s="18"/>
      <c r="AL203" s="5">
        <v>0</v>
      </c>
      <c r="AM203" s="18">
        <v>0</v>
      </c>
      <c r="AN203" s="24"/>
      <c r="AO203" s="12">
        <v>0</v>
      </c>
    </row>
    <row r="204" spans="2:41" ht="20.25" customHeight="1">
      <c r="B204" s="23"/>
      <c r="C204" s="23"/>
      <c r="D204" s="3"/>
      <c r="E204" s="3">
        <v>4010</v>
      </c>
      <c r="F204" s="19" t="s">
        <v>55</v>
      </c>
      <c r="G204" s="19"/>
      <c r="H204" s="18">
        <v>266966</v>
      </c>
      <c r="I204" s="18"/>
      <c r="J204" s="5">
        <v>266943.15</v>
      </c>
      <c r="K204" s="5">
        <f t="shared" si="6"/>
        <v>99.99144085763731</v>
      </c>
      <c r="L204" s="5">
        <v>266966</v>
      </c>
      <c r="M204" s="5">
        <v>266943.15</v>
      </c>
      <c r="N204" s="5">
        <f t="shared" si="5"/>
        <v>99.99144085763731</v>
      </c>
      <c r="O204" s="5">
        <v>266966</v>
      </c>
      <c r="P204" s="5">
        <v>266943.15</v>
      </c>
      <c r="Q204" s="5">
        <v>266966</v>
      </c>
      <c r="R204" s="5">
        <v>266943.15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18">
        <v>0</v>
      </c>
      <c r="AK204" s="18"/>
      <c r="AL204" s="5">
        <v>0</v>
      </c>
      <c r="AM204" s="18">
        <v>0</v>
      </c>
      <c r="AN204" s="24"/>
      <c r="AO204" s="12">
        <v>0</v>
      </c>
    </row>
    <row r="205" spans="2:41" ht="18.75" customHeight="1">
      <c r="B205" s="23"/>
      <c r="C205" s="23"/>
      <c r="D205" s="3"/>
      <c r="E205" s="3">
        <v>4040</v>
      </c>
      <c r="F205" s="19" t="s">
        <v>56</v>
      </c>
      <c r="G205" s="19"/>
      <c r="H205" s="18">
        <v>17296</v>
      </c>
      <c r="I205" s="18"/>
      <c r="J205" s="5">
        <v>17295.14</v>
      </c>
      <c r="K205" s="5">
        <f t="shared" si="6"/>
        <v>99.9950277520814</v>
      </c>
      <c r="L205" s="5">
        <v>17296</v>
      </c>
      <c r="M205" s="5">
        <v>17295.14</v>
      </c>
      <c r="N205" s="5">
        <f aca="true" t="shared" si="7" ref="N205:N268">SUM(M205/L205)*100</f>
        <v>99.9950277520814</v>
      </c>
      <c r="O205" s="5">
        <v>17296</v>
      </c>
      <c r="P205" s="5">
        <v>17295.14</v>
      </c>
      <c r="Q205" s="5">
        <v>17296</v>
      </c>
      <c r="R205" s="5">
        <v>17295.14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18">
        <v>0</v>
      </c>
      <c r="AK205" s="18"/>
      <c r="AL205" s="5">
        <v>0</v>
      </c>
      <c r="AM205" s="18">
        <v>0</v>
      </c>
      <c r="AN205" s="24"/>
      <c r="AO205" s="12">
        <v>0</v>
      </c>
    </row>
    <row r="206" spans="2:41" ht="20.25" customHeight="1">
      <c r="B206" s="23"/>
      <c r="C206" s="23"/>
      <c r="D206" s="3"/>
      <c r="E206" s="3">
        <v>4110</v>
      </c>
      <c r="F206" s="19" t="s">
        <v>57</v>
      </c>
      <c r="G206" s="19"/>
      <c r="H206" s="18">
        <v>50457.22</v>
      </c>
      <c r="I206" s="18"/>
      <c r="J206" s="5">
        <v>50452.21</v>
      </c>
      <c r="K206" s="5">
        <f t="shared" si="6"/>
        <v>99.9900707966075</v>
      </c>
      <c r="L206" s="5">
        <v>50457.22</v>
      </c>
      <c r="M206" s="5">
        <v>50452.21</v>
      </c>
      <c r="N206" s="5">
        <f t="shared" si="7"/>
        <v>99.9900707966075</v>
      </c>
      <c r="O206" s="5">
        <v>50457.22</v>
      </c>
      <c r="P206" s="5">
        <v>50452.21</v>
      </c>
      <c r="Q206" s="5">
        <v>50457.22</v>
      </c>
      <c r="R206" s="5">
        <v>50452.21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18">
        <v>0</v>
      </c>
      <c r="AK206" s="18"/>
      <c r="AL206" s="5">
        <v>0</v>
      </c>
      <c r="AM206" s="18">
        <v>0</v>
      </c>
      <c r="AN206" s="24"/>
      <c r="AO206" s="12">
        <v>0</v>
      </c>
    </row>
    <row r="207" spans="2:41" ht="15" customHeight="1">
      <c r="B207" s="23"/>
      <c r="C207" s="23"/>
      <c r="D207" s="3"/>
      <c r="E207" s="3">
        <v>4120</v>
      </c>
      <c r="F207" s="19" t="s">
        <v>58</v>
      </c>
      <c r="G207" s="19"/>
      <c r="H207" s="18">
        <v>6935</v>
      </c>
      <c r="I207" s="18"/>
      <c r="J207" s="5">
        <v>6781.69</v>
      </c>
      <c r="K207" s="5">
        <f t="shared" si="6"/>
        <v>97.78932948810382</v>
      </c>
      <c r="L207" s="5">
        <v>6935</v>
      </c>
      <c r="M207" s="5">
        <v>6781.69</v>
      </c>
      <c r="N207" s="5">
        <f t="shared" si="7"/>
        <v>97.78932948810382</v>
      </c>
      <c r="O207" s="5">
        <v>6935</v>
      </c>
      <c r="P207" s="5">
        <v>6781.69</v>
      </c>
      <c r="Q207" s="5">
        <v>6935</v>
      </c>
      <c r="R207" s="5">
        <v>6781.69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18">
        <v>0</v>
      </c>
      <c r="AK207" s="18"/>
      <c r="AL207" s="5">
        <v>0</v>
      </c>
      <c r="AM207" s="18">
        <v>0</v>
      </c>
      <c r="AN207" s="24"/>
      <c r="AO207" s="12">
        <v>0</v>
      </c>
    </row>
    <row r="208" spans="2:41" ht="15" customHeight="1">
      <c r="B208" s="23"/>
      <c r="C208" s="23"/>
      <c r="D208" s="3"/>
      <c r="E208" s="3">
        <v>4170</v>
      </c>
      <c r="F208" s="19" t="s">
        <v>42</v>
      </c>
      <c r="G208" s="19"/>
      <c r="H208" s="18">
        <v>3000</v>
      </c>
      <c r="I208" s="18"/>
      <c r="J208" s="5">
        <v>3000</v>
      </c>
      <c r="K208" s="5">
        <f t="shared" si="6"/>
        <v>100</v>
      </c>
      <c r="L208" s="5">
        <v>3000</v>
      </c>
      <c r="M208" s="5">
        <v>3000</v>
      </c>
      <c r="N208" s="5">
        <f t="shared" si="7"/>
        <v>100</v>
      </c>
      <c r="O208" s="5">
        <v>3000</v>
      </c>
      <c r="P208" s="5">
        <v>3000</v>
      </c>
      <c r="Q208" s="5">
        <v>3000</v>
      </c>
      <c r="R208" s="5">
        <v>3000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18">
        <v>0</v>
      </c>
      <c r="AK208" s="18"/>
      <c r="AL208" s="5">
        <v>0</v>
      </c>
      <c r="AM208" s="18">
        <v>0</v>
      </c>
      <c r="AN208" s="24"/>
      <c r="AO208" s="12">
        <v>0</v>
      </c>
    </row>
    <row r="209" spans="2:41" ht="21.75" customHeight="1">
      <c r="B209" s="23"/>
      <c r="C209" s="23"/>
      <c r="D209" s="3"/>
      <c r="E209" s="3">
        <v>4210</v>
      </c>
      <c r="F209" s="19" t="s">
        <v>25</v>
      </c>
      <c r="G209" s="19"/>
      <c r="H209" s="18">
        <v>8352</v>
      </c>
      <c r="I209" s="18"/>
      <c r="J209" s="5">
        <v>8352</v>
      </c>
      <c r="K209" s="5">
        <f t="shared" si="6"/>
        <v>100</v>
      </c>
      <c r="L209" s="5">
        <v>8352</v>
      </c>
      <c r="M209" s="5">
        <v>8352</v>
      </c>
      <c r="N209" s="5">
        <f t="shared" si="7"/>
        <v>100</v>
      </c>
      <c r="O209" s="5">
        <v>8352</v>
      </c>
      <c r="P209" s="5">
        <v>8352</v>
      </c>
      <c r="Q209" s="5">
        <v>0</v>
      </c>
      <c r="R209" s="5">
        <v>0</v>
      </c>
      <c r="S209" s="5">
        <v>8352</v>
      </c>
      <c r="T209" s="5">
        <v>8352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18">
        <v>0</v>
      </c>
      <c r="AK209" s="18"/>
      <c r="AL209" s="5">
        <v>0</v>
      </c>
      <c r="AM209" s="18">
        <v>0</v>
      </c>
      <c r="AN209" s="24"/>
      <c r="AO209" s="12">
        <v>0</v>
      </c>
    </row>
    <row r="210" spans="2:41" ht="23.25" customHeight="1">
      <c r="B210" s="23"/>
      <c r="C210" s="23"/>
      <c r="D210" s="3"/>
      <c r="E210" s="3">
        <v>4240</v>
      </c>
      <c r="F210" s="19" t="s">
        <v>96</v>
      </c>
      <c r="G210" s="19"/>
      <c r="H210" s="18">
        <v>1200</v>
      </c>
      <c r="I210" s="18"/>
      <c r="J210" s="5">
        <v>1143.39</v>
      </c>
      <c r="K210" s="5">
        <f t="shared" si="6"/>
        <v>95.2825</v>
      </c>
      <c r="L210" s="5">
        <v>1200</v>
      </c>
      <c r="M210" s="5">
        <v>1143.39</v>
      </c>
      <c r="N210" s="5">
        <f t="shared" si="7"/>
        <v>95.2825</v>
      </c>
      <c r="O210" s="5">
        <v>1200</v>
      </c>
      <c r="P210" s="5">
        <v>1143.39</v>
      </c>
      <c r="Q210" s="5">
        <v>0</v>
      </c>
      <c r="R210" s="5">
        <v>0</v>
      </c>
      <c r="S210" s="5">
        <v>1200</v>
      </c>
      <c r="T210" s="5">
        <v>1143.39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18">
        <v>0</v>
      </c>
      <c r="AK210" s="18"/>
      <c r="AL210" s="5">
        <v>0</v>
      </c>
      <c r="AM210" s="18">
        <v>0</v>
      </c>
      <c r="AN210" s="24"/>
      <c r="AO210" s="12">
        <v>0</v>
      </c>
    </row>
    <row r="211" spans="2:41" ht="15" customHeight="1">
      <c r="B211" s="23"/>
      <c r="C211" s="23"/>
      <c r="D211" s="3"/>
      <c r="E211" s="3">
        <v>4260</v>
      </c>
      <c r="F211" s="19" t="s">
        <v>59</v>
      </c>
      <c r="G211" s="19"/>
      <c r="H211" s="18">
        <v>9000</v>
      </c>
      <c r="I211" s="18"/>
      <c r="J211" s="5">
        <v>7546.58</v>
      </c>
      <c r="K211" s="5">
        <f t="shared" si="6"/>
        <v>83.85088888888889</v>
      </c>
      <c r="L211" s="5">
        <v>9000</v>
      </c>
      <c r="M211" s="5">
        <v>7546.58</v>
      </c>
      <c r="N211" s="5">
        <f t="shared" si="7"/>
        <v>83.85088888888889</v>
      </c>
      <c r="O211" s="5">
        <v>9000</v>
      </c>
      <c r="P211" s="5">
        <v>7546.58</v>
      </c>
      <c r="Q211" s="5">
        <v>0</v>
      </c>
      <c r="R211" s="5">
        <v>0</v>
      </c>
      <c r="S211" s="5">
        <v>9000</v>
      </c>
      <c r="T211" s="5">
        <v>7546.58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18">
        <v>0</v>
      </c>
      <c r="AK211" s="18"/>
      <c r="AL211" s="5">
        <v>0</v>
      </c>
      <c r="AM211" s="18">
        <v>0</v>
      </c>
      <c r="AN211" s="24"/>
      <c r="AO211" s="12">
        <v>0</v>
      </c>
    </row>
    <row r="212" spans="2:41" ht="15" customHeight="1">
      <c r="B212" s="23"/>
      <c r="C212" s="23"/>
      <c r="D212" s="3"/>
      <c r="E212" s="3">
        <v>4280</v>
      </c>
      <c r="F212" s="19" t="s">
        <v>70</v>
      </c>
      <c r="G212" s="19"/>
      <c r="H212" s="18">
        <v>90</v>
      </c>
      <c r="I212" s="18"/>
      <c r="J212" s="5">
        <v>90</v>
      </c>
      <c r="K212" s="5">
        <f t="shared" si="6"/>
        <v>100</v>
      </c>
      <c r="L212" s="5">
        <v>90</v>
      </c>
      <c r="M212" s="5">
        <v>90</v>
      </c>
      <c r="N212" s="5">
        <f t="shared" si="7"/>
        <v>100</v>
      </c>
      <c r="O212" s="5">
        <v>90</v>
      </c>
      <c r="P212" s="5">
        <v>90</v>
      </c>
      <c r="Q212" s="5">
        <v>0</v>
      </c>
      <c r="R212" s="5">
        <v>0</v>
      </c>
      <c r="S212" s="5">
        <v>90</v>
      </c>
      <c r="T212" s="5">
        <v>90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18">
        <v>0</v>
      </c>
      <c r="AK212" s="18"/>
      <c r="AL212" s="5">
        <v>0</v>
      </c>
      <c r="AM212" s="18">
        <v>0</v>
      </c>
      <c r="AN212" s="24"/>
      <c r="AO212" s="12">
        <v>0</v>
      </c>
    </row>
    <row r="213" spans="2:41" ht="15" customHeight="1">
      <c r="B213" s="23"/>
      <c r="C213" s="23"/>
      <c r="D213" s="3"/>
      <c r="E213" s="3">
        <v>4300</v>
      </c>
      <c r="F213" s="19" t="s">
        <v>26</v>
      </c>
      <c r="G213" s="19"/>
      <c r="H213" s="18">
        <v>7500</v>
      </c>
      <c r="I213" s="18"/>
      <c r="J213" s="5">
        <v>7461.35</v>
      </c>
      <c r="K213" s="5">
        <f t="shared" si="6"/>
        <v>99.48466666666668</v>
      </c>
      <c r="L213" s="5">
        <v>7500</v>
      </c>
      <c r="M213" s="5">
        <v>7461.35</v>
      </c>
      <c r="N213" s="5">
        <f t="shared" si="7"/>
        <v>99.48466666666668</v>
      </c>
      <c r="O213" s="5">
        <v>7500</v>
      </c>
      <c r="P213" s="5">
        <v>7461.35</v>
      </c>
      <c r="Q213" s="5">
        <v>0</v>
      </c>
      <c r="R213" s="5">
        <v>0</v>
      </c>
      <c r="S213" s="5">
        <v>7500</v>
      </c>
      <c r="T213" s="5">
        <v>7461.35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18">
        <v>0</v>
      </c>
      <c r="AK213" s="18"/>
      <c r="AL213" s="5">
        <v>0</v>
      </c>
      <c r="AM213" s="18">
        <v>0</v>
      </c>
      <c r="AN213" s="24"/>
      <c r="AO213" s="12">
        <v>0</v>
      </c>
    </row>
    <row r="214" spans="2:41" ht="18" customHeight="1">
      <c r="B214" s="23"/>
      <c r="C214" s="23"/>
      <c r="D214" s="3"/>
      <c r="E214" s="3">
        <v>4350</v>
      </c>
      <c r="F214" s="19" t="s">
        <v>71</v>
      </c>
      <c r="G214" s="19"/>
      <c r="H214" s="18">
        <v>1000</v>
      </c>
      <c r="I214" s="18"/>
      <c r="J214" s="5">
        <v>653.28</v>
      </c>
      <c r="K214" s="5">
        <f t="shared" si="6"/>
        <v>65.328</v>
      </c>
      <c r="L214" s="5">
        <v>1000</v>
      </c>
      <c r="M214" s="5">
        <v>653.28</v>
      </c>
      <c r="N214" s="5">
        <f t="shared" si="7"/>
        <v>65.328</v>
      </c>
      <c r="O214" s="5">
        <v>1000</v>
      </c>
      <c r="P214" s="5">
        <v>653.28</v>
      </c>
      <c r="Q214" s="5">
        <v>0</v>
      </c>
      <c r="R214" s="5">
        <v>0</v>
      </c>
      <c r="S214" s="5">
        <v>1000</v>
      </c>
      <c r="T214" s="5">
        <v>653.28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18">
        <v>0</v>
      </c>
      <c r="AK214" s="18"/>
      <c r="AL214" s="5">
        <v>0</v>
      </c>
      <c r="AM214" s="18">
        <v>0</v>
      </c>
      <c r="AN214" s="24"/>
      <c r="AO214" s="12">
        <v>0</v>
      </c>
    </row>
    <row r="215" spans="2:41" ht="37.5" customHeight="1">
      <c r="B215" s="23"/>
      <c r="C215" s="23"/>
      <c r="D215" s="3"/>
      <c r="E215" s="3">
        <v>4370</v>
      </c>
      <c r="F215" s="19" t="s">
        <v>60</v>
      </c>
      <c r="G215" s="19"/>
      <c r="H215" s="18">
        <v>1600</v>
      </c>
      <c r="I215" s="18"/>
      <c r="J215" s="5">
        <v>1560.3</v>
      </c>
      <c r="K215" s="5">
        <f t="shared" si="6"/>
        <v>97.51875</v>
      </c>
      <c r="L215" s="5">
        <v>1600</v>
      </c>
      <c r="M215" s="5">
        <v>1560.3</v>
      </c>
      <c r="N215" s="5">
        <f t="shared" si="7"/>
        <v>97.51875</v>
      </c>
      <c r="O215" s="5">
        <v>1600</v>
      </c>
      <c r="P215" s="5">
        <v>1560.3</v>
      </c>
      <c r="Q215" s="5">
        <v>0</v>
      </c>
      <c r="R215" s="5">
        <v>0</v>
      </c>
      <c r="S215" s="5">
        <v>1600</v>
      </c>
      <c r="T215" s="5">
        <v>1560.3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18">
        <v>0</v>
      </c>
      <c r="AK215" s="18"/>
      <c r="AL215" s="5">
        <v>0</v>
      </c>
      <c r="AM215" s="18">
        <v>0</v>
      </c>
      <c r="AN215" s="24"/>
      <c r="AO215" s="12">
        <v>0</v>
      </c>
    </row>
    <row r="216" spans="2:41" ht="30" customHeight="1">
      <c r="B216" s="23"/>
      <c r="C216" s="23"/>
      <c r="D216" s="3"/>
      <c r="E216" s="3">
        <v>4390</v>
      </c>
      <c r="F216" s="19" t="s">
        <v>47</v>
      </c>
      <c r="G216" s="19"/>
      <c r="H216" s="18">
        <v>944</v>
      </c>
      <c r="I216" s="18"/>
      <c r="J216" s="5">
        <v>868.38</v>
      </c>
      <c r="K216" s="5">
        <f t="shared" si="6"/>
        <v>91.98940677966102</v>
      </c>
      <c r="L216" s="5">
        <v>944</v>
      </c>
      <c r="M216" s="5">
        <v>868.38</v>
      </c>
      <c r="N216" s="5">
        <f t="shared" si="7"/>
        <v>91.98940677966102</v>
      </c>
      <c r="O216" s="5">
        <v>944</v>
      </c>
      <c r="P216" s="5">
        <v>868.38</v>
      </c>
      <c r="Q216" s="5">
        <v>0</v>
      </c>
      <c r="R216" s="5">
        <v>0</v>
      </c>
      <c r="S216" s="5">
        <v>944</v>
      </c>
      <c r="T216" s="5">
        <v>868.38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18">
        <v>0</v>
      </c>
      <c r="AK216" s="18"/>
      <c r="AL216" s="5">
        <v>0</v>
      </c>
      <c r="AM216" s="18">
        <v>0</v>
      </c>
      <c r="AN216" s="24"/>
      <c r="AO216" s="12">
        <v>0</v>
      </c>
    </row>
    <row r="217" spans="2:41" ht="30.75" customHeight="1">
      <c r="B217" s="23"/>
      <c r="C217" s="23"/>
      <c r="D217" s="3"/>
      <c r="E217" s="3">
        <v>4400</v>
      </c>
      <c r="F217" s="19" t="s">
        <v>49</v>
      </c>
      <c r="G217" s="19"/>
      <c r="H217" s="18">
        <v>11400</v>
      </c>
      <c r="I217" s="18"/>
      <c r="J217" s="5">
        <v>11400</v>
      </c>
      <c r="K217" s="5">
        <f t="shared" si="6"/>
        <v>100</v>
      </c>
      <c r="L217" s="5">
        <v>11400</v>
      </c>
      <c r="M217" s="5">
        <v>11400</v>
      </c>
      <c r="N217" s="5">
        <f t="shared" si="7"/>
        <v>100</v>
      </c>
      <c r="O217" s="5">
        <v>11400</v>
      </c>
      <c r="P217" s="5">
        <v>11400</v>
      </c>
      <c r="Q217" s="5">
        <v>0</v>
      </c>
      <c r="R217" s="5">
        <v>0</v>
      </c>
      <c r="S217" s="5">
        <v>11400</v>
      </c>
      <c r="T217" s="5">
        <v>11400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18">
        <v>0</v>
      </c>
      <c r="AK217" s="18"/>
      <c r="AL217" s="5">
        <v>0</v>
      </c>
      <c r="AM217" s="18">
        <v>0</v>
      </c>
      <c r="AN217" s="24"/>
      <c r="AO217" s="12">
        <v>0</v>
      </c>
    </row>
    <row r="218" spans="2:41" ht="15" customHeight="1">
      <c r="B218" s="23"/>
      <c r="C218" s="23"/>
      <c r="D218" s="3"/>
      <c r="E218" s="3">
        <v>4410</v>
      </c>
      <c r="F218" s="19" t="s">
        <v>61</v>
      </c>
      <c r="G218" s="19"/>
      <c r="H218" s="18">
        <v>500</v>
      </c>
      <c r="I218" s="18"/>
      <c r="J218" s="5">
        <v>500</v>
      </c>
      <c r="K218" s="5">
        <f t="shared" si="6"/>
        <v>100</v>
      </c>
      <c r="L218" s="5">
        <v>500</v>
      </c>
      <c r="M218" s="5">
        <v>500</v>
      </c>
      <c r="N218" s="5">
        <f t="shared" si="7"/>
        <v>100</v>
      </c>
      <c r="O218" s="5">
        <v>500</v>
      </c>
      <c r="P218" s="5">
        <v>500</v>
      </c>
      <c r="Q218" s="5">
        <v>0</v>
      </c>
      <c r="R218" s="5">
        <v>0</v>
      </c>
      <c r="S218" s="5">
        <v>500</v>
      </c>
      <c r="T218" s="5">
        <v>500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18">
        <v>0</v>
      </c>
      <c r="AK218" s="18"/>
      <c r="AL218" s="5">
        <v>0</v>
      </c>
      <c r="AM218" s="18">
        <v>0</v>
      </c>
      <c r="AN218" s="24"/>
      <c r="AO218" s="12">
        <v>0</v>
      </c>
    </row>
    <row r="219" spans="2:41" ht="15" customHeight="1">
      <c r="B219" s="23"/>
      <c r="C219" s="23"/>
      <c r="D219" s="3"/>
      <c r="E219" s="3">
        <v>4430</v>
      </c>
      <c r="F219" s="19" t="s">
        <v>31</v>
      </c>
      <c r="G219" s="19"/>
      <c r="H219" s="18">
        <v>266</v>
      </c>
      <c r="I219" s="18"/>
      <c r="J219" s="5">
        <v>266</v>
      </c>
      <c r="K219" s="5">
        <f t="shared" si="6"/>
        <v>100</v>
      </c>
      <c r="L219" s="5">
        <v>266</v>
      </c>
      <c r="M219" s="5">
        <v>266</v>
      </c>
      <c r="N219" s="5">
        <f t="shared" si="7"/>
        <v>100</v>
      </c>
      <c r="O219" s="5">
        <v>266</v>
      </c>
      <c r="P219" s="5">
        <v>266</v>
      </c>
      <c r="Q219" s="5">
        <v>0</v>
      </c>
      <c r="R219" s="5">
        <v>0</v>
      </c>
      <c r="S219" s="5">
        <v>266</v>
      </c>
      <c r="T219" s="5">
        <v>266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18">
        <v>0</v>
      </c>
      <c r="AK219" s="18"/>
      <c r="AL219" s="5">
        <v>0</v>
      </c>
      <c r="AM219" s="18">
        <v>0</v>
      </c>
      <c r="AN219" s="24"/>
      <c r="AO219" s="12">
        <v>0</v>
      </c>
    </row>
    <row r="220" spans="2:41" ht="23.25" customHeight="1">
      <c r="B220" s="23"/>
      <c r="C220" s="23"/>
      <c r="D220" s="3"/>
      <c r="E220" s="3">
        <v>4440</v>
      </c>
      <c r="F220" s="19" t="s">
        <v>62</v>
      </c>
      <c r="G220" s="19"/>
      <c r="H220" s="18">
        <v>14390</v>
      </c>
      <c r="I220" s="18"/>
      <c r="J220" s="5">
        <v>14390</v>
      </c>
      <c r="K220" s="5">
        <f t="shared" si="6"/>
        <v>100</v>
      </c>
      <c r="L220" s="5">
        <v>14390</v>
      </c>
      <c r="M220" s="5">
        <v>14390</v>
      </c>
      <c r="N220" s="5">
        <f t="shared" si="7"/>
        <v>100</v>
      </c>
      <c r="O220" s="5">
        <v>14390</v>
      </c>
      <c r="P220" s="5">
        <v>14390</v>
      </c>
      <c r="Q220" s="5">
        <v>0</v>
      </c>
      <c r="R220" s="5">
        <v>0</v>
      </c>
      <c r="S220" s="5">
        <v>14390</v>
      </c>
      <c r="T220" s="5">
        <v>14390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18">
        <v>0</v>
      </c>
      <c r="AK220" s="18"/>
      <c r="AL220" s="5">
        <v>0</v>
      </c>
      <c r="AM220" s="18">
        <v>0</v>
      </c>
      <c r="AN220" s="24"/>
      <c r="AO220" s="12">
        <v>0</v>
      </c>
    </row>
    <row r="221" spans="2:41" ht="30.75" customHeight="1">
      <c r="B221" s="23"/>
      <c r="C221" s="23"/>
      <c r="D221" s="3"/>
      <c r="E221" s="3">
        <v>4700</v>
      </c>
      <c r="F221" s="19" t="s">
        <v>63</v>
      </c>
      <c r="G221" s="19"/>
      <c r="H221" s="18">
        <v>1510</v>
      </c>
      <c r="I221" s="18"/>
      <c r="J221" s="5">
        <v>1510</v>
      </c>
      <c r="K221" s="5">
        <f t="shared" si="6"/>
        <v>100</v>
      </c>
      <c r="L221" s="5">
        <v>1510</v>
      </c>
      <c r="M221" s="5">
        <v>1510</v>
      </c>
      <c r="N221" s="5">
        <f t="shared" si="7"/>
        <v>100</v>
      </c>
      <c r="O221" s="5">
        <v>1510</v>
      </c>
      <c r="P221" s="5">
        <v>1510</v>
      </c>
      <c r="Q221" s="5">
        <v>0</v>
      </c>
      <c r="R221" s="5">
        <v>0</v>
      </c>
      <c r="S221" s="5">
        <v>1510</v>
      </c>
      <c r="T221" s="5">
        <v>1510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18">
        <v>0</v>
      </c>
      <c r="AK221" s="18"/>
      <c r="AL221" s="5">
        <v>0</v>
      </c>
      <c r="AM221" s="18">
        <v>0</v>
      </c>
      <c r="AN221" s="24"/>
      <c r="AO221" s="12">
        <v>0</v>
      </c>
    </row>
    <row r="222" spans="2:41" ht="21.75" customHeight="1">
      <c r="B222" s="25"/>
      <c r="C222" s="25"/>
      <c r="D222" s="1">
        <v>80106</v>
      </c>
      <c r="E222" s="1"/>
      <c r="F222" s="26" t="s">
        <v>99</v>
      </c>
      <c r="G222" s="26"/>
      <c r="H222" s="27">
        <v>56804.72</v>
      </c>
      <c r="I222" s="27"/>
      <c r="J222" s="4">
        <f>SUM(J223:J229)</f>
        <v>56418.87</v>
      </c>
      <c r="K222" s="5">
        <f t="shared" si="6"/>
        <v>99.3207430650129</v>
      </c>
      <c r="L222" s="4">
        <v>56804.72</v>
      </c>
      <c r="M222" s="4">
        <f>SUM(M223:M229)</f>
        <v>56418.87</v>
      </c>
      <c r="N222" s="5">
        <f t="shared" si="7"/>
        <v>99.3207430650129</v>
      </c>
      <c r="O222" s="4">
        <v>29801.42</v>
      </c>
      <c r="P222" s="4">
        <f>SUM(P223:P229)</f>
        <v>29472.649999999998</v>
      </c>
      <c r="Q222" s="4">
        <v>28064.42</v>
      </c>
      <c r="R222" s="4">
        <f>SUM(R223:R229)</f>
        <v>27735.649999999998</v>
      </c>
      <c r="S222" s="4">
        <v>1737</v>
      </c>
      <c r="T222" s="4">
        <f>SUM(T223:T229)</f>
        <v>1737</v>
      </c>
      <c r="U222" s="4">
        <v>25318</v>
      </c>
      <c r="V222" s="4">
        <f>SUM(V223:V229)</f>
        <v>25318</v>
      </c>
      <c r="W222" s="4">
        <v>1685.3</v>
      </c>
      <c r="X222" s="4">
        <f>SUM(X223:X229)</f>
        <v>1628.22</v>
      </c>
      <c r="Y222" s="4">
        <v>0</v>
      </c>
      <c r="Z222" s="4">
        <f>SUM(Z223:Z229)</f>
        <v>0</v>
      </c>
      <c r="AA222" s="4">
        <v>0</v>
      </c>
      <c r="AB222" s="5">
        <v>0</v>
      </c>
      <c r="AC222" s="4">
        <v>0</v>
      </c>
      <c r="AD222" s="5">
        <v>0</v>
      </c>
      <c r="AE222" s="4">
        <v>0</v>
      </c>
      <c r="AF222" s="5">
        <v>0</v>
      </c>
      <c r="AG222" s="5">
        <v>0</v>
      </c>
      <c r="AH222" s="4">
        <v>0</v>
      </c>
      <c r="AI222" s="4">
        <f>SUM(AI223:AI229)</f>
        <v>0</v>
      </c>
      <c r="AJ222" s="27">
        <v>0</v>
      </c>
      <c r="AK222" s="27"/>
      <c r="AL222" s="4">
        <f>SUM(AL223:AL229)</f>
        <v>0</v>
      </c>
      <c r="AM222" s="27">
        <v>0</v>
      </c>
      <c r="AN222" s="28"/>
      <c r="AO222" s="4">
        <f>SUM(AO223:AO229)</f>
        <v>0</v>
      </c>
    </row>
    <row r="223" spans="2:41" ht="60.75" customHeight="1">
      <c r="B223" s="23"/>
      <c r="C223" s="23"/>
      <c r="D223" s="3"/>
      <c r="E223" s="3">
        <v>2590</v>
      </c>
      <c r="F223" s="19" t="s">
        <v>95</v>
      </c>
      <c r="G223" s="19"/>
      <c r="H223" s="18">
        <v>25318</v>
      </c>
      <c r="I223" s="18"/>
      <c r="J223" s="5">
        <v>25318</v>
      </c>
      <c r="K223" s="5">
        <f t="shared" si="6"/>
        <v>100</v>
      </c>
      <c r="L223" s="5">
        <v>25318</v>
      </c>
      <c r="M223" s="5">
        <v>25318</v>
      </c>
      <c r="N223" s="5">
        <f t="shared" si="7"/>
        <v>100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25318</v>
      </c>
      <c r="V223" s="5">
        <v>25318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18">
        <v>0</v>
      </c>
      <c r="AK223" s="18"/>
      <c r="AL223" s="5">
        <v>0</v>
      </c>
      <c r="AM223" s="18">
        <v>0</v>
      </c>
      <c r="AN223" s="24"/>
      <c r="AO223" s="12">
        <v>0</v>
      </c>
    </row>
    <row r="224" spans="2:41" ht="21" customHeight="1">
      <c r="B224" s="23"/>
      <c r="C224" s="23"/>
      <c r="D224" s="3"/>
      <c r="E224" s="3">
        <v>3020</v>
      </c>
      <c r="F224" s="19" t="s">
        <v>69</v>
      </c>
      <c r="G224" s="19"/>
      <c r="H224" s="18">
        <v>1685.3</v>
      </c>
      <c r="I224" s="18"/>
      <c r="J224" s="5">
        <v>1628.22</v>
      </c>
      <c r="K224" s="5">
        <f t="shared" si="6"/>
        <v>96.61306592298108</v>
      </c>
      <c r="L224" s="5">
        <v>1685.3</v>
      </c>
      <c r="M224" s="5">
        <v>1628.22</v>
      </c>
      <c r="N224" s="5">
        <f t="shared" si="7"/>
        <v>96.61306592298108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1685.3</v>
      </c>
      <c r="X224" s="5">
        <v>1628.22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18">
        <v>0</v>
      </c>
      <c r="AK224" s="18"/>
      <c r="AL224" s="5">
        <v>0</v>
      </c>
      <c r="AM224" s="18">
        <v>0</v>
      </c>
      <c r="AN224" s="24"/>
      <c r="AO224" s="12">
        <v>0</v>
      </c>
    </row>
    <row r="225" spans="2:41" ht="21" customHeight="1">
      <c r="B225" s="23"/>
      <c r="C225" s="23"/>
      <c r="D225" s="3"/>
      <c r="E225" s="3">
        <v>4010</v>
      </c>
      <c r="F225" s="19" t="s">
        <v>55</v>
      </c>
      <c r="G225" s="19"/>
      <c r="H225" s="18">
        <v>22135.72</v>
      </c>
      <c r="I225" s="18"/>
      <c r="J225" s="5">
        <v>22061.39</v>
      </c>
      <c r="K225" s="5">
        <f t="shared" si="6"/>
        <v>99.66420789565463</v>
      </c>
      <c r="L225" s="5">
        <v>22135.72</v>
      </c>
      <c r="M225" s="5">
        <v>22061.39</v>
      </c>
      <c r="N225" s="5">
        <f t="shared" si="7"/>
        <v>99.66420789565463</v>
      </c>
      <c r="O225" s="5">
        <v>22135.72</v>
      </c>
      <c r="P225" s="5">
        <v>22061.39</v>
      </c>
      <c r="Q225" s="5">
        <v>22135.72</v>
      </c>
      <c r="R225" s="5">
        <v>22061.39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18">
        <v>0</v>
      </c>
      <c r="AK225" s="18"/>
      <c r="AL225" s="5">
        <v>0</v>
      </c>
      <c r="AM225" s="18">
        <v>0</v>
      </c>
      <c r="AN225" s="24"/>
      <c r="AO225" s="12">
        <v>0</v>
      </c>
    </row>
    <row r="226" spans="2:41" ht="18.75" customHeight="1">
      <c r="B226" s="23"/>
      <c r="C226" s="23"/>
      <c r="D226" s="3"/>
      <c r="E226" s="3">
        <v>4040</v>
      </c>
      <c r="F226" s="19" t="s">
        <v>56</v>
      </c>
      <c r="G226" s="19"/>
      <c r="H226" s="18">
        <v>1212.75</v>
      </c>
      <c r="I226" s="18"/>
      <c r="J226" s="5">
        <v>1149.25</v>
      </c>
      <c r="K226" s="5">
        <f t="shared" si="6"/>
        <v>94.76396619253762</v>
      </c>
      <c r="L226" s="5">
        <v>1212.75</v>
      </c>
      <c r="M226" s="5">
        <v>1149.25</v>
      </c>
      <c r="N226" s="5">
        <f t="shared" si="7"/>
        <v>94.76396619253762</v>
      </c>
      <c r="O226" s="5">
        <v>1212.75</v>
      </c>
      <c r="P226" s="5">
        <v>1149.25</v>
      </c>
      <c r="Q226" s="5">
        <v>1212.75</v>
      </c>
      <c r="R226" s="5">
        <v>1149.25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18">
        <v>0</v>
      </c>
      <c r="AK226" s="18"/>
      <c r="AL226" s="5">
        <v>0</v>
      </c>
      <c r="AM226" s="18">
        <v>0</v>
      </c>
      <c r="AN226" s="24"/>
      <c r="AO226" s="12">
        <v>0</v>
      </c>
    </row>
    <row r="227" spans="2:41" ht="21" customHeight="1">
      <c r="B227" s="23"/>
      <c r="C227" s="23"/>
      <c r="D227" s="3"/>
      <c r="E227" s="3">
        <v>4110</v>
      </c>
      <c r="F227" s="19" t="s">
        <v>57</v>
      </c>
      <c r="G227" s="19"/>
      <c r="H227" s="18">
        <v>4170.95</v>
      </c>
      <c r="I227" s="18"/>
      <c r="J227" s="5">
        <v>4010.69</v>
      </c>
      <c r="K227" s="5">
        <f t="shared" si="6"/>
        <v>96.15770987424928</v>
      </c>
      <c r="L227" s="5">
        <v>4170.95</v>
      </c>
      <c r="M227" s="5">
        <v>4010.69</v>
      </c>
      <c r="N227" s="5">
        <f t="shared" si="7"/>
        <v>96.15770987424928</v>
      </c>
      <c r="O227" s="5">
        <v>4170.95</v>
      </c>
      <c r="P227" s="5">
        <v>4010.69</v>
      </c>
      <c r="Q227" s="5">
        <v>4170.95</v>
      </c>
      <c r="R227" s="5">
        <v>4010.69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18">
        <v>0</v>
      </c>
      <c r="AK227" s="18"/>
      <c r="AL227" s="5">
        <v>0</v>
      </c>
      <c r="AM227" s="18">
        <v>0</v>
      </c>
      <c r="AN227" s="24"/>
      <c r="AO227" s="12">
        <v>0</v>
      </c>
    </row>
    <row r="228" spans="2:41" ht="15" customHeight="1">
      <c r="B228" s="23"/>
      <c r="C228" s="23"/>
      <c r="D228" s="3"/>
      <c r="E228" s="3">
        <v>4120</v>
      </c>
      <c r="F228" s="19" t="s">
        <v>58</v>
      </c>
      <c r="G228" s="19"/>
      <c r="H228" s="18">
        <v>545</v>
      </c>
      <c r="I228" s="18"/>
      <c r="J228" s="5">
        <v>514.32</v>
      </c>
      <c r="K228" s="5">
        <f t="shared" si="6"/>
        <v>94.37064220183487</v>
      </c>
      <c r="L228" s="5">
        <v>545</v>
      </c>
      <c r="M228" s="5">
        <v>514.32</v>
      </c>
      <c r="N228" s="5">
        <f t="shared" si="7"/>
        <v>94.37064220183487</v>
      </c>
      <c r="O228" s="5">
        <v>545</v>
      </c>
      <c r="P228" s="5">
        <v>514.32</v>
      </c>
      <c r="Q228" s="5">
        <v>545</v>
      </c>
      <c r="R228" s="5">
        <v>514.32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18">
        <v>0</v>
      </c>
      <c r="AK228" s="18"/>
      <c r="AL228" s="5">
        <v>0</v>
      </c>
      <c r="AM228" s="18">
        <v>0</v>
      </c>
      <c r="AN228" s="24"/>
      <c r="AO228" s="12">
        <v>0</v>
      </c>
    </row>
    <row r="229" spans="2:41" ht="19.5" customHeight="1">
      <c r="B229" s="23"/>
      <c r="C229" s="23"/>
      <c r="D229" s="3"/>
      <c r="E229" s="3">
        <v>4440</v>
      </c>
      <c r="F229" s="19" t="s">
        <v>62</v>
      </c>
      <c r="G229" s="19"/>
      <c r="H229" s="18">
        <v>1737</v>
      </c>
      <c r="I229" s="18"/>
      <c r="J229" s="5">
        <v>1737</v>
      </c>
      <c r="K229" s="5">
        <f t="shared" si="6"/>
        <v>100</v>
      </c>
      <c r="L229" s="5">
        <v>1737</v>
      </c>
      <c r="M229" s="5">
        <v>1737</v>
      </c>
      <c r="N229" s="5">
        <f t="shared" si="7"/>
        <v>100</v>
      </c>
      <c r="O229" s="5">
        <v>1737</v>
      </c>
      <c r="P229" s="5">
        <v>1737</v>
      </c>
      <c r="Q229" s="5">
        <v>0</v>
      </c>
      <c r="R229" s="5">
        <v>0</v>
      </c>
      <c r="S229" s="5">
        <v>1737</v>
      </c>
      <c r="T229" s="5">
        <v>1737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18">
        <v>0</v>
      </c>
      <c r="AK229" s="18"/>
      <c r="AL229" s="5">
        <v>0</v>
      </c>
      <c r="AM229" s="18">
        <v>0</v>
      </c>
      <c r="AN229" s="24"/>
      <c r="AO229" s="12">
        <v>0</v>
      </c>
    </row>
    <row r="230" spans="2:41" ht="15" customHeight="1">
      <c r="B230" s="25"/>
      <c r="C230" s="25"/>
      <c r="D230" s="1">
        <v>80110</v>
      </c>
      <c r="E230" s="1"/>
      <c r="F230" s="26" t="s">
        <v>100</v>
      </c>
      <c r="G230" s="26"/>
      <c r="H230" s="27">
        <v>1584203</v>
      </c>
      <c r="I230" s="27"/>
      <c r="J230" s="4">
        <f>SUM(J231:J250)</f>
        <v>1583120.8</v>
      </c>
      <c r="K230" s="5">
        <f t="shared" si="6"/>
        <v>99.93168804755452</v>
      </c>
      <c r="L230" s="4">
        <v>1584203</v>
      </c>
      <c r="M230" s="4">
        <f>SUM(M231:M250)</f>
        <v>1583120.8</v>
      </c>
      <c r="N230" s="5">
        <f t="shared" si="7"/>
        <v>99.93168804755452</v>
      </c>
      <c r="O230" s="4">
        <v>1517509</v>
      </c>
      <c r="P230" s="4">
        <f>SUM(P231:P250)</f>
        <v>1516426.86</v>
      </c>
      <c r="Q230" s="4">
        <v>1334146</v>
      </c>
      <c r="R230" s="4">
        <f>SUM(R231:R250)</f>
        <v>1333070.6800000002</v>
      </c>
      <c r="S230" s="4">
        <v>183363</v>
      </c>
      <c r="T230" s="4">
        <f>SUM(T231:T250)</f>
        <v>183356.18</v>
      </c>
      <c r="U230" s="4">
        <v>0</v>
      </c>
      <c r="V230" s="4">
        <f>SUM(V231:V250)</f>
        <v>0</v>
      </c>
      <c r="W230" s="4">
        <v>66694</v>
      </c>
      <c r="X230" s="4">
        <f>SUM(X231:X250)</f>
        <v>66693.94</v>
      </c>
      <c r="Y230" s="4">
        <v>0</v>
      </c>
      <c r="Z230" s="4">
        <f>SUM(Z231:Z250)</f>
        <v>0</v>
      </c>
      <c r="AA230" s="4">
        <v>0</v>
      </c>
      <c r="AB230" s="5">
        <v>0</v>
      </c>
      <c r="AC230" s="4">
        <v>0</v>
      </c>
      <c r="AD230" s="5">
        <v>0</v>
      </c>
      <c r="AE230" s="4">
        <v>0</v>
      </c>
      <c r="AF230" s="4">
        <f>SUM(AF231:AF250)</f>
        <v>0</v>
      </c>
      <c r="AG230" s="5">
        <v>0</v>
      </c>
      <c r="AH230" s="4">
        <v>0</v>
      </c>
      <c r="AI230" s="4">
        <f>SUM(AI231:AI250)</f>
        <v>0</v>
      </c>
      <c r="AJ230" s="27">
        <v>0</v>
      </c>
      <c r="AK230" s="27"/>
      <c r="AL230" s="4">
        <f>SUM(AL231:AL250)</f>
        <v>0</v>
      </c>
      <c r="AM230" s="27">
        <v>0</v>
      </c>
      <c r="AN230" s="28"/>
      <c r="AO230" s="4">
        <f>SUM(AO231:AO250)</f>
        <v>0</v>
      </c>
    </row>
    <row r="231" spans="2:41" ht="20.25" customHeight="1">
      <c r="B231" s="23"/>
      <c r="C231" s="23"/>
      <c r="D231" s="3"/>
      <c r="E231" s="3">
        <v>3020</v>
      </c>
      <c r="F231" s="19" t="s">
        <v>69</v>
      </c>
      <c r="G231" s="19"/>
      <c r="H231" s="18">
        <v>66694</v>
      </c>
      <c r="I231" s="18"/>
      <c r="J231" s="5">
        <v>66693.94</v>
      </c>
      <c r="K231" s="5">
        <f t="shared" si="6"/>
        <v>99.99991003688487</v>
      </c>
      <c r="L231" s="5">
        <v>66694</v>
      </c>
      <c r="M231" s="5">
        <v>66693.94</v>
      </c>
      <c r="N231" s="5">
        <f t="shared" si="7"/>
        <v>99.99991003688487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66694</v>
      </c>
      <c r="X231" s="5">
        <v>66693.94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4">
        <v>0</v>
      </c>
      <c r="AG231" s="5">
        <v>0</v>
      </c>
      <c r="AH231" s="5">
        <v>0</v>
      </c>
      <c r="AI231" s="5">
        <v>0</v>
      </c>
      <c r="AJ231" s="18">
        <v>0</v>
      </c>
      <c r="AK231" s="18"/>
      <c r="AL231" s="5">
        <v>0</v>
      </c>
      <c r="AM231" s="18">
        <v>0</v>
      </c>
      <c r="AN231" s="24"/>
      <c r="AO231" s="12">
        <v>0</v>
      </c>
    </row>
    <row r="232" spans="2:41" ht="18.75" customHeight="1">
      <c r="B232" s="23"/>
      <c r="C232" s="23"/>
      <c r="D232" s="3"/>
      <c r="E232" s="3">
        <v>4010</v>
      </c>
      <c r="F232" s="19" t="s">
        <v>55</v>
      </c>
      <c r="G232" s="19"/>
      <c r="H232" s="18">
        <v>1039000</v>
      </c>
      <c r="I232" s="18"/>
      <c r="J232" s="5">
        <v>1038079.53</v>
      </c>
      <c r="K232" s="5">
        <f t="shared" si="6"/>
        <v>99.91140808469683</v>
      </c>
      <c r="L232" s="5">
        <v>1039000</v>
      </c>
      <c r="M232" s="5">
        <v>1038079.53</v>
      </c>
      <c r="N232" s="5">
        <f t="shared" si="7"/>
        <v>99.91140808469683</v>
      </c>
      <c r="O232" s="5">
        <v>1039000</v>
      </c>
      <c r="P232" s="5">
        <v>1038079.53</v>
      </c>
      <c r="Q232" s="5">
        <v>1039000</v>
      </c>
      <c r="R232" s="5">
        <v>1038079.53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4">
        <v>0</v>
      </c>
      <c r="AG232" s="5">
        <v>0</v>
      </c>
      <c r="AH232" s="5">
        <v>0</v>
      </c>
      <c r="AI232" s="5">
        <v>0</v>
      </c>
      <c r="AJ232" s="18">
        <v>0</v>
      </c>
      <c r="AK232" s="18"/>
      <c r="AL232" s="5">
        <v>0</v>
      </c>
      <c r="AM232" s="18">
        <v>0</v>
      </c>
      <c r="AN232" s="24"/>
      <c r="AO232" s="12">
        <v>0</v>
      </c>
    </row>
    <row r="233" spans="2:41" ht="18.75" customHeight="1">
      <c r="B233" s="23"/>
      <c r="C233" s="23"/>
      <c r="D233" s="3"/>
      <c r="E233" s="3">
        <v>4040</v>
      </c>
      <c r="F233" s="19" t="s">
        <v>56</v>
      </c>
      <c r="G233" s="19"/>
      <c r="H233" s="18">
        <v>79646</v>
      </c>
      <c r="I233" s="18"/>
      <c r="J233" s="5">
        <v>79645.97</v>
      </c>
      <c r="K233" s="5">
        <f t="shared" si="6"/>
        <v>99.99996233332496</v>
      </c>
      <c r="L233" s="5">
        <v>79646</v>
      </c>
      <c r="M233" s="5">
        <v>79645.97</v>
      </c>
      <c r="N233" s="5">
        <f t="shared" si="7"/>
        <v>99.99996233332496</v>
      </c>
      <c r="O233" s="5">
        <v>79646</v>
      </c>
      <c r="P233" s="5">
        <v>79645.97</v>
      </c>
      <c r="Q233" s="5">
        <v>79646</v>
      </c>
      <c r="R233" s="5">
        <v>79645.97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4">
        <v>0</v>
      </c>
      <c r="AG233" s="5">
        <v>0</v>
      </c>
      <c r="AH233" s="5">
        <v>0</v>
      </c>
      <c r="AI233" s="5">
        <v>0</v>
      </c>
      <c r="AJ233" s="18">
        <v>0</v>
      </c>
      <c r="AK233" s="18"/>
      <c r="AL233" s="5">
        <v>0</v>
      </c>
      <c r="AM233" s="18">
        <v>0</v>
      </c>
      <c r="AN233" s="24"/>
      <c r="AO233" s="12">
        <v>0</v>
      </c>
    </row>
    <row r="234" spans="2:41" ht="19.5" customHeight="1">
      <c r="B234" s="23"/>
      <c r="C234" s="23"/>
      <c r="D234" s="3"/>
      <c r="E234" s="3">
        <v>4110</v>
      </c>
      <c r="F234" s="19" t="s">
        <v>57</v>
      </c>
      <c r="G234" s="19"/>
      <c r="H234" s="18">
        <v>190165</v>
      </c>
      <c r="I234" s="18"/>
      <c r="J234" s="5">
        <v>190030.12</v>
      </c>
      <c r="K234" s="5">
        <f t="shared" si="6"/>
        <v>99.92907212157863</v>
      </c>
      <c r="L234" s="5">
        <v>190165</v>
      </c>
      <c r="M234" s="5">
        <v>190030.12</v>
      </c>
      <c r="N234" s="5">
        <f t="shared" si="7"/>
        <v>99.92907212157863</v>
      </c>
      <c r="O234" s="5">
        <v>190165</v>
      </c>
      <c r="P234" s="5">
        <v>190030.12</v>
      </c>
      <c r="Q234" s="5">
        <v>190165</v>
      </c>
      <c r="R234" s="5">
        <v>190030.12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4">
        <v>0</v>
      </c>
      <c r="AG234" s="5">
        <v>0</v>
      </c>
      <c r="AH234" s="5">
        <v>0</v>
      </c>
      <c r="AI234" s="5">
        <v>0</v>
      </c>
      <c r="AJ234" s="18">
        <v>0</v>
      </c>
      <c r="AK234" s="18"/>
      <c r="AL234" s="5">
        <v>0</v>
      </c>
      <c r="AM234" s="18">
        <v>0</v>
      </c>
      <c r="AN234" s="24"/>
      <c r="AO234" s="12">
        <v>0</v>
      </c>
    </row>
    <row r="235" spans="2:41" ht="15" customHeight="1">
      <c r="B235" s="23"/>
      <c r="C235" s="23"/>
      <c r="D235" s="3"/>
      <c r="E235" s="3">
        <v>4120</v>
      </c>
      <c r="F235" s="19" t="s">
        <v>58</v>
      </c>
      <c r="G235" s="19"/>
      <c r="H235" s="18">
        <v>25335</v>
      </c>
      <c r="I235" s="18"/>
      <c r="J235" s="5">
        <v>25315.06</v>
      </c>
      <c r="K235" s="5">
        <f t="shared" si="6"/>
        <v>99.92129465166767</v>
      </c>
      <c r="L235" s="5">
        <v>25335</v>
      </c>
      <c r="M235" s="5">
        <v>25315.06</v>
      </c>
      <c r="N235" s="5">
        <f t="shared" si="7"/>
        <v>99.92129465166767</v>
      </c>
      <c r="O235" s="5">
        <v>25335</v>
      </c>
      <c r="P235" s="5">
        <v>25315.06</v>
      </c>
      <c r="Q235" s="5">
        <v>25335</v>
      </c>
      <c r="R235" s="5">
        <v>25315.06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4">
        <v>0</v>
      </c>
      <c r="AG235" s="5">
        <v>0</v>
      </c>
      <c r="AH235" s="5">
        <v>0</v>
      </c>
      <c r="AI235" s="5">
        <v>0</v>
      </c>
      <c r="AJ235" s="18">
        <v>0</v>
      </c>
      <c r="AK235" s="18"/>
      <c r="AL235" s="5">
        <v>0</v>
      </c>
      <c r="AM235" s="18">
        <v>0</v>
      </c>
      <c r="AN235" s="24"/>
      <c r="AO235" s="12">
        <v>0</v>
      </c>
    </row>
    <row r="236" spans="2:41" ht="23.25" customHeight="1">
      <c r="B236" s="23"/>
      <c r="C236" s="23"/>
      <c r="D236" s="3"/>
      <c r="E236" s="3">
        <v>4210</v>
      </c>
      <c r="F236" s="19" t="s">
        <v>25</v>
      </c>
      <c r="G236" s="19"/>
      <c r="H236" s="18">
        <v>96085</v>
      </c>
      <c r="I236" s="18"/>
      <c r="J236" s="5">
        <v>96085</v>
      </c>
      <c r="K236" s="5">
        <f t="shared" si="6"/>
        <v>100</v>
      </c>
      <c r="L236" s="5">
        <v>96085</v>
      </c>
      <c r="M236" s="5">
        <v>96085</v>
      </c>
      <c r="N236" s="5">
        <f t="shared" si="7"/>
        <v>100</v>
      </c>
      <c r="O236" s="5">
        <v>96085</v>
      </c>
      <c r="P236" s="5">
        <v>96085</v>
      </c>
      <c r="Q236" s="5">
        <v>0</v>
      </c>
      <c r="R236" s="5">
        <v>0</v>
      </c>
      <c r="S236" s="5">
        <v>96085</v>
      </c>
      <c r="T236" s="5">
        <v>96085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4">
        <v>0</v>
      </c>
      <c r="AG236" s="5">
        <v>0</v>
      </c>
      <c r="AH236" s="5">
        <v>0</v>
      </c>
      <c r="AI236" s="5">
        <v>0</v>
      </c>
      <c r="AJ236" s="18">
        <v>0</v>
      </c>
      <c r="AK236" s="18"/>
      <c r="AL236" s="5">
        <v>0</v>
      </c>
      <c r="AM236" s="18">
        <v>0</v>
      </c>
      <c r="AN236" s="24"/>
      <c r="AO236" s="12">
        <v>0</v>
      </c>
    </row>
    <row r="237" spans="2:41" ht="28.5" customHeight="1">
      <c r="B237" s="23"/>
      <c r="C237" s="23"/>
      <c r="D237" s="3"/>
      <c r="E237" s="3">
        <v>4230</v>
      </c>
      <c r="F237" s="19" t="s">
        <v>101</v>
      </c>
      <c r="G237" s="19"/>
      <c r="H237" s="18">
        <v>422</v>
      </c>
      <c r="I237" s="18"/>
      <c r="J237" s="5">
        <v>421.78</v>
      </c>
      <c r="K237" s="5">
        <f t="shared" si="6"/>
        <v>99.9478672985782</v>
      </c>
      <c r="L237" s="5">
        <v>422</v>
      </c>
      <c r="M237" s="5">
        <v>421.78</v>
      </c>
      <c r="N237" s="5">
        <f t="shared" si="7"/>
        <v>99.9478672985782</v>
      </c>
      <c r="O237" s="5">
        <v>422</v>
      </c>
      <c r="P237" s="5">
        <v>421.78</v>
      </c>
      <c r="Q237" s="5">
        <v>0</v>
      </c>
      <c r="R237" s="5">
        <v>0</v>
      </c>
      <c r="S237" s="5">
        <v>422</v>
      </c>
      <c r="T237" s="5">
        <v>421.78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4">
        <v>0</v>
      </c>
      <c r="AG237" s="5">
        <v>0</v>
      </c>
      <c r="AH237" s="5">
        <v>0</v>
      </c>
      <c r="AI237" s="5">
        <v>0</v>
      </c>
      <c r="AJ237" s="18">
        <v>0</v>
      </c>
      <c r="AK237" s="18"/>
      <c r="AL237" s="5">
        <v>0</v>
      </c>
      <c r="AM237" s="18">
        <v>0</v>
      </c>
      <c r="AN237" s="24"/>
      <c r="AO237" s="12">
        <v>0</v>
      </c>
    </row>
    <row r="238" spans="2:41" ht="19.5" customHeight="1">
      <c r="B238" s="23"/>
      <c r="C238" s="23"/>
      <c r="D238" s="3"/>
      <c r="E238" s="3">
        <v>4240</v>
      </c>
      <c r="F238" s="19" t="s">
        <v>96</v>
      </c>
      <c r="G238" s="19"/>
      <c r="H238" s="18">
        <v>2000</v>
      </c>
      <c r="I238" s="18"/>
      <c r="J238" s="5">
        <v>2000</v>
      </c>
      <c r="K238" s="5">
        <f t="shared" si="6"/>
        <v>100</v>
      </c>
      <c r="L238" s="5">
        <v>2000</v>
      </c>
      <c r="M238" s="5">
        <v>2000</v>
      </c>
      <c r="N238" s="5">
        <f t="shared" si="7"/>
        <v>100</v>
      </c>
      <c r="O238" s="5">
        <v>2000</v>
      </c>
      <c r="P238" s="5">
        <v>2000</v>
      </c>
      <c r="Q238" s="5">
        <v>0</v>
      </c>
      <c r="R238" s="5">
        <v>0</v>
      </c>
      <c r="S238" s="5">
        <v>2000</v>
      </c>
      <c r="T238" s="5">
        <v>2000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4">
        <v>0</v>
      </c>
      <c r="AG238" s="5">
        <v>0</v>
      </c>
      <c r="AH238" s="5">
        <v>0</v>
      </c>
      <c r="AI238" s="5">
        <v>0</v>
      </c>
      <c r="AJ238" s="18">
        <v>0</v>
      </c>
      <c r="AK238" s="18"/>
      <c r="AL238" s="5">
        <v>0</v>
      </c>
      <c r="AM238" s="18">
        <v>0</v>
      </c>
      <c r="AN238" s="24"/>
      <c r="AO238" s="12">
        <v>0</v>
      </c>
    </row>
    <row r="239" spans="2:41" ht="15" customHeight="1">
      <c r="B239" s="23"/>
      <c r="C239" s="23"/>
      <c r="D239" s="3"/>
      <c r="E239" s="3">
        <v>4260</v>
      </c>
      <c r="F239" s="19" t="s">
        <v>59</v>
      </c>
      <c r="G239" s="19"/>
      <c r="H239" s="18">
        <v>8000</v>
      </c>
      <c r="I239" s="18"/>
      <c r="J239" s="5">
        <v>8000</v>
      </c>
      <c r="K239" s="5">
        <f t="shared" si="6"/>
        <v>100</v>
      </c>
      <c r="L239" s="5">
        <v>8000</v>
      </c>
      <c r="M239" s="5">
        <v>8000</v>
      </c>
      <c r="N239" s="5">
        <f t="shared" si="7"/>
        <v>100</v>
      </c>
      <c r="O239" s="5">
        <v>8000</v>
      </c>
      <c r="P239" s="5">
        <v>8000</v>
      </c>
      <c r="Q239" s="5">
        <v>0</v>
      </c>
      <c r="R239" s="5">
        <v>0</v>
      </c>
      <c r="S239" s="5">
        <v>8000</v>
      </c>
      <c r="T239" s="5">
        <v>8000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18">
        <v>0</v>
      </c>
      <c r="AK239" s="18"/>
      <c r="AL239" s="5">
        <v>0</v>
      </c>
      <c r="AM239" s="18">
        <v>0</v>
      </c>
      <c r="AN239" s="24"/>
      <c r="AO239" s="12">
        <v>0</v>
      </c>
    </row>
    <row r="240" spans="2:41" ht="15" customHeight="1">
      <c r="B240" s="23"/>
      <c r="C240" s="23"/>
      <c r="D240" s="3"/>
      <c r="E240" s="3">
        <v>4270</v>
      </c>
      <c r="F240" s="19" t="s">
        <v>44</v>
      </c>
      <c r="G240" s="19"/>
      <c r="H240" s="18">
        <v>1658</v>
      </c>
      <c r="I240" s="18"/>
      <c r="J240" s="5">
        <v>1657.84</v>
      </c>
      <c r="K240" s="5">
        <f t="shared" si="6"/>
        <v>99.9903498190591</v>
      </c>
      <c r="L240" s="5">
        <v>1658</v>
      </c>
      <c r="M240" s="5">
        <v>1657.84</v>
      </c>
      <c r="N240" s="5">
        <f t="shared" si="7"/>
        <v>99.9903498190591</v>
      </c>
      <c r="O240" s="5">
        <v>1658</v>
      </c>
      <c r="P240" s="5">
        <v>1657.84</v>
      </c>
      <c r="Q240" s="5">
        <v>0</v>
      </c>
      <c r="R240" s="5">
        <v>0</v>
      </c>
      <c r="S240" s="5">
        <v>1658</v>
      </c>
      <c r="T240" s="5">
        <v>1657.84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18">
        <v>0</v>
      </c>
      <c r="AK240" s="18"/>
      <c r="AL240" s="5">
        <v>0</v>
      </c>
      <c r="AM240" s="18">
        <v>0</v>
      </c>
      <c r="AN240" s="24"/>
      <c r="AO240" s="12">
        <v>0</v>
      </c>
    </row>
    <row r="241" spans="2:41" ht="15" customHeight="1">
      <c r="B241" s="23"/>
      <c r="C241" s="23"/>
      <c r="D241" s="3"/>
      <c r="E241" s="3">
        <v>4280</v>
      </c>
      <c r="F241" s="19" t="s">
        <v>70</v>
      </c>
      <c r="G241" s="19"/>
      <c r="H241" s="18">
        <v>270</v>
      </c>
      <c r="I241" s="18"/>
      <c r="J241" s="5">
        <v>270</v>
      </c>
      <c r="K241" s="5">
        <f t="shared" si="6"/>
        <v>100</v>
      </c>
      <c r="L241" s="5">
        <v>270</v>
      </c>
      <c r="M241" s="5">
        <v>270</v>
      </c>
      <c r="N241" s="5">
        <f t="shared" si="7"/>
        <v>100</v>
      </c>
      <c r="O241" s="5">
        <v>270</v>
      </c>
      <c r="P241" s="5">
        <v>270</v>
      </c>
      <c r="Q241" s="5">
        <v>0</v>
      </c>
      <c r="R241" s="5">
        <v>0</v>
      </c>
      <c r="S241" s="5">
        <v>270</v>
      </c>
      <c r="T241" s="5">
        <v>270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18">
        <v>0</v>
      </c>
      <c r="AK241" s="18"/>
      <c r="AL241" s="5">
        <v>0</v>
      </c>
      <c r="AM241" s="18">
        <v>0</v>
      </c>
      <c r="AN241" s="24"/>
      <c r="AO241" s="12">
        <v>0</v>
      </c>
    </row>
    <row r="242" spans="2:41" ht="15" customHeight="1">
      <c r="B242" s="23"/>
      <c r="C242" s="23"/>
      <c r="D242" s="3"/>
      <c r="E242" s="3">
        <v>4300</v>
      </c>
      <c r="F242" s="19" t="s">
        <v>26</v>
      </c>
      <c r="G242" s="19"/>
      <c r="H242" s="18">
        <v>7445</v>
      </c>
      <c r="I242" s="18"/>
      <c r="J242" s="5">
        <v>7445</v>
      </c>
      <c r="K242" s="5">
        <f t="shared" si="6"/>
        <v>100</v>
      </c>
      <c r="L242" s="5">
        <v>7445</v>
      </c>
      <c r="M242" s="5">
        <v>7445</v>
      </c>
      <c r="N242" s="5">
        <f t="shared" si="7"/>
        <v>100</v>
      </c>
      <c r="O242" s="5">
        <v>7445</v>
      </c>
      <c r="P242" s="5">
        <v>7445</v>
      </c>
      <c r="Q242" s="5">
        <v>0</v>
      </c>
      <c r="R242" s="5">
        <v>0</v>
      </c>
      <c r="S242" s="5">
        <v>7445</v>
      </c>
      <c r="T242" s="5">
        <v>7445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18">
        <v>0</v>
      </c>
      <c r="AK242" s="18"/>
      <c r="AL242" s="5">
        <v>0</v>
      </c>
      <c r="AM242" s="18">
        <v>0</v>
      </c>
      <c r="AN242" s="24"/>
      <c r="AO242" s="12">
        <v>0</v>
      </c>
    </row>
    <row r="243" spans="2:41" ht="19.5" customHeight="1">
      <c r="B243" s="23"/>
      <c r="C243" s="23"/>
      <c r="D243" s="3"/>
      <c r="E243" s="3">
        <v>4350</v>
      </c>
      <c r="F243" s="19" t="s">
        <v>71</v>
      </c>
      <c r="G243" s="19"/>
      <c r="H243" s="18">
        <v>503</v>
      </c>
      <c r="I243" s="18"/>
      <c r="J243" s="5">
        <v>502.88</v>
      </c>
      <c r="K243" s="5">
        <f t="shared" si="6"/>
        <v>99.97614314115309</v>
      </c>
      <c r="L243" s="5">
        <v>503</v>
      </c>
      <c r="M243" s="5">
        <v>502.88</v>
      </c>
      <c r="N243" s="5">
        <f t="shared" si="7"/>
        <v>99.97614314115309</v>
      </c>
      <c r="O243" s="5">
        <v>503</v>
      </c>
      <c r="P243" s="5">
        <v>502.88</v>
      </c>
      <c r="Q243" s="5">
        <v>0</v>
      </c>
      <c r="R243" s="5">
        <v>0</v>
      </c>
      <c r="S243" s="5">
        <v>503</v>
      </c>
      <c r="T243" s="5">
        <v>502.88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18">
        <v>0</v>
      </c>
      <c r="AK243" s="18"/>
      <c r="AL243" s="5">
        <v>0</v>
      </c>
      <c r="AM243" s="18">
        <v>0</v>
      </c>
      <c r="AN243" s="24"/>
      <c r="AO243" s="12">
        <v>0</v>
      </c>
    </row>
    <row r="244" spans="2:41" ht="42" customHeight="1">
      <c r="B244" s="23"/>
      <c r="C244" s="23"/>
      <c r="D244" s="3"/>
      <c r="E244" s="3">
        <v>4360</v>
      </c>
      <c r="F244" s="19" t="s">
        <v>67</v>
      </c>
      <c r="G244" s="19"/>
      <c r="H244" s="18">
        <v>645</v>
      </c>
      <c r="I244" s="18"/>
      <c r="J244" s="5">
        <v>639.48</v>
      </c>
      <c r="K244" s="5">
        <f t="shared" si="6"/>
        <v>99.14418604651163</v>
      </c>
      <c r="L244" s="5">
        <v>645</v>
      </c>
      <c r="M244" s="5">
        <v>639.48</v>
      </c>
      <c r="N244" s="5">
        <f t="shared" si="7"/>
        <v>99.14418604651163</v>
      </c>
      <c r="O244" s="5">
        <v>645</v>
      </c>
      <c r="P244" s="5">
        <v>639.48</v>
      </c>
      <c r="Q244" s="5">
        <v>0</v>
      </c>
      <c r="R244" s="5">
        <v>0</v>
      </c>
      <c r="S244" s="5">
        <v>645</v>
      </c>
      <c r="T244" s="5">
        <v>639.48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18">
        <v>0</v>
      </c>
      <c r="AK244" s="18"/>
      <c r="AL244" s="5">
        <v>0</v>
      </c>
      <c r="AM244" s="18">
        <v>0</v>
      </c>
      <c r="AN244" s="24"/>
      <c r="AO244" s="12">
        <v>0</v>
      </c>
    </row>
    <row r="245" spans="2:41" ht="40.5" customHeight="1">
      <c r="B245" s="23"/>
      <c r="C245" s="23"/>
      <c r="D245" s="3"/>
      <c r="E245" s="3">
        <v>4370</v>
      </c>
      <c r="F245" s="19" t="s">
        <v>60</v>
      </c>
      <c r="G245" s="19"/>
      <c r="H245" s="18">
        <v>1102</v>
      </c>
      <c r="I245" s="18"/>
      <c r="J245" s="5">
        <v>1101.44</v>
      </c>
      <c r="K245" s="5">
        <f t="shared" si="6"/>
        <v>99.9491833030853</v>
      </c>
      <c r="L245" s="5">
        <v>1102</v>
      </c>
      <c r="M245" s="5">
        <v>1101.44</v>
      </c>
      <c r="N245" s="5">
        <f t="shared" si="7"/>
        <v>99.9491833030853</v>
      </c>
      <c r="O245" s="5">
        <v>1102</v>
      </c>
      <c r="P245" s="5">
        <v>1101.44</v>
      </c>
      <c r="Q245" s="5">
        <v>0</v>
      </c>
      <c r="R245" s="5">
        <v>0</v>
      </c>
      <c r="S245" s="5">
        <v>1102</v>
      </c>
      <c r="T245" s="5">
        <v>1101.44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18">
        <v>0</v>
      </c>
      <c r="AK245" s="18"/>
      <c r="AL245" s="5">
        <v>0</v>
      </c>
      <c r="AM245" s="18">
        <v>0</v>
      </c>
      <c r="AN245" s="24"/>
      <c r="AO245" s="12">
        <v>0</v>
      </c>
    </row>
    <row r="246" spans="2:41" ht="30.75" customHeight="1">
      <c r="B246" s="23"/>
      <c r="C246" s="23"/>
      <c r="D246" s="3"/>
      <c r="E246" s="3">
        <v>4390</v>
      </c>
      <c r="F246" s="19" t="s">
        <v>47</v>
      </c>
      <c r="G246" s="19"/>
      <c r="H246" s="18">
        <v>700</v>
      </c>
      <c r="I246" s="18"/>
      <c r="J246" s="5">
        <v>700</v>
      </c>
      <c r="K246" s="5">
        <f t="shared" si="6"/>
        <v>100</v>
      </c>
      <c r="L246" s="5">
        <v>700</v>
      </c>
      <c r="M246" s="5">
        <v>700</v>
      </c>
      <c r="N246" s="5">
        <f t="shared" si="7"/>
        <v>100</v>
      </c>
      <c r="O246" s="5">
        <v>700</v>
      </c>
      <c r="P246" s="5">
        <v>700</v>
      </c>
      <c r="Q246" s="5">
        <v>0</v>
      </c>
      <c r="R246" s="5">
        <v>0</v>
      </c>
      <c r="S246" s="5">
        <v>700</v>
      </c>
      <c r="T246" s="5">
        <v>700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18">
        <v>0</v>
      </c>
      <c r="AK246" s="18"/>
      <c r="AL246" s="5">
        <v>0</v>
      </c>
      <c r="AM246" s="18">
        <v>0</v>
      </c>
      <c r="AN246" s="24"/>
      <c r="AO246" s="12">
        <v>0</v>
      </c>
    </row>
    <row r="247" spans="2:41" ht="15" customHeight="1">
      <c r="B247" s="23"/>
      <c r="C247" s="23"/>
      <c r="D247" s="3"/>
      <c r="E247" s="3">
        <v>4410</v>
      </c>
      <c r="F247" s="19" t="s">
        <v>61</v>
      </c>
      <c r="G247" s="19"/>
      <c r="H247" s="18">
        <v>261</v>
      </c>
      <c r="I247" s="18"/>
      <c r="J247" s="5">
        <v>260.76</v>
      </c>
      <c r="K247" s="5">
        <f t="shared" si="6"/>
        <v>99.9080459770115</v>
      </c>
      <c r="L247" s="5">
        <v>261</v>
      </c>
      <c r="M247" s="5">
        <v>260.76</v>
      </c>
      <c r="N247" s="5">
        <f t="shared" si="7"/>
        <v>99.9080459770115</v>
      </c>
      <c r="O247" s="5">
        <v>261</v>
      </c>
      <c r="P247" s="5">
        <v>260.76</v>
      </c>
      <c r="Q247" s="5">
        <v>0</v>
      </c>
      <c r="R247" s="5">
        <v>0</v>
      </c>
      <c r="S247" s="5">
        <v>261</v>
      </c>
      <c r="T247" s="5">
        <v>260.76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18">
        <v>0</v>
      </c>
      <c r="AK247" s="18"/>
      <c r="AL247" s="5">
        <v>0</v>
      </c>
      <c r="AM247" s="18">
        <v>0</v>
      </c>
      <c r="AN247" s="24"/>
      <c r="AO247" s="12">
        <v>0</v>
      </c>
    </row>
    <row r="248" spans="2:41" ht="15" customHeight="1">
      <c r="B248" s="23"/>
      <c r="C248" s="23"/>
      <c r="D248" s="3"/>
      <c r="E248" s="3">
        <v>4430</v>
      </c>
      <c r="F248" s="19" t="s">
        <v>31</v>
      </c>
      <c r="G248" s="19"/>
      <c r="H248" s="18">
        <v>2000</v>
      </c>
      <c r="I248" s="18"/>
      <c r="J248" s="5">
        <v>2000</v>
      </c>
      <c r="K248" s="5">
        <f t="shared" si="6"/>
        <v>100</v>
      </c>
      <c r="L248" s="5">
        <v>2000</v>
      </c>
      <c r="M248" s="5">
        <v>2000</v>
      </c>
      <c r="N248" s="5">
        <f t="shared" si="7"/>
        <v>100</v>
      </c>
      <c r="O248" s="5">
        <v>2000</v>
      </c>
      <c r="P248" s="5">
        <v>2000</v>
      </c>
      <c r="Q248" s="5">
        <v>0</v>
      </c>
      <c r="R248" s="5">
        <v>0</v>
      </c>
      <c r="S248" s="5">
        <v>2000</v>
      </c>
      <c r="T248" s="5">
        <v>2000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18">
        <v>0</v>
      </c>
      <c r="AK248" s="18"/>
      <c r="AL248" s="5">
        <v>0</v>
      </c>
      <c r="AM248" s="18">
        <v>0</v>
      </c>
      <c r="AN248" s="24"/>
      <c r="AO248" s="12">
        <v>0</v>
      </c>
    </row>
    <row r="249" spans="2:41" ht="19.5" customHeight="1">
      <c r="B249" s="23"/>
      <c r="C249" s="23"/>
      <c r="D249" s="3"/>
      <c r="E249" s="3">
        <v>4440</v>
      </c>
      <c r="F249" s="19" t="s">
        <v>62</v>
      </c>
      <c r="G249" s="19"/>
      <c r="H249" s="18">
        <v>62022</v>
      </c>
      <c r="I249" s="18"/>
      <c r="J249" s="5">
        <v>62022</v>
      </c>
      <c r="K249" s="5">
        <f t="shared" si="6"/>
        <v>100</v>
      </c>
      <c r="L249" s="5">
        <v>62022</v>
      </c>
      <c r="M249" s="5">
        <v>62022</v>
      </c>
      <c r="N249" s="5">
        <f t="shared" si="7"/>
        <v>100</v>
      </c>
      <c r="O249" s="5">
        <v>62022</v>
      </c>
      <c r="P249" s="5">
        <v>62022</v>
      </c>
      <c r="Q249" s="5">
        <v>0</v>
      </c>
      <c r="R249" s="5">
        <v>0</v>
      </c>
      <c r="S249" s="5">
        <v>62022</v>
      </c>
      <c r="T249" s="5">
        <v>62022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18">
        <v>0</v>
      </c>
      <c r="AK249" s="18"/>
      <c r="AL249" s="5">
        <v>0</v>
      </c>
      <c r="AM249" s="18">
        <v>0</v>
      </c>
      <c r="AN249" s="24"/>
      <c r="AO249" s="12">
        <v>0</v>
      </c>
    </row>
    <row r="250" spans="2:41" ht="31.5" customHeight="1">
      <c r="B250" s="23"/>
      <c r="C250" s="23"/>
      <c r="D250" s="3"/>
      <c r="E250" s="3">
        <v>4700</v>
      </c>
      <c r="F250" s="19" t="s">
        <v>63</v>
      </c>
      <c r="G250" s="19"/>
      <c r="H250" s="18">
        <v>250</v>
      </c>
      <c r="I250" s="18"/>
      <c r="J250" s="5">
        <v>250</v>
      </c>
      <c r="K250" s="5">
        <f t="shared" si="6"/>
        <v>100</v>
      </c>
      <c r="L250" s="5">
        <v>250</v>
      </c>
      <c r="M250" s="5">
        <v>250</v>
      </c>
      <c r="N250" s="5">
        <f t="shared" si="7"/>
        <v>100</v>
      </c>
      <c r="O250" s="5">
        <v>250</v>
      </c>
      <c r="P250" s="5">
        <v>250</v>
      </c>
      <c r="Q250" s="5">
        <v>0</v>
      </c>
      <c r="R250" s="5">
        <v>0</v>
      </c>
      <c r="S250" s="5">
        <v>250</v>
      </c>
      <c r="T250" s="5">
        <v>250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18">
        <v>0</v>
      </c>
      <c r="AK250" s="18"/>
      <c r="AL250" s="5">
        <v>0</v>
      </c>
      <c r="AM250" s="18">
        <v>0</v>
      </c>
      <c r="AN250" s="24"/>
      <c r="AO250" s="12">
        <v>0</v>
      </c>
    </row>
    <row r="251" spans="2:41" ht="15" customHeight="1">
      <c r="B251" s="25"/>
      <c r="C251" s="25"/>
      <c r="D251" s="1">
        <v>80113</v>
      </c>
      <c r="E251" s="1"/>
      <c r="F251" s="26" t="s">
        <v>102</v>
      </c>
      <c r="G251" s="26"/>
      <c r="H251" s="27">
        <v>128900</v>
      </c>
      <c r="I251" s="27"/>
      <c r="J251" s="4">
        <f>SUM(J252:J253)</f>
        <v>127132</v>
      </c>
      <c r="K251" s="5">
        <f t="shared" si="6"/>
        <v>98.62839410395655</v>
      </c>
      <c r="L251" s="4">
        <v>128900</v>
      </c>
      <c r="M251" s="4">
        <f>SUM(M252:M253)</f>
        <v>127132</v>
      </c>
      <c r="N251" s="5">
        <f t="shared" si="7"/>
        <v>98.62839410395655</v>
      </c>
      <c r="O251" s="4">
        <v>128900</v>
      </c>
      <c r="P251" s="4">
        <f>SUM(P252:P253)</f>
        <v>127132</v>
      </c>
      <c r="Q251" s="4">
        <v>17500</v>
      </c>
      <c r="R251" s="4">
        <f>SUM(R252:R253)</f>
        <v>17100</v>
      </c>
      <c r="S251" s="4">
        <v>111400</v>
      </c>
      <c r="T251" s="4">
        <f>SUM(T252:T253)</f>
        <v>110032</v>
      </c>
      <c r="U251" s="4">
        <v>0</v>
      </c>
      <c r="V251" s="4">
        <f>SUM(V252:V253)</f>
        <v>0</v>
      </c>
      <c r="W251" s="4">
        <v>0</v>
      </c>
      <c r="X251" s="4">
        <f>SUM(X252:X253)</f>
        <v>0</v>
      </c>
      <c r="Y251" s="4">
        <v>0</v>
      </c>
      <c r="Z251" s="4">
        <f>SUM(Z252:Z253)</f>
        <v>0</v>
      </c>
      <c r="AA251" s="4">
        <v>0</v>
      </c>
      <c r="AB251" s="5">
        <v>0</v>
      </c>
      <c r="AC251" s="4">
        <v>0</v>
      </c>
      <c r="AD251" s="5">
        <v>0</v>
      </c>
      <c r="AE251" s="4">
        <v>0</v>
      </c>
      <c r="AF251" s="4">
        <f>SUM(AF252:AF253)</f>
        <v>0</v>
      </c>
      <c r="AG251" s="5">
        <v>0</v>
      </c>
      <c r="AH251" s="4">
        <v>0</v>
      </c>
      <c r="AI251" s="4">
        <f>SUM(AI252:AI253)</f>
        <v>0</v>
      </c>
      <c r="AJ251" s="27">
        <v>0</v>
      </c>
      <c r="AK251" s="27"/>
      <c r="AL251" s="4">
        <f>SUM(AL252:AL253)</f>
        <v>0</v>
      </c>
      <c r="AM251" s="27">
        <v>0</v>
      </c>
      <c r="AN251" s="28"/>
      <c r="AO251" s="4">
        <f>SUM(AO252:AO253)</f>
        <v>0</v>
      </c>
    </row>
    <row r="252" spans="2:41" ht="15" customHeight="1">
      <c r="B252" s="23"/>
      <c r="C252" s="23"/>
      <c r="D252" s="3"/>
      <c r="E252" s="3">
        <v>4170</v>
      </c>
      <c r="F252" s="19" t="s">
        <v>42</v>
      </c>
      <c r="G252" s="19"/>
      <c r="H252" s="18">
        <v>17500</v>
      </c>
      <c r="I252" s="18"/>
      <c r="J252" s="5">
        <v>17100</v>
      </c>
      <c r="K252" s="5">
        <f t="shared" si="6"/>
        <v>97.71428571428571</v>
      </c>
      <c r="L252" s="5">
        <v>17500</v>
      </c>
      <c r="M252" s="5">
        <v>17100</v>
      </c>
      <c r="N252" s="5">
        <f t="shared" si="7"/>
        <v>97.71428571428571</v>
      </c>
      <c r="O252" s="5">
        <v>17500</v>
      </c>
      <c r="P252" s="5">
        <v>17100</v>
      </c>
      <c r="Q252" s="5">
        <v>17500</v>
      </c>
      <c r="R252" s="5">
        <v>17100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18">
        <v>0</v>
      </c>
      <c r="AK252" s="18"/>
      <c r="AL252" s="5">
        <v>0</v>
      </c>
      <c r="AM252" s="18">
        <v>0</v>
      </c>
      <c r="AN252" s="24"/>
      <c r="AO252" s="12">
        <v>0</v>
      </c>
    </row>
    <row r="253" spans="2:41" ht="15" customHeight="1">
      <c r="B253" s="23"/>
      <c r="C253" s="23"/>
      <c r="D253" s="3"/>
      <c r="E253" s="3">
        <v>4300</v>
      </c>
      <c r="F253" s="19" t="s">
        <v>26</v>
      </c>
      <c r="G253" s="19"/>
      <c r="H253" s="18">
        <v>111400</v>
      </c>
      <c r="I253" s="18"/>
      <c r="J253" s="5">
        <v>110032</v>
      </c>
      <c r="K253" s="5">
        <f t="shared" si="6"/>
        <v>98.77199281867145</v>
      </c>
      <c r="L253" s="5">
        <v>111400</v>
      </c>
      <c r="M253" s="5">
        <v>110032</v>
      </c>
      <c r="N253" s="5">
        <f t="shared" si="7"/>
        <v>98.77199281867145</v>
      </c>
      <c r="O253" s="5">
        <v>111400</v>
      </c>
      <c r="P253" s="5">
        <v>110032</v>
      </c>
      <c r="Q253" s="5">
        <v>0</v>
      </c>
      <c r="R253" s="5">
        <v>0</v>
      </c>
      <c r="S253" s="5">
        <v>111400</v>
      </c>
      <c r="T253" s="5">
        <v>110032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18">
        <v>0</v>
      </c>
      <c r="AK253" s="18"/>
      <c r="AL253" s="5">
        <v>0</v>
      </c>
      <c r="AM253" s="18">
        <v>0</v>
      </c>
      <c r="AN253" s="24"/>
      <c r="AO253" s="12">
        <v>0</v>
      </c>
    </row>
    <row r="254" spans="2:41" ht="21" customHeight="1">
      <c r="B254" s="25"/>
      <c r="C254" s="25"/>
      <c r="D254" s="1">
        <v>80146</v>
      </c>
      <c r="E254" s="1"/>
      <c r="F254" s="26" t="s">
        <v>103</v>
      </c>
      <c r="G254" s="26"/>
      <c r="H254" s="27">
        <v>20707</v>
      </c>
      <c r="I254" s="27"/>
      <c r="J254" s="4">
        <f>SUM(J255:J256)</f>
        <v>20239.420000000002</v>
      </c>
      <c r="K254" s="5">
        <f aca="true" t="shared" si="8" ref="K254:K307">SUM(J254/H254)*100</f>
        <v>97.74192302120058</v>
      </c>
      <c r="L254" s="4">
        <v>20707</v>
      </c>
      <c r="M254" s="4">
        <f>SUM(M255:M256)</f>
        <v>20239.420000000002</v>
      </c>
      <c r="N254" s="5">
        <f t="shared" si="7"/>
        <v>97.74192302120058</v>
      </c>
      <c r="O254" s="4">
        <v>20707</v>
      </c>
      <c r="P254" s="4">
        <f>SUM(P255:P256)</f>
        <v>20239.420000000002</v>
      </c>
      <c r="Q254" s="4">
        <v>0</v>
      </c>
      <c r="R254" s="4">
        <f>SUM(R255:R256)</f>
        <v>0</v>
      </c>
      <c r="S254" s="4">
        <v>20707</v>
      </c>
      <c r="T254" s="4">
        <f>SUM(T255:T256)</f>
        <v>20239.420000000002</v>
      </c>
      <c r="U254" s="4">
        <v>0</v>
      </c>
      <c r="V254" s="4">
        <f>SUM(V255:V256)</f>
        <v>0</v>
      </c>
      <c r="W254" s="4">
        <v>0</v>
      </c>
      <c r="X254" s="4">
        <f>SUM(X255:X256)</f>
        <v>0</v>
      </c>
      <c r="Y254" s="4">
        <v>0</v>
      </c>
      <c r="Z254" s="4">
        <f>SUM(Z255:Z256)</f>
        <v>0</v>
      </c>
      <c r="AA254" s="4">
        <v>0</v>
      </c>
      <c r="AB254" s="5">
        <v>0</v>
      </c>
      <c r="AC254" s="4">
        <v>0</v>
      </c>
      <c r="AD254" s="5">
        <v>0</v>
      </c>
      <c r="AE254" s="4">
        <v>0</v>
      </c>
      <c r="AF254" s="4">
        <f>SUM(AF255:AF256)</f>
        <v>0</v>
      </c>
      <c r="AG254" s="5">
        <v>0</v>
      </c>
      <c r="AH254" s="4">
        <v>0</v>
      </c>
      <c r="AI254" s="4">
        <f>SUM(AI255:AI256)</f>
        <v>0</v>
      </c>
      <c r="AJ254" s="27">
        <v>0</v>
      </c>
      <c r="AK254" s="27"/>
      <c r="AL254" s="4">
        <f>SUM(AL255:AL256)</f>
        <v>0</v>
      </c>
      <c r="AM254" s="27">
        <v>0</v>
      </c>
      <c r="AN254" s="28"/>
      <c r="AO254" s="4">
        <f>SUM(AO255:AO256)</f>
        <v>0</v>
      </c>
    </row>
    <row r="255" spans="2:41" ht="20.25" customHeight="1">
      <c r="B255" s="23"/>
      <c r="C255" s="23"/>
      <c r="D255" s="3"/>
      <c r="E255" s="3">
        <v>4210</v>
      </c>
      <c r="F255" s="19" t="s">
        <v>25</v>
      </c>
      <c r="G255" s="19"/>
      <c r="H255" s="18">
        <v>2578</v>
      </c>
      <c r="I255" s="18"/>
      <c r="J255" s="5">
        <v>2577.59</v>
      </c>
      <c r="K255" s="5">
        <f t="shared" si="8"/>
        <v>99.98409619860358</v>
      </c>
      <c r="L255" s="5">
        <v>2578</v>
      </c>
      <c r="M255" s="5">
        <v>2577.59</v>
      </c>
      <c r="N255" s="5">
        <f t="shared" si="7"/>
        <v>99.98409619860358</v>
      </c>
      <c r="O255" s="5">
        <v>2578</v>
      </c>
      <c r="P255" s="5">
        <v>2577.59</v>
      </c>
      <c r="Q255" s="5">
        <v>0</v>
      </c>
      <c r="R255" s="5">
        <v>0</v>
      </c>
      <c r="S255" s="5">
        <v>2578</v>
      </c>
      <c r="T255" s="5">
        <v>2577.59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18">
        <v>0</v>
      </c>
      <c r="AK255" s="18"/>
      <c r="AL255" s="5">
        <v>0</v>
      </c>
      <c r="AM255" s="18">
        <v>0</v>
      </c>
      <c r="AN255" s="24"/>
      <c r="AO255" s="12">
        <v>0</v>
      </c>
    </row>
    <row r="256" spans="2:41" ht="29.25" customHeight="1">
      <c r="B256" s="23"/>
      <c r="C256" s="23"/>
      <c r="D256" s="3"/>
      <c r="E256" s="3">
        <v>4700</v>
      </c>
      <c r="F256" s="19" t="s">
        <v>63</v>
      </c>
      <c r="G256" s="19"/>
      <c r="H256" s="18">
        <v>18129</v>
      </c>
      <c r="I256" s="18"/>
      <c r="J256" s="5">
        <v>17661.83</v>
      </c>
      <c r="K256" s="5">
        <f t="shared" si="8"/>
        <v>97.42307904462464</v>
      </c>
      <c r="L256" s="5">
        <v>18129</v>
      </c>
      <c r="M256" s="5">
        <v>17661.83</v>
      </c>
      <c r="N256" s="5">
        <f t="shared" si="7"/>
        <v>97.42307904462464</v>
      </c>
      <c r="O256" s="5">
        <v>18129</v>
      </c>
      <c r="P256" s="5">
        <v>17661.83</v>
      </c>
      <c r="Q256" s="5">
        <v>0</v>
      </c>
      <c r="R256" s="5">
        <v>0</v>
      </c>
      <c r="S256" s="5">
        <v>18129</v>
      </c>
      <c r="T256" s="5">
        <v>17661.83</v>
      </c>
      <c r="U256" s="5">
        <v>0</v>
      </c>
      <c r="V256" s="5"/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18">
        <v>0</v>
      </c>
      <c r="AK256" s="18"/>
      <c r="AL256" s="5">
        <v>0</v>
      </c>
      <c r="AM256" s="18">
        <v>0</v>
      </c>
      <c r="AN256" s="24"/>
      <c r="AO256" s="12">
        <v>0</v>
      </c>
    </row>
    <row r="257" spans="2:41" ht="18.75" customHeight="1">
      <c r="B257" s="25"/>
      <c r="C257" s="25"/>
      <c r="D257" s="1">
        <v>80148</v>
      </c>
      <c r="E257" s="1"/>
      <c r="F257" s="26" t="s">
        <v>104</v>
      </c>
      <c r="G257" s="26"/>
      <c r="H257" s="27">
        <v>457302</v>
      </c>
      <c r="I257" s="27"/>
      <c r="J257" s="4">
        <f>SUM(J258:J270)</f>
        <v>425170.20000000007</v>
      </c>
      <c r="K257" s="5">
        <f t="shared" si="8"/>
        <v>92.97361481034416</v>
      </c>
      <c r="L257" s="4">
        <v>457302</v>
      </c>
      <c r="M257" s="4">
        <f>SUM(M258:M270)</f>
        <v>425170.20000000007</v>
      </c>
      <c r="N257" s="5">
        <f t="shared" si="7"/>
        <v>92.97361481034416</v>
      </c>
      <c r="O257" s="4">
        <v>455686</v>
      </c>
      <c r="P257" s="4">
        <f>SUM(P258:P270)</f>
        <v>423918.73000000004</v>
      </c>
      <c r="Q257" s="4">
        <v>271913</v>
      </c>
      <c r="R257" s="4">
        <f>SUM(R258:R270)</f>
        <v>271389.51</v>
      </c>
      <c r="S257" s="4">
        <v>183773</v>
      </c>
      <c r="T257" s="4">
        <f>SUM(T258:T270)</f>
        <v>152529.22</v>
      </c>
      <c r="U257" s="4">
        <v>0</v>
      </c>
      <c r="V257" s="4">
        <f>SUM(V258:V270)</f>
        <v>0</v>
      </c>
      <c r="W257" s="4">
        <v>1616</v>
      </c>
      <c r="X257" s="4">
        <f>SUM(X258:X270)</f>
        <v>1251.47</v>
      </c>
      <c r="Y257" s="4">
        <v>0</v>
      </c>
      <c r="Z257" s="4">
        <f>SUM(Z258:Z270)</f>
        <v>0</v>
      </c>
      <c r="AA257" s="4">
        <v>0</v>
      </c>
      <c r="AB257" s="5">
        <v>0</v>
      </c>
      <c r="AC257" s="4">
        <v>0</v>
      </c>
      <c r="AD257" s="5">
        <v>0</v>
      </c>
      <c r="AE257" s="4">
        <v>0</v>
      </c>
      <c r="AF257" s="4">
        <f>SUM(AF258:AF270)</f>
        <v>0</v>
      </c>
      <c r="AG257" s="5">
        <v>0</v>
      </c>
      <c r="AH257" s="4">
        <v>0</v>
      </c>
      <c r="AI257" s="4">
        <f>SUM(AI258:AI270)</f>
        <v>0</v>
      </c>
      <c r="AJ257" s="27">
        <v>0</v>
      </c>
      <c r="AK257" s="27"/>
      <c r="AL257" s="4">
        <f>SUM(AL258:AL270)</f>
        <v>0</v>
      </c>
      <c r="AM257" s="27">
        <v>0</v>
      </c>
      <c r="AN257" s="28"/>
      <c r="AO257" s="4">
        <f>SUM(AO258:AO270)</f>
        <v>0</v>
      </c>
    </row>
    <row r="258" spans="2:41" ht="26.25" customHeight="1">
      <c r="B258" s="23"/>
      <c r="C258" s="23"/>
      <c r="D258" s="3"/>
      <c r="E258" s="3">
        <v>3020</v>
      </c>
      <c r="F258" s="19" t="s">
        <v>69</v>
      </c>
      <c r="G258" s="19"/>
      <c r="H258" s="18">
        <v>1616</v>
      </c>
      <c r="I258" s="18"/>
      <c r="J258" s="5">
        <v>1251.47</v>
      </c>
      <c r="K258" s="5">
        <f t="shared" si="8"/>
        <v>77.44245049504951</v>
      </c>
      <c r="L258" s="5">
        <v>1616</v>
      </c>
      <c r="M258" s="5">
        <v>1251.47</v>
      </c>
      <c r="N258" s="5">
        <f t="shared" si="7"/>
        <v>77.44245049504951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1616</v>
      </c>
      <c r="X258" s="5">
        <v>1251.47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18">
        <v>0</v>
      </c>
      <c r="AK258" s="18"/>
      <c r="AL258" s="5">
        <v>0</v>
      </c>
      <c r="AM258" s="18">
        <v>0</v>
      </c>
      <c r="AN258" s="24"/>
      <c r="AO258" s="12">
        <v>0</v>
      </c>
    </row>
    <row r="259" spans="2:41" ht="22.5" customHeight="1">
      <c r="B259" s="23"/>
      <c r="C259" s="23"/>
      <c r="D259" s="3"/>
      <c r="E259" s="3">
        <v>4010</v>
      </c>
      <c r="F259" s="19" t="s">
        <v>55</v>
      </c>
      <c r="G259" s="19"/>
      <c r="H259" s="18">
        <v>213505</v>
      </c>
      <c r="I259" s="18"/>
      <c r="J259" s="5">
        <v>213349.89</v>
      </c>
      <c r="K259" s="5">
        <f t="shared" si="8"/>
        <v>99.92735064752583</v>
      </c>
      <c r="L259" s="5">
        <v>213505</v>
      </c>
      <c r="M259" s="5">
        <v>213349.89</v>
      </c>
      <c r="N259" s="5">
        <f t="shared" si="7"/>
        <v>99.92735064752583</v>
      </c>
      <c r="O259" s="5">
        <v>213505</v>
      </c>
      <c r="P259" s="5">
        <v>213349.89</v>
      </c>
      <c r="Q259" s="5">
        <v>213505</v>
      </c>
      <c r="R259" s="5">
        <v>213349.89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18">
        <v>0</v>
      </c>
      <c r="AK259" s="18"/>
      <c r="AL259" s="5">
        <v>0</v>
      </c>
      <c r="AM259" s="18">
        <v>0</v>
      </c>
      <c r="AN259" s="24"/>
      <c r="AO259" s="12">
        <v>0</v>
      </c>
    </row>
    <row r="260" spans="2:41" ht="21" customHeight="1">
      <c r="B260" s="23"/>
      <c r="C260" s="23"/>
      <c r="D260" s="3"/>
      <c r="E260" s="3">
        <v>4040</v>
      </c>
      <c r="F260" s="19" t="s">
        <v>56</v>
      </c>
      <c r="G260" s="19"/>
      <c r="H260" s="18">
        <v>16328</v>
      </c>
      <c r="I260" s="18"/>
      <c r="J260" s="5">
        <v>16326.18</v>
      </c>
      <c r="K260" s="5">
        <f t="shared" si="8"/>
        <v>99.98885350318471</v>
      </c>
      <c r="L260" s="5">
        <v>16328</v>
      </c>
      <c r="M260" s="5">
        <v>16326.18</v>
      </c>
      <c r="N260" s="5">
        <f t="shared" si="7"/>
        <v>99.98885350318471</v>
      </c>
      <c r="O260" s="5">
        <v>16328</v>
      </c>
      <c r="P260" s="5">
        <v>16326.18</v>
      </c>
      <c r="Q260" s="5">
        <v>16328</v>
      </c>
      <c r="R260" s="5">
        <v>16326.18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18">
        <v>0</v>
      </c>
      <c r="AK260" s="18"/>
      <c r="AL260" s="5">
        <v>0</v>
      </c>
      <c r="AM260" s="18">
        <v>0</v>
      </c>
      <c r="AN260" s="24"/>
      <c r="AO260" s="12">
        <v>0</v>
      </c>
    </row>
    <row r="261" spans="2:41" ht="21.75" customHeight="1">
      <c r="B261" s="23"/>
      <c r="C261" s="23"/>
      <c r="D261" s="3"/>
      <c r="E261" s="3">
        <v>4110</v>
      </c>
      <c r="F261" s="19" t="s">
        <v>57</v>
      </c>
      <c r="G261" s="19"/>
      <c r="H261" s="18">
        <v>38332</v>
      </c>
      <c r="I261" s="18"/>
      <c r="J261" s="5">
        <v>38161.66</v>
      </c>
      <c r="K261" s="5">
        <f t="shared" si="8"/>
        <v>99.55561932588961</v>
      </c>
      <c r="L261" s="5">
        <v>38332</v>
      </c>
      <c r="M261" s="5">
        <v>38161.66</v>
      </c>
      <c r="N261" s="5">
        <f t="shared" si="7"/>
        <v>99.55561932588961</v>
      </c>
      <c r="O261" s="5">
        <v>38332</v>
      </c>
      <c r="P261" s="5">
        <v>38161.66</v>
      </c>
      <c r="Q261" s="5">
        <v>38332</v>
      </c>
      <c r="R261" s="5">
        <v>38161.66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18">
        <v>0</v>
      </c>
      <c r="AK261" s="18"/>
      <c r="AL261" s="5">
        <v>0</v>
      </c>
      <c r="AM261" s="18">
        <v>0</v>
      </c>
      <c r="AN261" s="24"/>
      <c r="AO261" s="12">
        <v>0</v>
      </c>
    </row>
    <row r="262" spans="2:41" ht="15" customHeight="1">
      <c r="B262" s="23"/>
      <c r="C262" s="23"/>
      <c r="D262" s="3"/>
      <c r="E262" s="3">
        <v>4120</v>
      </c>
      <c r="F262" s="19" t="s">
        <v>58</v>
      </c>
      <c r="G262" s="19"/>
      <c r="H262" s="18">
        <v>3748</v>
      </c>
      <c r="I262" s="18"/>
      <c r="J262" s="5">
        <v>3551.78</v>
      </c>
      <c r="K262" s="5">
        <f t="shared" si="8"/>
        <v>94.76467449306297</v>
      </c>
      <c r="L262" s="5">
        <v>3748</v>
      </c>
      <c r="M262" s="5">
        <v>3551.78</v>
      </c>
      <c r="N262" s="5">
        <f t="shared" si="7"/>
        <v>94.76467449306297</v>
      </c>
      <c r="O262" s="5">
        <v>3748</v>
      </c>
      <c r="P262" s="5">
        <v>3551.78</v>
      </c>
      <c r="Q262" s="5">
        <v>3748</v>
      </c>
      <c r="R262" s="5">
        <v>3551.78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18">
        <v>0</v>
      </c>
      <c r="AK262" s="18"/>
      <c r="AL262" s="5">
        <v>0</v>
      </c>
      <c r="AM262" s="18">
        <v>0</v>
      </c>
      <c r="AN262" s="24"/>
      <c r="AO262" s="12">
        <v>0</v>
      </c>
    </row>
    <row r="263" spans="2:41" ht="19.5" customHeight="1">
      <c r="B263" s="23"/>
      <c r="C263" s="23"/>
      <c r="D263" s="3"/>
      <c r="E263" s="3">
        <v>4210</v>
      </c>
      <c r="F263" s="19" t="s">
        <v>25</v>
      </c>
      <c r="G263" s="19"/>
      <c r="H263" s="18">
        <v>21950</v>
      </c>
      <c r="I263" s="18"/>
      <c r="J263" s="5">
        <v>21626.25</v>
      </c>
      <c r="K263" s="5">
        <f t="shared" si="8"/>
        <v>98.5250569476082</v>
      </c>
      <c r="L263" s="5">
        <v>21950</v>
      </c>
      <c r="M263" s="5">
        <v>21626.25</v>
      </c>
      <c r="N263" s="5">
        <f t="shared" si="7"/>
        <v>98.5250569476082</v>
      </c>
      <c r="O263" s="5">
        <v>21950</v>
      </c>
      <c r="P263" s="5">
        <v>21626.25</v>
      </c>
      <c r="Q263" s="5">
        <v>0</v>
      </c>
      <c r="R263" s="5">
        <v>0</v>
      </c>
      <c r="S263" s="5">
        <v>21950</v>
      </c>
      <c r="T263" s="5">
        <v>21626.25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18">
        <v>0</v>
      </c>
      <c r="AK263" s="18"/>
      <c r="AL263" s="5">
        <v>0</v>
      </c>
      <c r="AM263" s="18">
        <v>0</v>
      </c>
      <c r="AN263" s="24"/>
      <c r="AO263" s="12">
        <v>0</v>
      </c>
    </row>
    <row r="264" spans="2:41" ht="15" customHeight="1">
      <c r="B264" s="23"/>
      <c r="C264" s="23"/>
      <c r="D264" s="3"/>
      <c r="E264" s="3">
        <v>4220</v>
      </c>
      <c r="F264" s="19" t="s">
        <v>105</v>
      </c>
      <c r="G264" s="19"/>
      <c r="H264" s="18">
        <v>112610</v>
      </c>
      <c r="I264" s="18"/>
      <c r="J264" s="5">
        <v>84540.58</v>
      </c>
      <c r="K264" s="5">
        <f t="shared" si="8"/>
        <v>75.07377675162064</v>
      </c>
      <c r="L264" s="5">
        <v>112610</v>
      </c>
      <c r="M264" s="5">
        <v>84540.58</v>
      </c>
      <c r="N264" s="5">
        <f t="shared" si="7"/>
        <v>75.07377675162064</v>
      </c>
      <c r="O264" s="5">
        <v>112610</v>
      </c>
      <c r="P264" s="5">
        <v>84540.58</v>
      </c>
      <c r="Q264" s="5">
        <v>0</v>
      </c>
      <c r="R264" s="5">
        <v>0</v>
      </c>
      <c r="S264" s="5">
        <v>112610</v>
      </c>
      <c r="T264" s="5">
        <v>84540.58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18">
        <v>0</v>
      </c>
      <c r="AK264" s="18"/>
      <c r="AL264" s="5">
        <v>0</v>
      </c>
      <c r="AM264" s="18">
        <v>0</v>
      </c>
      <c r="AN264" s="24"/>
      <c r="AO264" s="12">
        <v>0</v>
      </c>
    </row>
    <row r="265" spans="2:41" ht="15" customHeight="1">
      <c r="B265" s="23"/>
      <c r="C265" s="23"/>
      <c r="D265" s="3"/>
      <c r="E265" s="3">
        <v>4260</v>
      </c>
      <c r="F265" s="19" t="s">
        <v>59</v>
      </c>
      <c r="G265" s="19"/>
      <c r="H265" s="18">
        <v>33640</v>
      </c>
      <c r="I265" s="18"/>
      <c r="J265" s="5">
        <v>31738.43</v>
      </c>
      <c r="K265" s="5">
        <f t="shared" si="8"/>
        <v>94.34729488703924</v>
      </c>
      <c r="L265" s="5">
        <v>33640</v>
      </c>
      <c r="M265" s="5">
        <v>31738.43</v>
      </c>
      <c r="N265" s="5">
        <f t="shared" si="7"/>
        <v>94.34729488703924</v>
      </c>
      <c r="O265" s="5">
        <v>33640</v>
      </c>
      <c r="P265" s="5">
        <v>31738.43</v>
      </c>
      <c r="Q265" s="5">
        <v>0</v>
      </c>
      <c r="R265" s="5">
        <v>0</v>
      </c>
      <c r="S265" s="5">
        <v>33640</v>
      </c>
      <c r="T265" s="5">
        <v>31738.43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18">
        <v>0</v>
      </c>
      <c r="AK265" s="18"/>
      <c r="AL265" s="5">
        <v>0</v>
      </c>
      <c r="AM265" s="18">
        <v>0</v>
      </c>
      <c r="AN265" s="24"/>
      <c r="AO265" s="12">
        <v>0</v>
      </c>
    </row>
    <row r="266" spans="2:41" ht="15" customHeight="1">
      <c r="B266" s="23"/>
      <c r="C266" s="23"/>
      <c r="D266" s="3"/>
      <c r="E266" s="3">
        <v>4270</v>
      </c>
      <c r="F266" s="19" t="s">
        <v>44</v>
      </c>
      <c r="G266" s="19"/>
      <c r="H266" s="18">
        <v>745</v>
      </c>
      <c r="I266" s="18"/>
      <c r="J266" s="5">
        <v>744.28</v>
      </c>
      <c r="K266" s="5">
        <f t="shared" si="8"/>
        <v>99.90335570469799</v>
      </c>
      <c r="L266" s="5">
        <v>745</v>
      </c>
      <c r="M266" s="5">
        <v>744.28</v>
      </c>
      <c r="N266" s="5">
        <f t="shared" si="7"/>
        <v>99.90335570469799</v>
      </c>
      <c r="O266" s="5">
        <v>745</v>
      </c>
      <c r="P266" s="5">
        <v>744.28</v>
      </c>
      <c r="Q266" s="5">
        <v>0</v>
      </c>
      <c r="R266" s="5">
        <v>0</v>
      </c>
      <c r="S266" s="5">
        <v>745</v>
      </c>
      <c r="T266" s="5">
        <v>744.28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18">
        <v>0</v>
      </c>
      <c r="AK266" s="18"/>
      <c r="AL266" s="5">
        <v>0</v>
      </c>
      <c r="AM266" s="18">
        <v>0</v>
      </c>
      <c r="AN266" s="24"/>
      <c r="AO266" s="12">
        <v>0</v>
      </c>
    </row>
    <row r="267" spans="2:41" ht="15" customHeight="1">
      <c r="B267" s="23"/>
      <c r="C267" s="23"/>
      <c r="D267" s="3"/>
      <c r="E267" s="3">
        <v>4280</v>
      </c>
      <c r="F267" s="19" t="s">
        <v>70</v>
      </c>
      <c r="G267" s="19"/>
      <c r="H267" s="18">
        <v>250</v>
      </c>
      <c r="I267" s="18"/>
      <c r="J267" s="5">
        <v>250</v>
      </c>
      <c r="K267" s="5">
        <f t="shared" si="8"/>
        <v>100</v>
      </c>
      <c r="L267" s="5">
        <v>250</v>
      </c>
      <c r="M267" s="5">
        <v>250</v>
      </c>
      <c r="N267" s="5">
        <f t="shared" si="7"/>
        <v>100</v>
      </c>
      <c r="O267" s="5">
        <v>250</v>
      </c>
      <c r="P267" s="5">
        <v>250</v>
      </c>
      <c r="Q267" s="5">
        <v>0</v>
      </c>
      <c r="R267" s="5">
        <v>0</v>
      </c>
      <c r="S267" s="5">
        <v>250</v>
      </c>
      <c r="T267" s="5">
        <v>250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18">
        <v>0</v>
      </c>
      <c r="AK267" s="18"/>
      <c r="AL267" s="5">
        <v>0</v>
      </c>
      <c r="AM267" s="18">
        <v>0</v>
      </c>
      <c r="AN267" s="24"/>
      <c r="AO267" s="12">
        <v>0</v>
      </c>
    </row>
    <row r="268" spans="2:41" ht="15" customHeight="1">
      <c r="B268" s="23"/>
      <c r="C268" s="23"/>
      <c r="D268" s="3"/>
      <c r="E268" s="3">
        <v>4300</v>
      </c>
      <c r="F268" s="19" t="s">
        <v>26</v>
      </c>
      <c r="G268" s="19"/>
      <c r="H268" s="18">
        <v>4196</v>
      </c>
      <c r="I268" s="18"/>
      <c r="J268" s="5">
        <v>3247.68</v>
      </c>
      <c r="K268" s="5">
        <f t="shared" si="8"/>
        <v>77.39942802669208</v>
      </c>
      <c r="L268" s="5">
        <v>4196</v>
      </c>
      <c r="M268" s="5">
        <v>3247.68</v>
      </c>
      <c r="N268" s="5">
        <f t="shared" si="7"/>
        <v>77.39942802669208</v>
      </c>
      <c r="O268" s="5">
        <v>4196</v>
      </c>
      <c r="P268" s="5">
        <v>3247.68</v>
      </c>
      <c r="Q268" s="5">
        <v>0</v>
      </c>
      <c r="R268" s="5">
        <v>0</v>
      </c>
      <c r="S268" s="5">
        <v>4196</v>
      </c>
      <c r="T268" s="5">
        <v>3247.68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18">
        <v>0</v>
      </c>
      <c r="AK268" s="18"/>
      <c r="AL268" s="5">
        <v>0</v>
      </c>
      <c r="AM268" s="18">
        <v>0</v>
      </c>
      <c r="AN268" s="24"/>
      <c r="AO268" s="12">
        <v>0</v>
      </c>
    </row>
    <row r="269" spans="2:41" ht="24" customHeight="1">
      <c r="B269" s="23"/>
      <c r="C269" s="23"/>
      <c r="D269" s="3"/>
      <c r="E269" s="3">
        <v>4440</v>
      </c>
      <c r="F269" s="19" t="s">
        <v>62</v>
      </c>
      <c r="G269" s="19"/>
      <c r="H269" s="18">
        <v>10132</v>
      </c>
      <c r="I269" s="18"/>
      <c r="J269" s="5">
        <v>10132</v>
      </c>
      <c r="K269" s="5">
        <f t="shared" si="8"/>
        <v>100</v>
      </c>
      <c r="L269" s="5">
        <v>10132</v>
      </c>
      <c r="M269" s="5">
        <v>10132</v>
      </c>
      <c r="N269" s="5">
        <f aca="true" t="shared" si="9" ref="N269:N332">SUM(M269/L269)*100</f>
        <v>100</v>
      </c>
      <c r="O269" s="5">
        <v>10132</v>
      </c>
      <c r="P269" s="5">
        <v>10132</v>
      </c>
      <c r="Q269" s="5">
        <v>0</v>
      </c>
      <c r="R269" s="5">
        <v>0</v>
      </c>
      <c r="S269" s="5">
        <v>10132</v>
      </c>
      <c r="T269" s="5">
        <v>10132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18">
        <v>0</v>
      </c>
      <c r="AK269" s="18"/>
      <c r="AL269" s="5">
        <v>0</v>
      </c>
      <c r="AM269" s="18">
        <v>0</v>
      </c>
      <c r="AN269" s="24"/>
      <c r="AO269" s="12">
        <v>0</v>
      </c>
    </row>
    <row r="270" spans="2:41" ht="28.5" customHeight="1">
      <c r="B270" s="23"/>
      <c r="C270" s="23"/>
      <c r="D270" s="3"/>
      <c r="E270" s="3">
        <v>4700</v>
      </c>
      <c r="F270" s="19" t="s">
        <v>63</v>
      </c>
      <c r="G270" s="19"/>
      <c r="H270" s="18">
        <v>250</v>
      </c>
      <c r="I270" s="18"/>
      <c r="J270" s="5">
        <v>250</v>
      </c>
      <c r="K270" s="5">
        <f t="shared" si="8"/>
        <v>100</v>
      </c>
      <c r="L270" s="5">
        <v>250</v>
      </c>
      <c r="M270" s="5">
        <v>250</v>
      </c>
      <c r="N270" s="5">
        <f t="shared" si="9"/>
        <v>100</v>
      </c>
      <c r="O270" s="5">
        <v>250</v>
      </c>
      <c r="P270" s="5">
        <v>250</v>
      </c>
      <c r="Q270" s="5">
        <v>0</v>
      </c>
      <c r="R270" s="5">
        <v>0</v>
      </c>
      <c r="S270" s="5">
        <v>250</v>
      </c>
      <c r="T270" s="5">
        <v>250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18">
        <v>0</v>
      </c>
      <c r="AK270" s="18"/>
      <c r="AL270" s="5">
        <v>0</v>
      </c>
      <c r="AM270" s="18">
        <v>0</v>
      </c>
      <c r="AN270" s="24"/>
      <c r="AO270" s="12">
        <v>0</v>
      </c>
    </row>
    <row r="271" spans="2:41" ht="15" customHeight="1">
      <c r="B271" s="25"/>
      <c r="C271" s="25"/>
      <c r="D271" s="1">
        <v>80195</v>
      </c>
      <c r="E271" s="1"/>
      <c r="F271" s="26" t="s">
        <v>30</v>
      </c>
      <c r="G271" s="26"/>
      <c r="H271" s="27">
        <v>63816</v>
      </c>
      <c r="I271" s="27"/>
      <c r="J271" s="4">
        <f>SUM(J272:J273)</f>
        <v>63248</v>
      </c>
      <c r="K271" s="5">
        <f t="shared" si="8"/>
        <v>99.10994108060675</v>
      </c>
      <c r="L271" s="4">
        <v>63816</v>
      </c>
      <c r="M271" s="4">
        <f>SUM(M272:M273)</f>
        <v>63248</v>
      </c>
      <c r="N271" s="5">
        <f t="shared" si="9"/>
        <v>99.10994108060675</v>
      </c>
      <c r="O271" s="4">
        <v>63816</v>
      </c>
      <c r="P271" s="4">
        <f>SUM(P272:P273)</f>
        <v>63248</v>
      </c>
      <c r="Q271" s="4">
        <v>1168</v>
      </c>
      <c r="R271" s="4">
        <f>SUM(R272:R273)</f>
        <v>600</v>
      </c>
      <c r="S271" s="4">
        <v>62648</v>
      </c>
      <c r="T271" s="4">
        <f>SUM(T272:T273)</f>
        <v>62648</v>
      </c>
      <c r="U271" s="4">
        <v>0</v>
      </c>
      <c r="V271" s="4">
        <f>SUM(V272:V273)</f>
        <v>0</v>
      </c>
      <c r="W271" s="4">
        <v>0</v>
      </c>
      <c r="X271" s="4">
        <f>SUM(X272:X273)</f>
        <v>0</v>
      </c>
      <c r="Y271" s="4">
        <v>0</v>
      </c>
      <c r="Z271" s="4">
        <f>SUM(Z272:Z273)</f>
        <v>0</v>
      </c>
      <c r="AA271" s="4">
        <v>0</v>
      </c>
      <c r="AB271" s="5">
        <v>0</v>
      </c>
      <c r="AC271" s="4">
        <v>0</v>
      </c>
      <c r="AD271" s="5">
        <v>0</v>
      </c>
      <c r="AE271" s="4">
        <v>0</v>
      </c>
      <c r="AF271" s="4">
        <f>SUM(AF272:AF273)</f>
        <v>0</v>
      </c>
      <c r="AG271" s="5">
        <v>0</v>
      </c>
      <c r="AH271" s="4">
        <v>0</v>
      </c>
      <c r="AI271" s="4">
        <f>SUM(AI272:AI273)</f>
        <v>0</v>
      </c>
      <c r="AJ271" s="27">
        <v>0</v>
      </c>
      <c r="AK271" s="27"/>
      <c r="AL271" s="4">
        <f>SUM(AL272:AL273)</f>
        <v>0</v>
      </c>
      <c r="AM271" s="27">
        <v>0</v>
      </c>
      <c r="AN271" s="28"/>
      <c r="AO271" s="4">
        <f>SUM(AO272:AO273)</f>
        <v>0</v>
      </c>
    </row>
    <row r="272" spans="2:41" ht="15" customHeight="1">
      <c r="B272" s="23"/>
      <c r="C272" s="23"/>
      <c r="D272" s="3"/>
      <c r="E272" s="3">
        <v>4170</v>
      </c>
      <c r="F272" s="19" t="s">
        <v>42</v>
      </c>
      <c r="G272" s="19"/>
      <c r="H272" s="18">
        <v>1168</v>
      </c>
      <c r="I272" s="18"/>
      <c r="J272" s="5">
        <v>600</v>
      </c>
      <c r="K272" s="5">
        <f t="shared" si="8"/>
        <v>51.369863013698634</v>
      </c>
      <c r="L272" s="5">
        <v>1168</v>
      </c>
      <c r="M272" s="5">
        <v>600</v>
      </c>
      <c r="N272" s="5">
        <f t="shared" si="9"/>
        <v>51.369863013698634</v>
      </c>
      <c r="O272" s="5">
        <v>1168</v>
      </c>
      <c r="P272" s="5">
        <v>600</v>
      </c>
      <c r="Q272" s="5">
        <v>1168</v>
      </c>
      <c r="R272" s="5">
        <v>600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18">
        <v>0</v>
      </c>
      <c r="AK272" s="18"/>
      <c r="AL272" s="5">
        <v>0</v>
      </c>
      <c r="AM272" s="18">
        <v>0</v>
      </c>
      <c r="AN272" s="24"/>
      <c r="AO272" s="12">
        <v>0</v>
      </c>
    </row>
    <row r="273" spans="2:41" ht="19.5" customHeight="1">
      <c r="B273" s="23"/>
      <c r="C273" s="23"/>
      <c r="D273" s="3"/>
      <c r="E273" s="3">
        <v>4440</v>
      </c>
      <c r="F273" s="19" t="s">
        <v>62</v>
      </c>
      <c r="G273" s="19"/>
      <c r="H273" s="18">
        <v>62648</v>
      </c>
      <c r="I273" s="18"/>
      <c r="J273" s="5">
        <v>62648</v>
      </c>
      <c r="K273" s="5">
        <f t="shared" si="8"/>
        <v>100</v>
      </c>
      <c r="L273" s="5">
        <v>62648</v>
      </c>
      <c r="M273" s="5">
        <v>62648</v>
      </c>
      <c r="N273" s="5">
        <f t="shared" si="9"/>
        <v>100</v>
      </c>
      <c r="O273" s="5">
        <v>62648</v>
      </c>
      <c r="P273" s="5">
        <v>62648</v>
      </c>
      <c r="Q273" s="5">
        <v>0</v>
      </c>
      <c r="R273" s="5">
        <v>0</v>
      </c>
      <c r="S273" s="5">
        <v>62648</v>
      </c>
      <c r="T273" s="5">
        <v>62648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18">
        <v>0</v>
      </c>
      <c r="AK273" s="18"/>
      <c r="AL273" s="5">
        <v>0</v>
      </c>
      <c r="AM273" s="18">
        <v>0</v>
      </c>
      <c r="AN273" s="24"/>
      <c r="AO273" s="12">
        <v>0</v>
      </c>
    </row>
    <row r="274" spans="2:41" ht="15" customHeight="1">
      <c r="B274" s="25">
        <v>851</v>
      </c>
      <c r="C274" s="25"/>
      <c r="D274" s="1"/>
      <c r="E274" s="1"/>
      <c r="F274" s="26" t="s">
        <v>106</v>
      </c>
      <c r="G274" s="26"/>
      <c r="H274" s="27">
        <v>77006.12</v>
      </c>
      <c r="I274" s="27"/>
      <c r="J274" s="4">
        <f>SUM(J275,J277,J279,J281)</f>
        <v>62919.01</v>
      </c>
      <c r="K274" s="5">
        <f t="shared" si="8"/>
        <v>81.7065059244642</v>
      </c>
      <c r="L274" s="4">
        <v>57206.12</v>
      </c>
      <c r="M274" s="4">
        <f>SUM(M275,M277,M279,M281)</f>
        <v>43119.020000000004</v>
      </c>
      <c r="N274" s="5">
        <f t="shared" si="9"/>
        <v>75.3748375173845</v>
      </c>
      <c r="O274" s="4">
        <v>47206.12</v>
      </c>
      <c r="P274" s="4">
        <f>SUM(P275,P277,P279,P281)</f>
        <v>33119.020000000004</v>
      </c>
      <c r="Q274" s="4">
        <v>4952</v>
      </c>
      <c r="R274" s="4">
        <f>SUM(R275,R277,R279,R281)</f>
        <v>4642</v>
      </c>
      <c r="S274" s="4">
        <v>42254.12</v>
      </c>
      <c r="T274" s="4">
        <f>SUM(T275,T277,T279,T281)</f>
        <v>28477.02</v>
      </c>
      <c r="U274" s="4">
        <v>10000</v>
      </c>
      <c r="V274" s="4">
        <f>SUM(V275,V277,V279,V281)</f>
        <v>10000</v>
      </c>
      <c r="W274" s="4">
        <v>0</v>
      </c>
      <c r="X274" s="4">
        <f>SUM(X275,X277,X279,X281)</f>
        <v>0</v>
      </c>
      <c r="Y274" s="4">
        <v>0</v>
      </c>
      <c r="Z274" s="4">
        <f>SUM(Z275,Z277,Z279,Z281)</f>
        <v>0</v>
      </c>
      <c r="AA274" s="4">
        <v>0</v>
      </c>
      <c r="AB274" s="5">
        <v>0</v>
      </c>
      <c r="AC274" s="4">
        <v>0</v>
      </c>
      <c r="AD274" s="5">
        <v>0</v>
      </c>
      <c r="AE274" s="4">
        <v>19800</v>
      </c>
      <c r="AF274" s="4">
        <f>SUM(AF275,AF277,AF279,AF281)</f>
        <v>19799.99</v>
      </c>
      <c r="AG274" s="5">
        <f>SUM(AF274/AE274)*100</f>
        <v>99.9999494949495</v>
      </c>
      <c r="AH274" s="4">
        <v>19800</v>
      </c>
      <c r="AI274" s="4">
        <f>SUM(AI275,AI277,AI279,AI281)</f>
        <v>19799.99</v>
      </c>
      <c r="AJ274" s="27">
        <v>0</v>
      </c>
      <c r="AK274" s="27"/>
      <c r="AL274" s="4">
        <f>SUM(AL275,AL277,AL279,AL281)</f>
        <v>0</v>
      </c>
      <c r="AM274" s="27">
        <v>0</v>
      </c>
      <c r="AN274" s="28"/>
      <c r="AO274" s="4">
        <f>SUM(AO275,AO277,AO279,AO281)</f>
        <v>0</v>
      </c>
    </row>
    <row r="275" spans="2:41" ht="15" customHeight="1">
      <c r="B275" s="25"/>
      <c r="C275" s="25"/>
      <c r="D275" s="1">
        <v>85111</v>
      </c>
      <c r="E275" s="1"/>
      <c r="F275" s="26" t="s">
        <v>107</v>
      </c>
      <c r="G275" s="26"/>
      <c r="H275" s="27">
        <v>19800</v>
      </c>
      <c r="I275" s="27"/>
      <c r="J275" s="4">
        <f>SUM(J276)</f>
        <v>19799.99</v>
      </c>
      <c r="K275" s="5">
        <f t="shared" si="8"/>
        <v>99.9999494949495</v>
      </c>
      <c r="L275" s="4">
        <v>0</v>
      </c>
      <c r="M275" s="4">
        <f>SUM(M276)</f>
        <v>0</v>
      </c>
      <c r="N275" s="5">
        <v>0</v>
      </c>
      <c r="O275" s="4">
        <v>0</v>
      </c>
      <c r="P275" s="4">
        <f>SUM(P276)</f>
        <v>0</v>
      </c>
      <c r="Q275" s="4">
        <v>0</v>
      </c>
      <c r="R275" s="4">
        <f>SUM(R276)</f>
        <v>0</v>
      </c>
      <c r="S275" s="4">
        <v>0</v>
      </c>
      <c r="T275" s="4">
        <f>SUM(T276)</f>
        <v>0</v>
      </c>
      <c r="U275" s="4">
        <v>0</v>
      </c>
      <c r="V275" s="4">
        <f>SUM(V276)</f>
        <v>0</v>
      </c>
      <c r="W275" s="4">
        <v>0</v>
      </c>
      <c r="X275" s="4">
        <f>SUM(X276)</f>
        <v>0</v>
      </c>
      <c r="Y275" s="4">
        <v>0</v>
      </c>
      <c r="Z275" s="4">
        <f>SUM(Z276)</f>
        <v>0</v>
      </c>
      <c r="AA275" s="4">
        <v>0</v>
      </c>
      <c r="AB275" s="5">
        <v>0</v>
      </c>
      <c r="AC275" s="4">
        <v>0</v>
      </c>
      <c r="AD275" s="5">
        <v>0</v>
      </c>
      <c r="AE275" s="4">
        <v>19800</v>
      </c>
      <c r="AF275" s="4">
        <f>SUM(AF276)</f>
        <v>19799.99</v>
      </c>
      <c r="AG275" s="5">
        <f>SUM(AF275/AE275)*100</f>
        <v>99.9999494949495</v>
      </c>
      <c r="AH275" s="4">
        <v>19800</v>
      </c>
      <c r="AI275" s="4">
        <f>SUM(AI276)</f>
        <v>19799.99</v>
      </c>
      <c r="AJ275" s="27">
        <v>0</v>
      </c>
      <c r="AK275" s="27"/>
      <c r="AL275" s="4">
        <f>SUM(AL276)</f>
        <v>0</v>
      </c>
      <c r="AM275" s="27">
        <v>0</v>
      </c>
      <c r="AN275" s="28"/>
      <c r="AO275" s="4">
        <f>SUM(AO276)</f>
        <v>0</v>
      </c>
    </row>
    <row r="276" spans="2:41" ht="51" customHeight="1">
      <c r="B276" s="23"/>
      <c r="C276" s="23"/>
      <c r="D276" s="3"/>
      <c r="E276" s="3">
        <v>6220</v>
      </c>
      <c r="F276" s="19" t="s">
        <v>108</v>
      </c>
      <c r="G276" s="19"/>
      <c r="H276" s="18">
        <v>19800</v>
      </c>
      <c r="I276" s="18"/>
      <c r="J276" s="5">
        <v>19799.99</v>
      </c>
      <c r="K276" s="5">
        <f t="shared" si="8"/>
        <v>99.9999494949495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19800</v>
      </c>
      <c r="AF276" s="5">
        <v>19799.99</v>
      </c>
      <c r="AG276" s="5">
        <f>SUM(AF276/AE276)*100</f>
        <v>99.9999494949495</v>
      </c>
      <c r="AH276" s="5">
        <v>19800</v>
      </c>
      <c r="AI276" s="5">
        <v>19799.99</v>
      </c>
      <c r="AJ276" s="18">
        <v>0</v>
      </c>
      <c r="AK276" s="18"/>
      <c r="AL276" s="5">
        <v>0</v>
      </c>
      <c r="AM276" s="18">
        <v>0</v>
      </c>
      <c r="AN276" s="24"/>
      <c r="AO276" s="12">
        <v>0</v>
      </c>
    </row>
    <row r="277" spans="2:41" ht="15" customHeight="1">
      <c r="B277" s="25"/>
      <c r="C277" s="25"/>
      <c r="D277" s="1">
        <v>85121</v>
      </c>
      <c r="E277" s="1"/>
      <c r="F277" s="26" t="s">
        <v>109</v>
      </c>
      <c r="G277" s="26"/>
      <c r="H277" s="27">
        <v>10000</v>
      </c>
      <c r="I277" s="27"/>
      <c r="J277" s="4">
        <f>SUM(J278:J278)</f>
        <v>10000</v>
      </c>
      <c r="K277" s="5">
        <f t="shared" si="8"/>
        <v>100</v>
      </c>
      <c r="L277" s="4">
        <v>10000</v>
      </c>
      <c r="M277" s="4">
        <f>SUM(M278:M278)</f>
        <v>10000</v>
      </c>
      <c r="N277" s="5">
        <f t="shared" si="9"/>
        <v>100</v>
      </c>
      <c r="O277" s="4">
        <v>0</v>
      </c>
      <c r="P277" s="4">
        <f>SUM(P278:P278)</f>
        <v>0</v>
      </c>
      <c r="Q277" s="4">
        <v>0</v>
      </c>
      <c r="R277" s="4">
        <f>SUM(R278:R278)</f>
        <v>0</v>
      </c>
      <c r="S277" s="4">
        <v>0</v>
      </c>
      <c r="T277" s="4">
        <f>SUM(T278:T278)</f>
        <v>0</v>
      </c>
      <c r="U277" s="4">
        <v>10000</v>
      </c>
      <c r="V277" s="4">
        <f>SUM(V278:V278)</f>
        <v>10000</v>
      </c>
      <c r="W277" s="4">
        <v>0</v>
      </c>
      <c r="X277" s="4">
        <f>SUM(X278:X278)</f>
        <v>0</v>
      </c>
      <c r="Y277" s="4">
        <v>0</v>
      </c>
      <c r="Z277" s="4">
        <f>SUM(Z278:Z278)</f>
        <v>0</v>
      </c>
      <c r="AA277" s="4">
        <v>0</v>
      </c>
      <c r="AB277" s="5">
        <v>0</v>
      </c>
      <c r="AC277" s="4">
        <v>0</v>
      </c>
      <c r="AD277" s="5">
        <v>0</v>
      </c>
      <c r="AE277" s="4">
        <v>0</v>
      </c>
      <c r="AF277" s="4">
        <f>SUM(AF278:AF278)</f>
        <v>0</v>
      </c>
      <c r="AG277" s="5">
        <v>0</v>
      </c>
      <c r="AH277" s="4">
        <v>0</v>
      </c>
      <c r="AI277" s="4">
        <f>SUM(AI278:AI278)</f>
        <v>0</v>
      </c>
      <c r="AJ277" s="27">
        <v>0</v>
      </c>
      <c r="AK277" s="27"/>
      <c r="AL277" s="4">
        <f>SUM(AL278:AL278)</f>
        <v>0</v>
      </c>
      <c r="AM277" s="27">
        <v>0</v>
      </c>
      <c r="AN277" s="28"/>
      <c r="AO277" s="4">
        <f>SUM(AO278:AO278)</f>
        <v>0</v>
      </c>
    </row>
    <row r="278" spans="2:41" ht="45" customHeight="1">
      <c r="B278" s="23"/>
      <c r="C278" s="23"/>
      <c r="D278" s="3"/>
      <c r="E278" s="3">
        <v>2560</v>
      </c>
      <c r="F278" s="19" t="s">
        <v>110</v>
      </c>
      <c r="G278" s="19"/>
      <c r="H278" s="18">
        <v>10000</v>
      </c>
      <c r="I278" s="18"/>
      <c r="J278" s="5">
        <v>10000</v>
      </c>
      <c r="K278" s="5">
        <f t="shared" si="8"/>
        <v>100</v>
      </c>
      <c r="L278" s="5">
        <v>10000</v>
      </c>
      <c r="M278" s="5">
        <v>10000</v>
      </c>
      <c r="N278" s="5">
        <f t="shared" si="9"/>
        <v>100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10000</v>
      </c>
      <c r="V278" s="5">
        <v>10000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18">
        <v>0</v>
      </c>
      <c r="AK278" s="18"/>
      <c r="AL278" s="5">
        <v>0</v>
      </c>
      <c r="AM278" s="18">
        <v>0</v>
      </c>
      <c r="AN278" s="24"/>
      <c r="AO278" s="12">
        <v>0</v>
      </c>
    </row>
    <row r="279" spans="2:41" ht="15" customHeight="1">
      <c r="B279" s="25"/>
      <c r="C279" s="25"/>
      <c r="D279" s="1">
        <v>85153</v>
      </c>
      <c r="E279" s="1"/>
      <c r="F279" s="26" t="s">
        <v>111</v>
      </c>
      <c r="G279" s="26"/>
      <c r="H279" s="27">
        <v>2000</v>
      </c>
      <c r="I279" s="27"/>
      <c r="J279" s="4">
        <f>SUM(J280)</f>
        <v>1220</v>
      </c>
      <c r="K279" s="5">
        <f t="shared" si="8"/>
        <v>61</v>
      </c>
      <c r="L279" s="4">
        <v>2000</v>
      </c>
      <c r="M279" s="4">
        <f>SUM(M280)</f>
        <v>1220</v>
      </c>
      <c r="N279" s="5">
        <f t="shared" si="9"/>
        <v>61</v>
      </c>
      <c r="O279" s="4">
        <v>2000</v>
      </c>
      <c r="P279" s="4">
        <f>SUM(P280)</f>
        <v>1220</v>
      </c>
      <c r="Q279" s="4">
        <v>0</v>
      </c>
      <c r="R279" s="4">
        <f>SUM(R280)</f>
        <v>0</v>
      </c>
      <c r="S279" s="4">
        <v>2000</v>
      </c>
      <c r="T279" s="4">
        <f>SUM(T280)</f>
        <v>1220</v>
      </c>
      <c r="U279" s="4">
        <v>0</v>
      </c>
      <c r="V279" s="4">
        <f>SUM(V280)</f>
        <v>0</v>
      </c>
      <c r="W279" s="4">
        <v>0</v>
      </c>
      <c r="X279" s="4">
        <f>SUM(X280)</f>
        <v>0</v>
      </c>
      <c r="Y279" s="4">
        <v>0</v>
      </c>
      <c r="Z279" s="4">
        <f>SUM(Z280)</f>
        <v>0</v>
      </c>
      <c r="AA279" s="4">
        <v>0</v>
      </c>
      <c r="AB279" s="5">
        <v>0</v>
      </c>
      <c r="AC279" s="4">
        <v>0</v>
      </c>
      <c r="AD279" s="5">
        <v>0</v>
      </c>
      <c r="AE279" s="4">
        <v>0</v>
      </c>
      <c r="AF279" s="4">
        <f>SUM(AF280)</f>
        <v>0</v>
      </c>
      <c r="AG279" s="5">
        <v>0</v>
      </c>
      <c r="AH279" s="4">
        <v>0</v>
      </c>
      <c r="AI279" s="4">
        <f>SUM(AI280)</f>
        <v>0</v>
      </c>
      <c r="AJ279" s="27">
        <v>0</v>
      </c>
      <c r="AK279" s="27"/>
      <c r="AL279" s="4">
        <f>SUM(AL280)</f>
        <v>0</v>
      </c>
      <c r="AM279" s="27">
        <v>0</v>
      </c>
      <c r="AN279" s="28"/>
      <c r="AO279" s="4">
        <f>SUM(AO280)</f>
        <v>0</v>
      </c>
    </row>
    <row r="280" spans="2:41" ht="15" customHeight="1">
      <c r="B280" s="23"/>
      <c r="C280" s="23"/>
      <c r="D280" s="3"/>
      <c r="E280" s="3">
        <v>4300</v>
      </c>
      <c r="F280" s="19" t="s">
        <v>26</v>
      </c>
      <c r="G280" s="19"/>
      <c r="H280" s="18">
        <v>2000</v>
      </c>
      <c r="I280" s="18"/>
      <c r="J280" s="5">
        <v>1220</v>
      </c>
      <c r="K280" s="5">
        <f t="shared" si="8"/>
        <v>61</v>
      </c>
      <c r="L280" s="5">
        <v>2000</v>
      </c>
      <c r="M280" s="5">
        <v>1220</v>
      </c>
      <c r="N280" s="5">
        <f t="shared" si="9"/>
        <v>61</v>
      </c>
      <c r="O280" s="5">
        <v>2000</v>
      </c>
      <c r="P280" s="5">
        <v>1220</v>
      </c>
      <c r="Q280" s="5">
        <v>0</v>
      </c>
      <c r="R280" s="5">
        <v>0</v>
      </c>
      <c r="S280" s="5">
        <v>2000</v>
      </c>
      <c r="T280" s="5">
        <v>1220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18">
        <v>0</v>
      </c>
      <c r="AK280" s="18"/>
      <c r="AL280" s="5">
        <v>0</v>
      </c>
      <c r="AM280" s="18">
        <v>0</v>
      </c>
      <c r="AN280" s="24"/>
      <c r="AO280" s="12">
        <v>0</v>
      </c>
    </row>
    <row r="281" spans="2:41" ht="21.75" customHeight="1">
      <c r="B281" s="25"/>
      <c r="C281" s="25"/>
      <c r="D281" s="1">
        <v>85154</v>
      </c>
      <c r="E281" s="1"/>
      <c r="F281" s="26" t="s">
        <v>112</v>
      </c>
      <c r="G281" s="26"/>
      <c r="H281" s="27">
        <v>45206.12</v>
      </c>
      <c r="I281" s="27"/>
      <c r="J281" s="4">
        <f>SUM(J282:J288)</f>
        <v>31899.02</v>
      </c>
      <c r="K281" s="5">
        <f t="shared" si="8"/>
        <v>70.5634989244819</v>
      </c>
      <c r="L281" s="4">
        <v>45206.12</v>
      </c>
      <c r="M281" s="4">
        <f>SUM(M282:M288)</f>
        <v>31899.02</v>
      </c>
      <c r="N281" s="5">
        <f t="shared" si="9"/>
        <v>70.5634989244819</v>
      </c>
      <c r="O281" s="4">
        <v>45206.12</v>
      </c>
      <c r="P281" s="4">
        <f>SUM(P282:P288)</f>
        <v>31899.02</v>
      </c>
      <c r="Q281" s="4">
        <v>4952</v>
      </c>
      <c r="R281" s="4">
        <f>SUM(R282:R288)</f>
        <v>4642</v>
      </c>
      <c r="S281" s="4">
        <v>40254.12</v>
      </c>
      <c r="T281" s="4">
        <f>SUM(T282:T288)</f>
        <v>27257.02</v>
      </c>
      <c r="U281" s="4">
        <v>0</v>
      </c>
      <c r="V281" s="4">
        <f>SUM(V282:V288)</f>
        <v>0</v>
      </c>
      <c r="W281" s="4">
        <v>0</v>
      </c>
      <c r="X281" s="4">
        <f>SUM(X282:X288)</f>
        <v>0</v>
      </c>
      <c r="Y281" s="4">
        <v>0</v>
      </c>
      <c r="Z281" s="4">
        <f>SUM(Z282:Z288)</f>
        <v>0</v>
      </c>
      <c r="AA281" s="4">
        <v>0</v>
      </c>
      <c r="AB281" s="5">
        <v>0</v>
      </c>
      <c r="AC281" s="4">
        <v>0</v>
      </c>
      <c r="AD281" s="5">
        <v>0</v>
      </c>
      <c r="AE281" s="4">
        <v>0</v>
      </c>
      <c r="AF281" s="4">
        <f>SUM(AF282:AF288)</f>
        <v>0</v>
      </c>
      <c r="AG281" s="5">
        <v>0</v>
      </c>
      <c r="AH281" s="4">
        <v>0</v>
      </c>
      <c r="AI281" s="4">
        <f>SUM(AI282:AI288)</f>
        <v>0</v>
      </c>
      <c r="AJ281" s="27">
        <v>0</v>
      </c>
      <c r="AK281" s="27"/>
      <c r="AL281" s="4">
        <f>SUM(AL282:AL288)</f>
        <v>0</v>
      </c>
      <c r="AM281" s="27">
        <v>0</v>
      </c>
      <c r="AN281" s="28"/>
      <c r="AO281" s="4">
        <f>SUM(AO282:AO288)</f>
        <v>0</v>
      </c>
    </row>
    <row r="282" spans="2:41" ht="15" customHeight="1">
      <c r="B282" s="23"/>
      <c r="C282" s="23"/>
      <c r="D282" s="3"/>
      <c r="E282" s="3">
        <v>4170</v>
      </c>
      <c r="F282" s="19" t="s">
        <v>42</v>
      </c>
      <c r="G282" s="19"/>
      <c r="H282" s="18">
        <v>4952</v>
      </c>
      <c r="I282" s="18"/>
      <c r="J282" s="5">
        <v>4642</v>
      </c>
      <c r="K282" s="5">
        <f t="shared" si="8"/>
        <v>93.73990306946688</v>
      </c>
      <c r="L282" s="5">
        <v>4952</v>
      </c>
      <c r="M282" s="5">
        <v>4642</v>
      </c>
      <c r="N282" s="5">
        <f t="shared" si="9"/>
        <v>93.73990306946688</v>
      </c>
      <c r="O282" s="5">
        <v>4952</v>
      </c>
      <c r="P282" s="5">
        <v>4642</v>
      </c>
      <c r="Q282" s="5">
        <v>4952</v>
      </c>
      <c r="R282" s="5">
        <v>4642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18">
        <v>0</v>
      </c>
      <c r="AK282" s="18"/>
      <c r="AL282" s="5">
        <v>0</v>
      </c>
      <c r="AM282" s="18">
        <v>0</v>
      </c>
      <c r="AN282" s="24"/>
      <c r="AO282" s="12">
        <v>0</v>
      </c>
    </row>
    <row r="283" spans="2:41" ht="21" customHeight="1">
      <c r="B283" s="23"/>
      <c r="C283" s="23"/>
      <c r="D283" s="3"/>
      <c r="E283" s="3">
        <v>4210</v>
      </c>
      <c r="F283" s="19" t="s">
        <v>25</v>
      </c>
      <c r="G283" s="19"/>
      <c r="H283" s="18">
        <v>4751</v>
      </c>
      <c r="I283" s="18"/>
      <c r="J283" s="5">
        <v>4750.8</v>
      </c>
      <c r="K283" s="5">
        <f t="shared" si="8"/>
        <v>99.99579035992423</v>
      </c>
      <c r="L283" s="5">
        <v>4751</v>
      </c>
      <c r="M283" s="5">
        <v>4750.8</v>
      </c>
      <c r="N283" s="5">
        <f t="shared" si="9"/>
        <v>99.99579035992423</v>
      </c>
      <c r="O283" s="5">
        <v>4751</v>
      </c>
      <c r="P283" s="5">
        <v>4750.8</v>
      </c>
      <c r="Q283" s="5">
        <v>0</v>
      </c>
      <c r="R283" s="5">
        <v>0</v>
      </c>
      <c r="S283" s="5">
        <v>4751</v>
      </c>
      <c r="T283" s="5">
        <v>4750.8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18">
        <v>0</v>
      </c>
      <c r="AK283" s="18"/>
      <c r="AL283" s="5">
        <v>0</v>
      </c>
      <c r="AM283" s="18">
        <v>0</v>
      </c>
      <c r="AN283" s="24"/>
      <c r="AO283" s="12">
        <v>0</v>
      </c>
    </row>
    <row r="284" spans="2:41" ht="19.5" customHeight="1">
      <c r="B284" s="23"/>
      <c r="C284" s="23"/>
      <c r="D284" s="3"/>
      <c r="E284" s="3">
        <v>4240</v>
      </c>
      <c r="F284" s="19" t="s">
        <v>96</v>
      </c>
      <c r="G284" s="19"/>
      <c r="H284" s="18">
        <v>500</v>
      </c>
      <c r="I284" s="18"/>
      <c r="J284" s="5">
        <v>500</v>
      </c>
      <c r="K284" s="5">
        <f t="shared" si="8"/>
        <v>100</v>
      </c>
      <c r="L284" s="5">
        <v>500</v>
      </c>
      <c r="M284" s="5">
        <v>500</v>
      </c>
      <c r="N284" s="5">
        <f t="shared" si="9"/>
        <v>100</v>
      </c>
      <c r="O284" s="5">
        <v>500</v>
      </c>
      <c r="P284" s="5">
        <v>500</v>
      </c>
      <c r="Q284" s="5">
        <v>0</v>
      </c>
      <c r="R284" s="5">
        <v>0</v>
      </c>
      <c r="S284" s="5">
        <v>500</v>
      </c>
      <c r="T284" s="5">
        <v>500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18">
        <v>0</v>
      </c>
      <c r="AK284" s="18"/>
      <c r="AL284" s="5">
        <v>0</v>
      </c>
      <c r="AM284" s="18">
        <v>0</v>
      </c>
      <c r="AN284" s="24"/>
      <c r="AO284" s="12">
        <v>0</v>
      </c>
    </row>
    <row r="285" spans="2:41" ht="15" customHeight="1">
      <c r="B285" s="23"/>
      <c r="C285" s="23"/>
      <c r="D285" s="3"/>
      <c r="E285" s="3">
        <v>4300</v>
      </c>
      <c r="F285" s="19" t="s">
        <v>26</v>
      </c>
      <c r="G285" s="19"/>
      <c r="H285" s="18">
        <v>30603.12</v>
      </c>
      <c r="I285" s="18"/>
      <c r="J285" s="5">
        <v>19131</v>
      </c>
      <c r="K285" s="5">
        <f t="shared" si="8"/>
        <v>62.51323394477426</v>
      </c>
      <c r="L285" s="5">
        <v>30603.12</v>
      </c>
      <c r="M285" s="5">
        <v>19131</v>
      </c>
      <c r="N285" s="5">
        <f t="shared" si="9"/>
        <v>62.51323394477426</v>
      </c>
      <c r="O285" s="5">
        <v>30603.12</v>
      </c>
      <c r="P285" s="5">
        <v>19131</v>
      </c>
      <c r="Q285" s="5">
        <v>0</v>
      </c>
      <c r="R285" s="5">
        <v>0</v>
      </c>
      <c r="S285" s="5">
        <v>30603.12</v>
      </c>
      <c r="T285" s="5">
        <v>19131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18">
        <v>0</v>
      </c>
      <c r="AK285" s="18"/>
      <c r="AL285" s="5">
        <v>0</v>
      </c>
      <c r="AM285" s="18">
        <v>0</v>
      </c>
      <c r="AN285" s="24"/>
      <c r="AO285" s="12">
        <v>0</v>
      </c>
    </row>
    <row r="286" spans="2:41" ht="15" customHeight="1">
      <c r="B286" s="23"/>
      <c r="C286" s="23"/>
      <c r="D286" s="3"/>
      <c r="E286" s="3">
        <v>4410</v>
      </c>
      <c r="F286" s="19" t="s">
        <v>61</v>
      </c>
      <c r="G286" s="19"/>
      <c r="H286" s="18">
        <v>100</v>
      </c>
      <c r="I286" s="18"/>
      <c r="J286" s="5">
        <v>75.22</v>
      </c>
      <c r="K286" s="5">
        <f t="shared" si="8"/>
        <v>75.22</v>
      </c>
      <c r="L286" s="5">
        <v>100</v>
      </c>
      <c r="M286" s="5">
        <v>75.22</v>
      </c>
      <c r="N286" s="5">
        <f t="shared" si="9"/>
        <v>75.22</v>
      </c>
      <c r="O286" s="5">
        <v>100</v>
      </c>
      <c r="P286" s="5">
        <v>75.22</v>
      </c>
      <c r="Q286" s="5">
        <v>0</v>
      </c>
      <c r="R286" s="5">
        <v>0</v>
      </c>
      <c r="S286" s="5">
        <v>100</v>
      </c>
      <c r="T286" s="5">
        <v>75.22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18">
        <v>0</v>
      </c>
      <c r="AK286" s="18"/>
      <c r="AL286" s="5">
        <v>0</v>
      </c>
      <c r="AM286" s="18">
        <v>0</v>
      </c>
      <c r="AN286" s="24"/>
      <c r="AO286" s="12">
        <v>0</v>
      </c>
    </row>
    <row r="287" spans="2:41" ht="21.75" customHeight="1">
      <c r="B287" s="23"/>
      <c r="C287" s="23"/>
      <c r="D287" s="3"/>
      <c r="E287" s="3">
        <v>4610</v>
      </c>
      <c r="F287" s="19" t="s">
        <v>35</v>
      </c>
      <c r="G287" s="19"/>
      <c r="H287" s="18">
        <v>2800</v>
      </c>
      <c r="I287" s="18"/>
      <c r="J287" s="5">
        <v>2800</v>
      </c>
      <c r="K287" s="5">
        <f t="shared" si="8"/>
        <v>100</v>
      </c>
      <c r="L287" s="5">
        <v>2800</v>
      </c>
      <c r="M287" s="5">
        <v>2800</v>
      </c>
      <c r="N287" s="5">
        <f t="shared" si="9"/>
        <v>100</v>
      </c>
      <c r="O287" s="5">
        <v>2800</v>
      </c>
      <c r="P287" s="5">
        <v>2800</v>
      </c>
      <c r="Q287" s="5">
        <v>0</v>
      </c>
      <c r="R287" s="5">
        <v>0</v>
      </c>
      <c r="S287" s="5">
        <v>2800</v>
      </c>
      <c r="T287" s="5">
        <v>2800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18">
        <v>0</v>
      </c>
      <c r="AK287" s="18"/>
      <c r="AL287" s="5">
        <v>0</v>
      </c>
      <c r="AM287" s="18">
        <v>0</v>
      </c>
      <c r="AN287" s="24"/>
      <c r="AO287" s="12">
        <v>0</v>
      </c>
    </row>
    <row r="288" spans="2:41" ht="24.75" customHeight="1">
      <c r="B288" s="23"/>
      <c r="C288" s="23"/>
      <c r="D288" s="3"/>
      <c r="E288" s="3">
        <v>4700</v>
      </c>
      <c r="F288" s="19" t="s">
        <v>63</v>
      </c>
      <c r="G288" s="19"/>
      <c r="H288" s="18">
        <v>1500</v>
      </c>
      <c r="I288" s="18"/>
      <c r="J288" s="5">
        <v>0</v>
      </c>
      <c r="K288" s="5">
        <f t="shared" si="8"/>
        <v>0</v>
      </c>
      <c r="L288" s="5">
        <v>1500</v>
      </c>
      <c r="M288" s="5">
        <v>0</v>
      </c>
      <c r="N288" s="5">
        <f t="shared" si="9"/>
        <v>0</v>
      </c>
      <c r="O288" s="5">
        <v>1500</v>
      </c>
      <c r="P288" s="5">
        <v>0</v>
      </c>
      <c r="Q288" s="5">
        <v>0</v>
      </c>
      <c r="R288" s="5">
        <v>0</v>
      </c>
      <c r="S288" s="5">
        <v>1500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18">
        <v>0</v>
      </c>
      <c r="AK288" s="18"/>
      <c r="AL288" s="5">
        <v>0</v>
      </c>
      <c r="AM288" s="18">
        <v>0</v>
      </c>
      <c r="AN288" s="24"/>
      <c r="AO288" s="12">
        <v>0</v>
      </c>
    </row>
    <row r="289" spans="2:41" ht="15" customHeight="1">
      <c r="B289" s="25">
        <v>852</v>
      </c>
      <c r="C289" s="25"/>
      <c r="D289" s="1"/>
      <c r="E289" s="1"/>
      <c r="F289" s="26" t="s">
        <v>113</v>
      </c>
      <c r="G289" s="26"/>
      <c r="H289" s="27">
        <v>3071778</v>
      </c>
      <c r="I289" s="27"/>
      <c r="J289" s="4">
        <f>SUM(J290,J292,J294,J308,J310,J312,J330,J343,J314)</f>
        <v>3019432.19</v>
      </c>
      <c r="K289" s="5">
        <f t="shared" si="8"/>
        <v>98.29591168372194</v>
      </c>
      <c r="L289" s="4">
        <v>3071778</v>
      </c>
      <c r="M289" s="4">
        <f>SUM(M290,M292,M294,M308,M310,M312,M330,M343,M314)</f>
        <v>3019432.19</v>
      </c>
      <c r="N289" s="5">
        <f t="shared" si="9"/>
        <v>98.29591168372194</v>
      </c>
      <c r="O289" s="4">
        <v>629620</v>
      </c>
      <c r="P289" s="4">
        <f>SUM(P290,P292,P294,P308,P310,P312,P330,P343,P314)</f>
        <v>589750.01</v>
      </c>
      <c r="Q289" s="4">
        <v>351969</v>
      </c>
      <c r="R289" s="4">
        <f>SUM(R290,R292,R294,R308,R310,R312,R330,R343,R314)</f>
        <v>351413.79000000004</v>
      </c>
      <c r="S289" s="4">
        <v>277651</v>
      </c>
      <c r="T289" s="4">
        <f>SUM(T290,T292,T294,T308,T310,T312,T330,T343,T314)</f>
        <v>238336.22</v>
      </c>
      <c r="U289" s="4">
        <v>0</v>
      </c>
      <c r="V289" s="4">
        <f>SUM(V290,V292,V294,V308,V310,V312,V330,V343,V314)</f>
        <v>0</v>
      </c>
      <c r="W289" s="4">
        <v>2442158</v>
      </c>
      <c r="X289" s="4">
        <f>SUM(X290,X292,X294,X308,X310,X312,X330,X343,X314)</f>
        <v>2429682.1799999997</v>
      </c>
      <c r="Y289" s="4">
        <v>0</v>
      </c>
      <c r="Z289" s="4">
        <f>SUM(Z290,Z292,Z294,Z308,Z310,Z312,Z330,Z343,Z314)</f>
        <v>0</v>
      </c>
      <c r="AA289" s="4">
        <v>0</v>
      </c>
      <c r="AB289" s="5">
        <v>0</v>
      </c>
      <c r="AC289" s="4">
        <v>0</v>
      </c>
      <c r="AD289" s="5">
        <v>0</v>
      </c>
      <c r="AE289" s="4">
        <v>0</v>
      </c>
      <c r="AF289" s="4">
        <f>SUM(AF290,AF292,AF294,AF308,AF310,AF312,AF330,AF343,AF314)</f>
        <v>0</v>
      </c>
      <c r="AG289" s="5">
        <v>0</v>
      </c>
      <c r="AH289" s="4">
        <v>0</v>
      </c>
      <c r="AI289" s="4">
        <f>SUM(AI290,AI292,AI294,AI308,AI310,AI312,AI330,AI343,AI314)</f>
        <v>0</v>
      </c>
      <c r="AJ289" s="27">
        <v>0</v>
      </c>
      <c r="AK289" s="27"/>
      <c r="AL289" s="4">
        <f>SUM(AL290,AL292,AL294,AL308,AL310,AL312,AL330,AL343,AL314)</f>
        <v>0</v>
      </c>
      <c r="AM289" s="27">
        <v>0</v>
      </c>
      <c r="AN289" s="28"/>
      <c r="AO289" s="4">
        <f>SUM(AO290,AO292,AO294,AO308,AO310,AO312,AO330,AO343,AO314)</f>
        <v>0</v>
      </c>
    </row>
    <row r="290" spans="2:41" ht="19.5" customHeight="1">
      <c r="B290" s="25"/>
      <c r="C290" s="25"/>
      <c r="D290" s="1">
        <v>85201</v>
      </c>
      <c r="E290" s="1"/>
      <c r="F290" s="26" t="s">
        <v>114</v>
      </c>
      <c r="G290" s="26"/>
      <c r="H290" s="27">
        <v>6574</v>
      </c>
      <c r="I290" s="27"/>
      <c r="J290" s="4">
        <f>SUM(J291)</f>
        <v>6573.46</v>
      </c>
      <c r="K290" s="5">
        <f t="shared" si="8"/>
        <v>99.99178582293885</v>
      </c>
      <c r="L290" s="4">
        <v>6574</v>
      </c>
      <c r="M290" s="4">
        <f>SUM(M291)</f>
        <v>6573.46</v>
      </c>
      <c r="N290" s="5">
        <f t="shared" si="9"/>
        <v>99.99178582293885</v>
      </c>
      <c r="O290" s="4">
        <v>6574</v>
      </c>
      <c r="P290" s="4">
        <f>SUM(P291)</f>
        <v>6573.46</v>
      </c>
      <c r="Q290" s="4">
        <v>0</v>
      </c>
      <c r="R290" s="4">
        <f>SUM(R291)</f>
        <v>0</v>
      </c>
      <c r="S290" s="4">
        <v>6574</v>
      </c>
      <c r="T290" s="4">
        <f>SUM(T291)</f>
        <v>6573.46</v>
      </c>
      <c r="U290" s="4">
        <v>0</v>
      </c>
      <c r="V290" s="4">
        <f>SUM(V291)</f>
        <v>0</v>
      </c>
      <c r="W290" s="4">
        <v>0</v>
      </c>
      <c r="X290" s="4">
        <f>SUM(X291)</f>
        <v>0</v>
      </c>
      <c r="Y290" s="4">
        <v>0</v>
      </c>
      <c r="Z290" s="4">
        <f>SUM(Z291)</f>
        <v>0</v>
      </c>
      <c r="AA290" s="4">
        <v>0</v>
      </c>
      <c r="AB290" s="5">
        <v>0</v>
      </c>
      <c r="AC290" s="4">
        <v>0</v>
      </c>
      <c r="AD290" s="5">
        <v>0</v>
      </c>
      <c r="AE290" s="4">
        <v>0</v>
      </c>
      <c r="AF290" s="4">
        <f>SUM(AF291)</f>
        <v>0</v>
      </c>
      <c r="AG290" s="5">
        <v>0</v>
      </c>
      <c r="AH290" s="4">
        <v>0</v>
      </c>
      <c r="AI290" s="4">
        <f>SUM(AI291)</f>
        <v>0</v>
      </c>
      <c r="AJ290" s="27">
        <v>0</v>
      </c>
      <c r="AK290" s="27"/>
      <c r="AL290" s="4">
        <f>SUM(AL291)</f>
        <v>0</v>
      </c>
      <c r="AM290" s="27">
        <v>0</v>
      </c>
      <c r="AN290" s="28"/>
      <c r="AO290" s="4">
        <f>SUM(AO291)</f>
        <v>0</v>
      </c>
    </row>
    <row r="291" spans="2:41" ht="37.5" customHeight="1">
      <c r="B291" s="23"/>
      <c r="C291" s="23"/>
      <c r="D291" s="3"/>
      <c r="E291" s="3">
        <v>4330</v>
      </c>
      <c r="F291" s="19" t="s">
        <v>115</v>
      </c>
      <c r="G291" s="19"/>
      <c r="H291" s="18">
        <v>6574</v>
      </c>
      <c r="I291" s="18"/>
      <c r="J291" s="5">
        <v>6573.46</v>
      </c>
      <c r="K291" s="5">
        <f t="shared" si="8"/>
        <v>99.99178582293885</v>
      </c>
      <c r="L291" s="5">
        <v>6574</v>
      </c>
      <c r="M291" s="5">
        <v>6573.46</v>
      </c>
      <c r="N291" s="5">
        <f t="shared" si="9"/>
        <v>99.99178582293885</v>
      </c>
      <c r="O291" s="5">
        <v>6574</v>
      </c>
      <c r="P291" s="5">
        <v>6573.46</v>
      </c>
      <c r="Q291" s="5">
        <v>0</v>
      </c>
      <c r="R291" s="5">
        <v>0</v>
      </c>
      <c r="S291" s="5">
        <v>6574</v>
      </c>
      <c r="T291" s="5">
        <v>6573.46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18">
        <v>0</v>
      </c>
      <c r="AK291" s="18"/>
      <c r="AL291" s="5">
        <v>0</v>
      </c>
      <c r="AM291" s="18">
        <v>0</v>
      </c>
      <c r="AN291" s="24"/>
      <c r="AO291" s="12">
        <v>0</v>
      </c>
    </row>
    <row r="292" spans="2:41" ht="15" customHeight="1">
      <c r="B292" s="25"/>
      <c r="C292" s="25"/>
      <c r="D292" s="1">
        <v>85202</v>
      </c>
      <c r="E292" s="1"/>
      <c r="F292" s="26" t="s">
        <v>116</v>
      </c>
      <c r="G292" s="26"/>
      <c r="H292" s="27">
        <v>155293</v>
      </c>
      <c r="I292" s="27"/>
      <c r="J292" s="4">
        <f>SUM(J293)</f>
        <v>142305.18</v>
      </c>
      <c r="K292" s="5">
        <f t="shared" si="8"/>
        <v>91.63657086926004</v>
      </c>
      <c r="L292" s="4">
        <v>155293</v>
      </c>
      <c r="M292" s="4">
        <f>SUM(M293)</f>
        <v>142305.18</v>
      </c>
      <c r="N292" s="5">
        <f t="shared" si="9"/>
        <v>91.63657086926004</v>
      </c>
      <c r="O292" s="4">
        <v>155293</v>
      </c>
      <c r="P292" s="4">
        <f>SUM(P293)</f>
        <v>142305.18</v>
      </c>
      <c r="Q292" s="4">
        <v>0</v>
      </c>
      <c r="R292" s="4">
        <f>SUM(R293)</f>
        <v>0</v>
      </c>
      <c r="S292" s="4">
        <v>155293</v>
      </c>
      <c r="T292" s="4">
        <f>SUM(T293)</f>
        <v>142305.18</v>
      </c>
      <c r="U292" s="4">
        <v>0</v>
      </c>
      <c r="V292" s="4">
        <f>SUM(V293)</f>
        <v>0</v>
      </c>
      <c r="W292" s="4">
        <v>0</v>
      </c>
      <c r="X292" s="4">
        <f>SUM(X293)</f>
        <v>0</v>
      </c>
      <c r="Y292" s="4">
        <v>0</v>
      </c>
      <c r="Z292" s="4">
        <f>SUM(Z293)</f>
        <v>0</v>
      </c>
      <c r="AA292" s="4">
        <v>0</v>
      </c>
      <c r="AB292" s="5">
        <v>0</v>
      </c>
      <c r="AC292" s="4">
        <v>0</v>
      </c>
      <c r="AD292" s="5">
        <v>0</v>
      </c>
      <c r="AE292" s="4">
        <v>0</v>
      </c>
      <c r="AF292" s="4">
        <f>SUM(AF293)</f>
        <v>0</v>
      </c>
      <c r="AG292" s="5">
        <v>0</v>
      </c>
      <c r="AH292" s="4">
        <v>0</v>
      </c>
      <c r="AI292" s="4">
        <f>SUM(AI293)</f>
        <v>0</v>
      </c>
      <c r="AJ292" s="27">
        <v>0</v>
      </c>
      <c r="AK292" s="27"/>
      <c r="AL292" s="4">
        <f>SUM(AL293)</f>
        <v>0</v>
      </c>
      <c r="AM292" s="27">
        <v>0</v>
      </c>
      <c r="AN292" s="28"/>
      <c r="AO292" s="4">
        <f>SUM(AO293)</f>
        <v>0</v>
      </c>
    </row>
    <row r="293" spans="2:41" ht="36.75" customHeight="1">
      <c r="B293" s="23"/>
      <c r="C293" s="23"/>
      <c r="D293" s="3"/>
      <c r="E293" s="3">
        <v>4330</v>
      </c>
      <c r="F293" s="19" t="s">
        <v>115</v>
      </c>
      <c r="G293" s="19"/>
      <c r="H293" s="18">
        <v>155293</v>
      </c>
      <c r="I293" s="18"/>
      <c r="J293" s="5">
        <v>142305.18</v>
      </c>
      <c r="K293" s="5">
        <f t="shared" si="8"/>
        <v>91.63657086926004</v>
      </c>
      <c r="L293" s="5">
        <v>155293</v>
      </c>
      <c r="M293" s="5">
        <v>142305.18</v>
      </c>
      <c r="N293" s="5">
        <f t="shared" si="9"/>
        <v>91.63657086926004</v>
      </c>
      <c r="O293" s="5">
        <v>155293</v>
      </c>
      <c r="P293" s="5">
        <v>142305.18</v>
      </c>
      <c r="Q293" s="5">
        <v>0</v>
      </c>
      <c r="R293" s="5">
        <v>0</v>
      </c>
      <c r="S293" s="5">
        <v>155293</v>
      </c>
      <c r="T293" s="5">
        <v>142305.18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18">
        <v>0</v>
      </c>
      <c r="AK293" s="18"/>
      <c r="AL293" s="5">
        <v>0</v>
      </c>
      <c r="AM293" s="18">
        <v>0</v>
      </c>
      <c r="AN293" s="24"/>
      <c r="AO293" s="12">
        <v>0</v>
      </c>
    </row>
    <row r="294" spans="2:41" ht="54.75" customHeight="1">
      <c r="B294" s="25"/>
      <c r="C294" s="25"/>
      <c r="D294" s="1">
        <v>85212</v>
      </c>
      <c r="E294" s="1"/>
      <c r="F294" s="26" t="s">
        <v>117</v>
      </c>
      <c r="G294" s="26"/>
      <c r="H294" s="27">
        <v>2043486</v>
      </c>
      <c r="I294" s="27"/>
      <c r="J294" s="4">
        <f>SUM(J295:J307)</f>
        <v>2026330.45</v>
      </c>
      <c r="K294" s="5">
        <f t="shared" si="8"/>
        <v>99.16047626457926</v>
      </c>
      <c r="L294" s="4">
        <v>2043486</v>
      </c>
      <c r="M294" s="4">
        <f>SUM(M295:M307)</f>
        <v>2026330.45</v>
      </c>
      <c r="N294" s="5">
        <f t="shared" si="9"/>
        <v>99.16047626457926</v>
      </c>
      <c r="O294" s="4">
        <v>66253</v>
      </c>
      <c r="P294" s="4">
        <f>SUM(P295:P307)</f>
        <v>60685.270000000004</v>
      </c>
      <c r="Q294" s="4">
        <v>49194</v>
      </c>
      <c r="R294" s="4">
        <f>SUM(R295:R307)</f>
        <v>48888.770000000004</v>
      </c>
      <c r="S294" s="4">
        <v>17059</v>
      </c>
      <c r="T294" s="4">
        <f>SUM(T295:T307)</f>
        <v>11796.5</v>
      </c>
      <c r="U294" s="4">
        <v>0</v>
      </c>
      <c r="V294" s="4">
        <f>SUM(V295:V307)</f>
        <v>0</v>
      </c>
      <c r="W294" s="4">
        <v>1977233</v>
      </c>
      <c r="X294" s="4">
        <f>SUM(X295:X307)</f>
        <v>1965645.18</v>
      </c>
      <c r="Y294" s="4">
        <v>0</v>
      </c>
      <c r="Z294" s="4">
        <f>SUM(Z295:Z307)</f>
        <v>0</v>
      </c>
      <c r="AA294" s="4">
        <v>0</v>
      </c>
      <c r="AB294" s="5">
        <v>0</v>
      </c>
      <c r="AC294" s="4">
        <v>0</v>
      </c>
      <c r="AD294" s="5">
        <v>0</v>
      </c>
      <c r="AE294" s="4">
        <v>0</v>
      </c>
      <c r="AF294" s="4">
        <f>SUM(AF295:AF307)</f>
        <v>0</v>
      </c>
      <c r="AG294" s="5">
        <v>0</v>
      </c>
      <c r="AH294" s="4">
        <v>0</v>
      </c>
      <c r="AI294" s="4">
        <f>SUM(AI295:AI307)</f>
        <v>0</v>
      </c>
      <c r="AJ294" s="27">
        <v>0</v>
      </c>
      <c r="AK294" s="27"/>
      <c r="AL294" s="4">
        <f>SUM(AL295:AL307)</f>
        <v>0</v>
      </c>
      <c r="AM294" s="27">
        <v>0</v>
      </c>
      <c r="AN294" s="28"/>
      <c r="AO294" s="4">
        <f>SUM(AO295:AO307)</f>
        <v>0</v>
      </c>
    </row>
    <row r="295" spans="2:41" ht="77.25" customHeight="1">
      <c r="B295" s="23"/>
      <c r="C295" s="23"/>
      <c r="D295" s="3"/>
      <c r="E295" s="3">
        <v>2910</v>
      </c>
      <c r="F295" s="19" t="s">
        <v>118</v>
      </c>
      <c r="G295" s="19"/>
      <c r="H295" s="18">
        <v>5000</v>
      </c>
      <c r="I295" s="18"/>
      <c r="J295" s="5">
        <v>1671</v>
      </c>
      <c r="K295" s="5">
        <f t="shared" si="8"/>
        <v>33.42</v>
      </c>
      <c r="L295" s="5">
        <v>5000</v>
      </c>
      <c r="M295" s="5">
        <v>1671</v>
      </c>
      <c r="N295" s="5">
        <f t="shared" si="9"/>
        <v>33.42</v>
      </c>
      <c r="O295" s="5">
        <v>5000</v>
      </c>
      <c r="P295" s="5">
        <v>1671</v>
      </c>
      <c r="Q295" s="5">
        <v>0</v>
      </c>
      <c r="R295" s="5">
        <v>0</v>
      </c>
      <c r="S295" s="5">
        <v>5000</v>
      </c>
      <c r="T295" s="5">
        <v>1671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18">
        <v>0</v>
      </c>
      <c r="AK295" s="18"/>
      <c r="AL295" s="5">
        <v>0</v>
      </c>
      <c r="AM295" s="18">
        <v>0</v>
      </c>
      <c r="AN295" s="24"/>
      <c r="AO295" s="12">
        <v>0</v>
      </c>
    </row>
    <row r="296" spans="2:41" ht="15" customHeight="1">
      <c r="B296" s="23"/>
      <c r="C296" s="23"/>
      <c r="D296" s="3"/>
      <c r="E296" s="3">
        <v>3110</v>
      </c>
      <c r="F296" s="19" t="s">
        <v>119</v>
      </c>
      <c r="G296" s="19"/>
      <c r="H296" s="18">
        <v>1977233</v>
      </c>
      <c r="I296" s="18"/>
      <c r="J296" s="5">
        <v>1965645.18</v>
      </c>
      <c r="K296" s="5">
        <f t="shared" si="8"/>
        <v>99.4139375581937</v>
      </c>
      <c r="L296" s="5">
        <v>1977233</v>
      </c>
      <c r="M296" s="5">
        <v>1965645.18</v>
      </c>
      <c r="N296" s="5">
        <f t="shared" si="9"/>
        <v>99.4139375581937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1977233</v>
      </c>
      <c r="X296" s="5">
        <v>1965645.18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18">
        <v>0</v>
      </c>
      <c r="AK296" s="18"/>
      <c r="AL296" s="5">
        <v>0</v>
      </c>
      <c r="AM296" s="18">
        <v>0</v>
      </c>
      <c r="AN296" s="24"/>
      <c r="AO296" s="12">
        <v>0</v>
      </c>
    </row>
    <row r="297" spans="2:41" ht="19.5" customHeight="1">
      <c r="B297" s="23"/>
      <c r="C297" s="23"/>
      <c r="D297" s="3"/>
      <c r="E297" s="3">
        <v>4010</v>
      </c>
      <c r="F297" s="19" t="s">
        <v>55</v>
      </c>
      <c r="G297" s="19"/>
      <c r="H297" s="18">
        <v>37441</v>
      </c>
      <c r="I297" s="18"/>
      <c r="J297" s="5">
        <v>37200.5</v>
      </c>
      <c r="K297" s="5">
        <f t="shared" si="8"/>
        <v>99.3576560455116</v>
      </c>
      <c r="L297" s="5">
        <v>37441</v>
      </c>
      <c r="M297" s="5">
        <v>37200.5</v>
      </c>
      <c r="N297" s="5">
        <f t="shared" si="9"/>
        <v>99.3576560455116</v>
      </c>
      <c r="O297" s="5">
        <v>37441</v>
      </c>
      <c r="P297" s="5">
        <v>37200.5</v>
      </c>
      <c r="Q297" s="5">
        <v>37441</v>
      </c>
      <c r="R297" s="5">
        <v>37200.5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18">
        <v>0</v>
      </c>
      <c r="AK297" s="18"/>
      <c r="AL297" s="5">
        <v>0</v>
      </c>
      <c r="AM297" s="18">
        <v>0</v>
      </c>
      <c r="AN297" s="24"/>
      <c r="AO297" s="12">
        <v>0</v>
      </c>
    </row>
    <row r="298" spans="2:41" ht="23.25" customHeight="1">
      <c r="B298" s="23"/>
      <c r="C298" s="23"/>
      <c r="D298" s="3"/>
      <c r="E298" s="3">
        <v>4040</v>
      </c>
      <c r="F298" s="19" t="s">
        <v>56</v>
      </c>
      <c r="G298" s="19"/>
      <c r="H298" s="18">
        <v>2817</v>
      </c>
      <c r="I298" s="18"/>
      <c r="J298" s="5">
        <v>2817</v>
      </c>
      <c r="K298" s="5">
        <f t="shared" si="8"/>
        <v>100</v>
      </c>
      <c r="L298" s="5">
        <v>2817</v>
      </c>
      <c r="M298" s="5">
        <v>2817</v>
      </c>
      <c r="N298" s="5">
        <f t="shared" si="9"/>
        <v>100</v>
      </c>
      <c r="O298" s="5">
        <v>2817</v>
      </c>
      <c r="P298" s="5">
        <v>2817</v>
      </c>
      <c r="Q298" s="5">
        <v>2817</v>
      </c>
      <c r="R298" s="5">
        <v>2817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18">
        <v>0</v>
      </c>
      <c r="AK298" s="18"/>
      <c r="AL298" s="5">
        <v>0</v>
      </c>
      <c r="AM298" s="18">
        <v>0</v>
      </c>
      <c r="AN298" s="24"/>
      <c r="AO298" s="12">
        <v>0</v>
      </c>
    </row>
    <row r="299" spans="2:41" ht="19.5" customHeight="1">
      <c r="B299" s="23"/>
      <c r="C299" s="23"/>
      <c r="D299" s="3"/>
      <c r="E299" s="3">
        <v>4110</v>
      </c>
      <c r="F299" s="19" t="s">
        <v>57</v>
      </c>
      <c r="G299" s="19"/>
      <c r="H299" s="18">
        <v>6848</v>
      </c>
      <c r="I299" s="18"/>
      <c r="J299" s="5">
        <v>6792.83</v>
      </c>
      <c r="K299" s="5">
        <f t="shared" si="8"/>
        <v>99.19436331775701</v>
      </c>
      <c r="L299" s="5">
        <v>6848</v>
      </c>
      <c r="M299" s="5">
        <v>6792.83</v>
      </c>
      <c r="N299" s="5">
        <f t="shared" si="9"/>
        <v>99.19436331775701</v>
      </c>
      <c r="O299" s="5">
        <v>6848</v>
      </c>
      <c r="P299" s="5">
        <v>6792.83</v>
      </c>
      <c r="Q299" s="5">
        <v>6848</v>
      </c>
      <c r="R299" s="5">
        <v>6792.83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18">
        <v>0</v>
      </c>
      <c r="AK299" s="18"/>
      <c r="AL299" s="5">
        <v>0</v>
      </c>
      <c r="AM299" s="18">
        <v>0</v>
      </c>
      <c r="AN299" s="24"/>
      <c r="AO299" s="12">
        <v>0</v>
      </c>
    </row>
    <row r="300" spans="2:41" ht="15" customHeight="1">
      <c r="B300" s="23"/>
      <c r="C300" s="23"/>
      <c r="D300" s="3"/>
      <c r="E300" s="3">
        <v>4120</v>
      </c>
      <c r="F300" s="19" t="s">
        <v>58</v>
      </c>
      <c r="G300" s="19"/>
      <c r="H300" s="18">
        <v>1088</v>
      </c>
      <c r="I300" s="18"/>
      <c r="J300" s="5">
        <v>1078.44</v>
      </c>
      <c r="K300" s="5">
        <f t="shared" si="8"/>
        <v>99.12132352941177</v>
      </c>
      <c r="L300" s="5">
        <v>1088</v>
      </c>
      <c r="M300" s="5">
        <v>1078.44</v>
      </c>
      <c r="N300" s="5">
        <f t="shared" si="9"/>
        <v>99.12132352941177</v>
      </c>
      <c r="O300" s="5">
        <v>1088</v>
      </c>
      <c r="P300" s="5">
        <v>1078.44</v>
      </c>
      <c r="Q300" s="5">
        <v>1088</v>
      </c>
      <c r="R300" s="5">
        <v>1078.44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18">
        <v>0</v>
      </c>
      <c r="AK300" s="18"/>
      <c r="AL300" s="5">
        <v>0</v>
      </c>
      <c r="AM300" s="18">
        <v>0</v>
      </c>
      <c r="AN300" s="24"/>
      <c r="AO300" s="12">
        <v>0</v>
      </c>
    </row>
    <row r="301" spans="2:41" ht="15" customHeight="1">
      <c r="B301" s="23"/>
      <c r="C301" s="23"/>
      <c r="D301" s="3"/>
      <c r="E301" s="3">
        <v>4170</v>
      </c>
      <c r="F301" s="19" t="s">
        <v>42</v>
      </c>
      <c r="G301" s="19"/>
      <c r="H301" s="18">
        <v>1000</v>
      </c>
      <c r="I301" s="18"/>
      <c r="J301" s="5">
        <v>1000</v>
      </c>
      <c r="K301" s="5">
        <f t="shared" si="8"/>
        <v>100</v>
      </c>
      <c r="L301" s="5">
        <v>1000</v>
      </c>
      <c r="M301" s="5">
        <v>1000</v>
      </c>
      <c r="N301" s="5">
        <f t="shared" si="9"/>
        <v>100</v>
      </c>
      <c r="O301" s="5">
        <v>1000</v>
      </c>
      <c r="P301" s="5">
        <v>1000</v>
      </c>
      <c r="Q301" s="5">
        <v>1000</v>
      </c>
      <c r="R301" s="5">
        <v>1000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18">
        <v>0</v>
      </c>
      <c r="AK301" s="18"/>
      <c r="AL301" s="5">
        <v>0</v>
      </c>
      <c r="AM301" s="18">
        <v>0</v>
      </c>
      <c r="AN301" s="24"/>
      <c r="AO301" s="12">
        <v>0</v>
      </c>
    </row>
    <row r="302" spans="2:41" ht="21" customHeight="1">
      <c r="B302" s="23"/>
      <c r="C302" s="23"/>
      <c r="D302" s="3"/>
      <c r="E302" s="3">
        <v>4210</v>
      </c>
      <c r="F302" s="19" t="s">
        <v>25</v>
      </c>
      <c r="G302" s="19"/>
      <c r="H302" s="18">
        <v>251</v>
      </c>
      <c r="I302" s="18"/>
      <c r="J302" s="5">
        <v>251</v>
      </c>
      <c r="K302" s="5">
        <f t="shared" si="8"/>
        <v>100</v>
      </c>
      <c r="L302" s="5">
        <v>251</v>
      </c>
      <c r="M302" s="5">
        <v>251</v>
      </c>
      <c r="N302" s="5">
        <f t="shared" si="9"/>
        <v>100</v>
      </c>
      <c r="O302" s="5">
        <v>251</v>
      </c>
      <c r="P302" s="5">
        <v>251</v>
      </c>
      <c r="Q302" s="5">
        <v>0</v>
      </c>
      <c r="R302" s="5">
        <v>0</v>
      </c>
      <c r="S302" s="5">
        <v>251</v>
      </c>
      <c r="T302" s="5">
        <v>251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18">
        <v>0</v>
      </c>
      <c r="AK302" s="18"/>
      <c r="AL302" s="5">
        <v>0</v>
      </c>
      <c r="AM302" s="18">
        <v>0</v>
      </c>
      <c r="AN302" s="24"/>
      <c r="AO302" s="12">
        <v>0</v>
      </c>
    </row>
    <row r="303" spans="2:41" ht="15" customHeight="1">
      <c r="B303" s="23"/>
      <c r="C303" s="23"/>
      <c r="D303" s="3"/>
      <c r="E303" s="3">
        <v>4280</v>
      </c>
      <c r="F303" s="19" t="s">
        <v>70</v>
      </c>
      <c r="G303" s="19"/>
      <c r="H303" s="18">
        <v>90</v>
      </c>
      <c r="I303" s="18"/>
      <c r="J303" s="5">
        <v>90</v>
      </c>
      <c r="K303" s="5">
        <f t="shared" si="8"/>
        <v>100</v>
      </c>
      <c r="L303" s="5">
        <v>90</v>
      </c>
      <c r="M303" s="5">
        <v>90</v>
      </c>
      <c r="N303" s="5">
        <f t="shared" si="9"/>
        <v>100</v>
      </c>
      <c r="O303" s="5">
        <v>90</v>
      </c>
      <c r="P303" s="5">
        <v>90</v>
      </c>
      <c r="Q303" s="5">
        <v>0</v>
      </c>
      <c r="R303" s="5">
        <v>0</v>
      </c>
      <c r="S303" s="5">
        <v>90</v>
      </c>
      <c r="T303" s="5">
        <v>90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18">
        <v>0</v>
      </c>
      <c r="AK303" s="18"/>
      <c r="AL303" s="5">
        <v>0</v>
      </c>
      <c r="AM303" s="18">
        <v>0</v>
      </c>
      <c r="AN303" s="24"/>
      <c r="AO303" s="12">
        <v>0</v>
      </c>
    </row>
    <row r="304" spans="2:41" ht="15" customHeight="1">
      <c r="B304" s="23"/>
      <c r="C304" s="23"/>
      <c r="D304" s="3"/>
      <c r="E304" s="3">
        <v>4300</v>
      </c>
      <c r="F304" s="19" t="s">
        <v>26</v>
      </c>
      <c r="G304" s="19"/>
      <c r="H304" s="18">
        <v>6390</v>
      </c>
      <c r="I304" s="18"/>
      <c r="J304" s="5">
        <v>6390</v>
      </c>
      <c r="K304" s="5">
        <f t="shared" si="8"/>
        <v>100</v>
      </c>
      <c r="L304" s="5">
        <v>6390</v>
      </c>
      <c r="M304" s="5">
        <v>6390</v>
      </c>
      <c r="N304" s="5">
        <f t="shared" si="9"/>
        <v>100</v>
      </c>
      <c r="O304" s="5">
        <v>6390</v>
      </c>
      <c r="P304" s="5">
        <v>6390</v>
      </c>
      <c r="Q304" s="5">
        <v>0</v>
      </c>
      <c r="R304" s="5">
        <v>0</v>
      </c>
      <c r="S304" s="5">
        <v>6390</v>
      </c>
      <c r="T304" s="5">
        <v>6390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18">
        <v>0</v>
      </c>
      <c r="AK304" s="18"/>
      <c r="AL304" s="5">
        <v>0</v>
      </c>
      <c r="AM304" s="18">
        <v>0</v>
      </c>
      <c r="AN304" s="24"/>
      <c r="AO304" s="12">
        <v>0</v>
      </c>
    </row>
    <row r="305" spans="2:41" ht="19.5" customHeight="1">
      <c r="B305" s="23"/>
      <c r="C305" s="23"/>
      <c r="D305" s="3"/>
      <c r="E305" s="3">
        <v>4440</v>
      </c>
      <c r="F305" s="19" t="s">
        <v>62</v>
      </c>
      <c r="G305" s="19"/>
      <c r="H305" s="18">
        <v>3008</v>
      </c>
      <c r="I305" s="18"/>
      <c r="J305" s="5">
        <v>3008</v>
      </c>
      <c r="K305" s="5">
        <f t="shared" si="8"/>
        <v>100</v>
      </c>
      <c r="L305" s="5">
        <v>3008</v>
      </c>
      <c r="M305" s="5">
        <v>3008</v>
      </c>
      <c r="N305" s="5">
        <f t="shared" si="9"/>
        <v>100</v>
      </c>
      <c r="O305" s="5">
        <v>3008</v>
      </c>
      <c r="P305" s="5">
        <v>3008</v>
      </c>
      <c r="Q305" s="5">
        <v>0</v>
      </c>
      <c r="R305" s="5">
        <v>0</v>
      </c>
      <c r="S305" s="5">
        <v>3008</v>
      </c>
      <c r="T305" s="5">
        <v>3008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18">
        <v>0</v>
      </c>
      <c r="AK305" s="18"/>
      <c r="AL305" s="5">
        <v>0</v>
      </c>
      <c r="AM305" s="18">
        <v>0</v>
      </c>
      <c r="AN305" s="24"/>
      <c r="AO305" s="12">
        <v>0</v>
      </c>
    </row>
    <row r="306" spans="2:41" ht="15" customHeight="1">
      <c r="B306" s="23"/>
      <c r="C306" s="23"/>
      <c r="D306" s="3"/>
      <c r="E306" s="3">
        <v>4580</v>
      </c>
      <c r="F306" s="19" t="s">
        <v>33</v>
      </c>
      <c r="G306" s="19"/>
      <c r="H306" s="18">
        <v>2000</v>
      </c>
      <c r="I306" s="18"/>
      <c r="J306" s="5">
        <v>66.5</v>
      </c>
      <c r="K306" s="5">
        <f t="shared" si="8"/>
        <v>3.325</v>
      </c>
      <c r="L306" s="5">
        <v>2000</v>
      </c>
      <c r="M306" s="5">
        <v>66.5</v>
      </c>
      <c r="N306" s="5">
        <f t="shared" si="9"/>
        <v>3.325</v>
      </c>
      <c r="O306" s="5">
        <v>2000</v>
      </c>
      <c r="P306" s="5">
        <v>66.5</v>
      </c>
      <c r="Q306" s="5">
        <v>0</v>
      </c>
      <c r="R306" s="5">
        <v>0</v>
      </c>
      <c r="S306" s="5">
        <v>2000</v>
      </c>
      <c r="T306" s="5">
        <v>66.5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18">
        <v>0</v>
      </c>
      <c r="AK306" s="18"/>
      <c r="AL306" s="5">
        <v>0</v>
      </c>
      <c r="AM306" s="18">
        <v>0</v>
      </c>
      <c r="AN306" s="24"/>
      <c r="AO306" s="12">
        <v>0</v>
      </c>
    </row>
    <row r="307" spans="2:41" ht="26.25" customHeight="1">
      <c r="B307" s="23"/>
      <c r="C307" s="23"/>
      <c r="D307" s="3"/>
      <c r="E307" s="3">
        <v>4700</v>
      </c>
      <c r="F307" s="19" t="s">
        <v>63</v>
      </c>
      <c r="G307" s="19"/>
      <c r="H307" s="18">
        <v>320</v>
      </c>
      <c r="I307" s="18"/>
      <c r="J307" s="5">
        <v>320</v>
      </c>
      <c r="K307" s="5">
        <f t="shared" si="8"/>
        <v>100</v>
      </c>
      <c r="L307" s="5">
        <v>320</v>
      </c>
      <c r="M307" s="5">
        <v>320</v>
      </c>
      <c r="N307" s="5">
        <f t="shared" si="9"/>
        <v>100</v>
      </c>
      <c r="O307" s="5">
        <v>320</v>
      </c>
      <c r="P307" s="5">
        <v>320</v>
      </c>
      <c r="Q307" s="5">
        <v>0</v>
      </c>
      <c r="R307" s="5">
        <v>0</v>
      </c>
      <c r="S307" s="5">
        <v>320</v>
      </c>
      <c r="T307" s="5">
        <v>320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18">
        <v>0</v>
      </c>
      <c r="AK307" s="18"/>
      <c r="AL307" s="5">
        <v>0</v>
      </c>
      <c r="AM307" s="18">
        <v>0</v>
      </c>
      <c r="AN307" s="24"/>
      <c r="AO307" s="12">
        <v>0</v>
      </c>
    </row>
    <row r="308" spans="2:41" ht="82.5" customHeight="1">
      <c r="B308" s="25"/>
      <c r="C308" s="25"/>
      <c r="D308" s="1">
        <v>85213</v>
      </c>
      <c r="E308" s="1"/>
      <c r="F308" s="26" t="s">
        <v>120</v>
      </c>
      <c r="G308" s="26"/>
      <c r="H308" s="27">
        <v>42798</v>
      </c>
      <c r="I308" s="27"/>
      <c r="J308" s="4">
        <f>SUM(J309)</f>
        <v>21814.47</v>
      </c>
      <c r="K308" s="5">
        <f aca="true" t="shared" si="10" ref="K308:K369">SUM(J308/H308)*100</f>
        <v>50.970769662133755</v>
      </c>
      <c r="L308" s="4">
        <v>42798</v>
      </c>
      <c r="M308" s="4">
        <f>SUM(M309)</f>
        <v>21814.47</v>
      </c>
      <c r="N308" s="5">
        <f t="shared" si="9"/>
        <v>50.970769662133755</v>
      </c>
      <c r="O308" s="4">
        <v>42798</v>
      </c>
      <c r="P308" s="4">
        <f>SUM(P309)</f>
        <v>21814.47</v>
      </c>
      <c r="Q308" s="4">
        <v>0</v>
      </c>
      <c r="R308" s="4">
        <f>SUM(R309)</f>
        <v>0</v>
      </c>
      <c r="S308" s="4">
        <v>42798</v>
      </c>
      <c r="T308" s="4">
        <f>SUM(T309)</f>
        <v>21814.47</v>
      </c>
      <c r="U308" s="4">
        <v>0</v>
      </c>
      <c r="V308" s="4">
        <f>SUM(V309)</f>
        <v>0</v>
      </c>
      <c r="W308" s="4">
        <v>0</v>
      </c>
      <c r="X308" s="4">
        <f>SUM(X309)</f>
        <v>0</v>
      </c>
      <c r="Y308" s="4">
        <v>0</v>
      </c>
      <c r="Z308" s="4">
        <f>SUM(Z309)</f>
        <v>0</v>
      </c>
      <c r="AA308" s="4">
        <v>0</v>
      </c>
      <c r="AB308" s="5">
        <v>0</v>
      </c>
      <c r="AC308" s="4">
        <v>0</v>
      </c>
      <c r="AD308" s="5">
        <v>0</v>
      </c>
      <c r="AE308" s="4">
        <v>0</v>
      </c>
      <c r="AF308" s="4">
        <f>SUM(AF309)</f>
        <v>0</v>
      </c>
      <c r="AG308" s="5">
        <v>0</v>
      </c>
      <c r="AH308" s="4">
        <v>0</v>
      </c>
      <c r="AI308" s="4">
        <f>SUM(AI309)</f>
        <v>0</v>
      </c>
      <c r="AJ308" s="27">
        <v>0</v>
      </c>
      <c r="AK308" s="27"/>
      <c r="AL308" s="4">
        <f>SUM(AL309)</f>
        <v>0</v>
      </c>
      <c r="AM308" s="27">
        <v>0</v>
      </c>
      <c r="AN308" s="28"/>
      <c r="AO308" s="4">
        <f>SUM(AO309)</f>
        <v>0</v>
      </c>
    </row>
    <row r="309" spans="2:41" ht="22.5" customHeight="1">
      <c r="B309" s="23"/>
      <c r="C309" s="23"/>
      <c r="D309" s="3"/>
      <c r="E309" s="3">
        <v>4130</v>
      </c>
      <c r="F309" s="19" t="s">
        <v>121</v>
      </c>
      <c r="G309" s="19"/>
      <c r="H309" s="18">
        <v>42798</v>
      </c>
      <c r="I309" s="18"/>
      <c r="J309" s="5">
        <v>21814.47</v>
      </c>
      <c r="K309" s="5">
        <f t="shared" si="10"/>
        <v>50.970769662133755</v>
      </c>
      <c r="L309" s="5">
        <v>42798</v>
      </c>
      <c r="M309" s="5">
        <v>21814.47</v>
      </c>
      <c r="N309" s="5">
        <f t="shared" si="9"/>
        <v>50.970769662133755</v>
      </c>
      <c r="O309" s="5">
        <v>42798</v>
      </c>
      <c r="P309" s="5">
        <v>21814.47</v>
      </c>
      <c r="Q309" s="5">
        <v>0</v>
      </c>
      <c r="R309" s="5">
        <v>0</v>
      </c>
      <c r="S309" s="5">
        <v>42798</v>
      </c>
      <c r="T309" s="5">
        <v>21814.47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18">
        <v>0</v>
      </c>
      <c r="AK309" s="18"/>
      <c r="AL309" s="5">
        <v>0</v>
      </c>
      <c r="AM309" s="18">
        <v>0</v>
      </c>
      <c r="AN309" s="24"/>
      <c r="AO309" s="12">
        <v>0</v>
      </c>
    </row>
    <row r="310" spans="2:41" ht="28.5" customHeight="1">
      <c r="B310" s="25"/>
      <c r="C310" s="25"/>
      <c r="D310" s="1">
        <v>85214</v>
      </c>
      <c r="E310" s="1"/>
      <c r="F310" s="26" t="s">
        <v>122</v>
      </c>
      <c r="G310" s="26"/>
      <c r="H310" s="27">
        <v>209454</v>
      </c>
      <c r="I310" s="27"/>
      <c r="J310" s="4">
        <f>SUM(J311)</f>
        <v>209454</v>
      </c>
      <c r="K310" s="5">
        <f t="shared" si="10"/>
        <v>100</v>
      </c>
      <c r="L310" s="4">
        <v>209454</v>
      </c>
      <c r="M310" s="4">
        <f>SUM(M311)</f>
        <v>209454</v>
      </c>
      <c r="N310" s="5">
        <f t="shared" si="9"/>
        <v>100</v>
      </c>
      <c r="O310" s="4">
        <v>0</v>
      </c>
      <c r="P310" s="4">
        <f>SUM(P311)</f>
        <v>0</v>
      </c>
      <c r="Q310" s="4">
        <v>0</v>
      </c>
      <c r="R310" s="4">
        <f>SUM(R311)</f>
        <v>0</v>
      </c>
      <c r="S310" s="4">
        <v>0</v>
      </c>
      <c r="T310" s="4">
        <f>SUM(T311)</f>
        <v>0</v>
      </c>
      <c r="U310" s="4">
        <v>0</v>
      </c>
      <c r="V310" s="4">
        <f>SUM(V311)</f>
        <v>0</v>
      </c>
      <c r="W310" s="4">
        <v>209454</v>
      </c>
      <c r="X310" s="4">
        <f>SUM(X311)</f>
        <v>209454</v>
      </c>
      <c r="Y310" s="4">
        <v>0</v>
      </c>
      <c r="Z310" s="4">
        <f>SUM(Z311)</f>
        <v>0</v>
      </c>
      <c r="AA310" s="4">
        <v>0</v>
      </c>
      <c r="AB310" s="5">
        <v>0</v>
      </c>
      <c r="AC310" s="4">
        <v>0</v>
      </c>
      <c r="AD310" s="5">
        <v>0</v>
      </c>
      <c r="AE310" s="4">
        <v>0</v>
      </c>
      <c r="AF310" s="4">
        <f>SUM(AF311)</f>
        <v>0</v>
      </c>
      <c r="AG310" s="5">
        <v>0</v>
      </c>
      <c r="AH310" s="4">
        <v>0</v>
      </c>
      <c r="AI310" s="4">
        <f>SUM(AI311)</f>
        <v>0</v>
      </c>
      <c r="AJ310" s="27">
        <v>0</v>
      </c>
      <c r="AK310" s="27"/>
      <c r="AL310" s="4">
        <f>SUM(AL311)</f>
        <v>0</v>
      </c>
      <c r="AM310" s="27">
        <v>0</v>
      </c>
      <c r="AN310" s="28"/>
      <c r="AO310" s="4">
        <f>SUM(AO311)</f>
        <v>0</v>
      </c>
    </row>
    <row r="311" spans="2:41" ht="15" customHeight="1">
      <c r="B311" s="23"/>
      <c r="C311" s="23"/>
      <c r="D311" s="3"/>
      <c r="E311" s="3">
        <v>3110</v>
      </c>
      <c r="F311" s="19" t="s">
        <v>119</v>
      </c>
      <c r="G311" s="19"/>
      <c r="H311" s="18">
        <v>209454</v>
      </c>
      <c r="I311" s="18"/>
      <c r="J311" s="5">
        <v>209454</v>
      </c>
      <c r="K311" s="5">
        <f t="shared" si="10"/>
        <v>100</v>
      </c>
      <c r="L311" s="5">
        <v>209454</v>
      </c>
      <c r="M311" s="5">
        <v>209454</v>
      </c>
      <c r="N311" s="5">
        <f t="shared" si="9"/>
        <v>100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209454</v>
      </c>
      <c r="X311" s="5">
        <v>209454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18">
        <v>0</v>
      </c>
      <c r="AK311" s="18"/>
      <c r="AL311" s="5">
        <v>0</v>
      </c>
      <c r="AM311" s="18">
        <v>0</v>
      </c>
      <c r="AN311" s="24"/>
      <c r="AO311" s="12">
        <v>0</v>
      </c>
    </row>
    <row r="312" spans="2:41" ht="15" customHeight="1">
      <c r="B312" s="25"/>
      <c r="C312" s="25"/>
      <c r="D312" s="1">
        <v>85216</v>
      </c>
      <c r="E312" s="1"/>
      <c r="F312" s="26" t="s">
        <v>123</v>
      </c>
      <c r="G312" s="26"/>
      <c r="H312" s="27">
        <v>102040</v>
      </c>
      <c r="I312" s="27"/>
      <c r="J312" s="4">
        <f>SUM(J313)</f>
        <v>101652</v>
      </c>
      <c r="K312" s="5">
        <f t="shared" si="10"/>
        <v>99.61975695805566</v>
      </c>
      <c r="L312" s="4">
        <v>102040</v>
      </c>
      <c r="M312" s="4">
        <f>SUM(M313)</f>
        <v>101652</v>
      </c>
      <c r="N312" s="5">
        <f t="shared" si="9"/>
        <v>99.61975695805566</v>
      </c>
      <c r="O312" s="4">
        <v>0</v>
      </c>
      <c r="P312" s="4">
        <f>SUM(P313)</f>
        <v>0</v>
      </c>
      <c r="Q312" s="4">
        <v>0</v>
      </c>
      <c r="R312" s="4">
        <f>SUM(R313)</f>
        <v>0</v>
      </c>
      <c r="S312" s="4">
        <v>0</v>
      </c>
      <c r="T312" s="4">
        <f>SUM(T313)</f>
        <v>0</v>
      </c>
      <c r="U312" s="4">
        <v>0</v>
      </c>
      <c r="V312" s="4">
        <f>SUM(V313)</f>
        <v>0</v>
      </c>
      <c r="W312" s="4">
        <v>102040</v>
      </c>
      <c r="X312" s="4">
        <f>SUM(X313)</f>
        <v>101652</v>
      </c>
      <c r="Y312" s="4">
        <v>0</v>
      </c>
      <c r="Z312" s="4">
        <f>SUM(Z313)</f>
        <v>0</v>
      </c>
      <c r="AA312" s="4">
        <v>0</v>
      </c>
      <c r="AB312" s="5">
        <v>0</v>
      </c>
      <c r="AC312" s="4">
        <v>0</v>
      </c>
      <c r="AD312" s="5">
        <v>0</v>
      </c>
      <c r="AE312" s="4">
        <v>0</v>
      </c>
      <c r="AF312" s="4">
        <f>SUM(AF313)</f>
        <v>0</v>
      </c>
      <c r="AG312" s="5">
        <v>0</v>
      </c>
      <c r="AH312" s="4">
        <v>0</v>
      </c>
      <c r="AI312" s="4">
        <f>SUM(AI313)</f>
        <v>0</v>
      </c>
      <c r="AJ312" s="27">
        <v>0</v>
      </c>
      <c r="AK312" s="27"/>
      <c r="AL312" s="4">
        <f>SUM(AL313)</f>
        <v>0</v>
      </c>
      <c r="AM312" s="27">
        <v>0</v>
      </c>
      <c r="AN312" s="28"/>
      <c r="AO312" s="4">
        <f>SUM(AO313)</f>
        <v>0</v>
      </c>
    </row>
    <row r="313" spans="2:41" ht="15" customHeight="1">
      <c r="B313" s="23"/>
      <c r="C313" s="23"/>
      <c r="D313" s="3"/>
      <c r="E313" s="3">
        <v>3110</v>
      </c>
      <c r="F313" s="19" t="s">
        <v>119</v>
      </c>
      <c r="G313" s="19"/>
      <c r="H313" s="18">
        <v>102040</v>
      </c>
      <c r="I313" s="18"/>
      <c r="J313" s="5">
        <v>101652</v>
      </c>
      <c r="K313" s="5">
        <f t="shared" si="10"/>
        <v>99.61975695805566</v>
      </c>
      <c r="L313" s="5">
        <v>102040</v>
      </c>
      <c r="M313" s="5">
        <v>101652</v>
      </c>
      <c r="N313" s="5">
        <f t="shared" si="9"/>
        <v>99.61975695805566</v>
      </c>
      <c r="O313" s="5">
        <v>0</v>
      </c>
      <c r="P313" s="5">
        <v>0</v>
      </c>
      <c r="Q313" s="5">
        <v>0</v>
      </c>
      <c r="R313" s="5"/>
      <c r="S313" s="5">
        <v>0</v>
      </c>
      <c r="T313" s="5">
        <v>0</v>
      </c>
      <c r="U313" s="5">
        <v>0</v>
      </c>
      <c r="V313" s="5">
        <v>0</v>
      </c>
      <c r="W313" s="5">
        <v>102040</v>
      </c>
      <c r="X313" s="5">
        <v>101652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18">
        <v>0</v>
      </c>
      <c r="AK313" s="18"/>
      <c r="AL313" s="5">
        <v>0</v>
      </c>
      <c r="AM313" s="18">
        <v>0</v>
      </c>
      <c r="AN313" s="24"/>
      <c r="AO313" s="12">
        <v>0</v>
      </c>
    </row>
    <row r="314" spans="2:41" ht="15" customHeight="1">
      <c r="B314" s="25"/>
      <c r="C314" s="25"/>
      <c r="D314" s="1">
        <v>85219</v>
      </c>
      <c r="E314" s="1"/>
      <c r="F314" s="26" t="s">
        <v>124</v>
      </c>
      <c r="G314" s="26"/>
      <c r="H314" s="27">
        <v>213307</v>
      </c>
      <c r="I314" s="27"/>
      <c r="J314" s="4">
        <f>SUM(J315:J329)</f>
        <v>212695.29000000004</v>
      </c>
      <c r="K314" s="5">
        <f t="shared" si="10"/>
        <v>99.71322553877746</v>
      </c>
      <c r="L314" s="4">
        <v>213307</v>
      </c>
      <c r="M314" s="4">
        <f>SUM(M315:M329)</f>
        <v>212695.29000000004</v>
      </c>
      <c r="N314" s="5">
        <f t="shared" si="9"/>
        <v>99.71322553877746</v>
      </c>
      <c r="O314" s="4">
        <v>211557</v>
      </c>
      <c r="P314" s="4">
        <f>SUM(P315:P329)</f>
        <v>211245.29000000004</v>
      </c>
      <c r="Q314" s="4">
        <v>184091</v>
      </c>
      <c r="R314" s="4">
        <f>SUM(R315:R329)</f>
        <v>183858.82000000004</v>
      </c>
      <c r="S314" s="4">
        <v>27466</v>
      </c>
      <c r="T314" s="4">
        <f>SUM(T315:T329)</f>
        <v>27386.47</v>
      </c>
      <c r="U314" s="4">
        <v>0</v>
      </c>
      <c r="V314" s="4">
        <f>SUM(V315:V329)</f>
        <v>0</v>
      </c>
      <c r="W314" s="4">
        <v>1750</v>
      </c>
      <c r="X314" s="4">
        <f>SUM(X315:X329)</f>
        <v>1450</v>
      </c>
      <c r="Y314" s="4">
        <v>0</v>
      </c>
      <c r="Z314" s="4">
        <f>SUM(Z315:Z329)</f>
        <v>0</v>
      </c>
      <c r="AA314" s="4">
        <v>0</v>
      </c>
      <c r="AB314" s="5">
        <v>0</v>
      </c>
      <c r="AC314" s="4">
        <v>0</v>
      </c>
      <c r="AD314" s="5">
        <v>0</v>
      </c>
      <c r="AE314" s="4">
        <v>0</v>
      </c>
      <c r="AF314" s="4">
        <f>SUM(AF315:AF329)</f>
        <v>0</v>
      </c>
      <c r="AG314" s="5">
        <v>0</v>
      </c>
      <c r="AH314" s="4">
        <v>0</v>
      </c>
      <c r="AI314" s="4">
        <f>SUM(AI315:AI329)</f>
        <v>0</v>
      </c>
      <c r="AJ314" s="27">
        <v>0</v>
      </c>
      <c r="AK314" s="27"/>
      <c r="AL314" s="4">
        <f>SUM(AL315:AL329)</f>
        <v>0</v>
      </c>
      <c r="AM314" s="27">
        <v>0</v>
      </c>
      <c r="AN314" s="28"/>
      <c r="AO314" s="4">
        <f>SUM(AO315:AO329)</f>
        <v>0</v>
      </c>
    </row>
    <row r="315" spans="2:41" ht="23.25" customHeight="1">
      <c r="B315" s="23"/>
      <c r="C315" s="23"/>
      <c r="D315" s="3"/>
      <c r="E315" s="3">
        <v>3020</v>
      </c>
      <c r="F315" s="19" t="s">
        <v>69</v>
      </c>
      <c r="G315" s="19"/>
      <c r="H315" s="18">
        <v>550</v>
      </c>
      <c r="I315" s="18"/>
      <c r="J315" s="5">
        <v>550</v>
      </c>
      <c r="K315" s="5">
        <f t="shared" si="10"/>
        <v>100</v>
      </c>
      <c r="L315" s="5">
        <v>550</v>
      </c>
      <c r="M315" s="5">
        <v>550</v>
      </c>
      <c r="N315" s="5">
        <f t="shared" si="9"/>
        <v>100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550</v>
      </c>
      <c r="X315" s="5">
        <v>550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18">
        <v>0</v>
      </c>
      <c r="AK315" s="18"/>
      <c r="AL315" s="5">
        <v>0</v>
      </c>
      <c r="AM315" s="18">
        <v>0</v>
      </c>
      <c r="AN315" s="24"/>
      <c r="AO315" s="12">
        <v>0</v>
      </c>
    </row>
    <row r="316" spans="2:41" ht="19.5" customHeight="1">
      <c r="B316" s="23"/>
      <c r="C316" s="23"/>
      <c r="D316" s="3"/>
      <c r="E316" s="3">
        <v>3030</v>
      </c>
      <c r="F316" s="19" t="s">
        <v>66</v>
      </c>
      <c r="G316" s="19"/>
      <c r="H316" s="18">
        <v>1200</v>
      </c>
      <c r="I316" s="18"/>
      <c r="J316" s="5">
        <v>900</v>
      </c>
      <c r="K316" s="5">
        <f t="shared" si="10"/>
        <v>75</v>
      </c>
      <c r="L316" s="5">
        <v>1200</v>
      </c>
      <c r="M316" s="5">
        <v>900</v>
      </c>
      <c r="N316" s="5">
        <f t="shared" si="9"/>
        <v>75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1200</v>
      </c>
      <c r="X316" s="5">
        <v>900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18">
        <v>0</v>
      </c>
      <c r="AK316" s="18"/>
      <c r="AL316" s="5">
        <v>0</v>
      </c>
      <c r="AM316" s="18">
        <v>0</v>
      </c>
      <c r="AN316" s="24"/>
      <c r="AO316" s="12">
        <v>0</v>
      </c>
    </row>
    <row r="317" spans="2:41" ht="22.5" customHeight="1">
      <c r="B317" s="23"/>
      <c r="C317" s="23"/>
      <c r="D317" s="3"/>
      <c r="E317" s="3">
        <v>4010</v>
      </c>
      <c r="F317" s="19" t="s">
        <v>55</v>
      </c>
      <c r="G317" s="19"/>
      <c r="H317" s="18">
        <v>145616</v>
      </c>
      <c r="I317" s="18"/>
      <c r="J317" s="5">
        <v>145415.98</v>
      </c>
      <c r="K317" s="5">
        <f t="shared" si="10"/>
        <v>99.86263872101968</v>
      </c>
      <c r="L317" s="5">
        <v>145616</v>
      </c>
      <c r="M317" s="5">
        <v>145415.98</v>
      </c>
      <c r="N317" s="5">
        <f t="shared" si="9"/>
        <v>99.86263872101968</v>
      </c>
      <c r="O317" s="5">
        <v>145616</v>
      </c>
      <c r="P317" s="5">
        <v>145415.98</v>
      </c>
      <c r="Q317" s="5">
        <v>145616</v>
      </c>
      <c r="R317" s="5">
        <v>145415.98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18">
        <v>0</v>
      </c>
      <c r="AK317" s="18"/>
      <c r="AL317" s="5">
        <v>0</v>
      </c>
      <c r="AM317" s="18">
        <v>0</v>
      </c>
      <c r="AN317" s="24"/>
      <c r="AO317" s="12">
        <v>0</v>
      </c>
    </row>
    <row r="318" spans="2:41" ht="22.5" customHeight="1">
      <c r="B318" s="23"/>
      <c r="C318" s="23"/>
      <c r="D318" s="3"/>
      <c r="E318" s="3">
        <v>4040</v>
      </c>
      <c r="F318" s="19" t="s">
        <v>56</v>
      </c>
      <c r="G318" s="19"/>
      <c r="H318" s="18">
        <v>10619</v>
      </c>
      <c r="I318" s="18"/>
      <c r="J318" s="5">
        <v>10619</v>
      </c>
      <c r="K318" s="5">
        <f t="shared" si="10"/>
        <v>100</v>
      </c>
      <c r="L318" s="5">
        <v>10619</v>
      </c>
      <c r="M318" s="5">
        <v>10619</v>
      </c>
      <c r="N318" s="5">
        <f t="shared" si="9"/>
        <v>100</v>
      </c>
      <c r="O318" s="5">
        <v>10619</v>
      </c>
      <c r="P318" s="5">
        <v>10619</v>
      </c>
      <c r="Q318" s="5">
        <v>10619</v>
      </c>
      <c r="R318" s="5">
        <v>10619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18">
        <v>0</v>
      </c>
      <c r="AK318" s="18"/>
      <c r="AL318" s="5">
        <v>0</v>
      </c>
      <c r="AM318" s="18">
        <v>0</v>
      </c>
      <c r="AN318" s="24"/>
      <c r="AO318" s="12">
        <v>0</v>
      </c>
    </row>
    <row r="319" spans="2:41" ht="19.5" customHeight="1">
      <c r="B319" s="23"/>
      <c r="C319" s="23"/>
      <c r="D319" s="3"/>
      <c r="E319" s="3">
        <v>4110</v>
      </c>
      <c r="F319" s="19" t="s">
        <v>57</v>
      </c>
      <c r="G319" s="19"/>
      <c r="H319" s="18">
        <v>25580</v>
      </c>
      <c r="I319" s="18"/>
      <c r="J319" s="5">
        <v>25572.86</v>
      </c>
      <c r="K319" s="5">
        <f t="shared" si="10"/>
        <v>99.97208756841283</v>
      </c>
      <c r="L319" s="5">
        <v>25580</v>
      </c>
      <c r="M319" s="5">
        <v>25572.86</v>
      </c>
      <c r="N319" s="5">
        <f t="shared" si="9"/>
        <v>99.97208756841283</v>
      </c>
      <c r="O319" s="5">
        <v>25580</v>
      </c>
      <c r="P319" s="5">
        <v>25572.86</v>
      </c>
      <c r="Q319" s="5">
        <v>25580</v>
      </c>
      <c r="R319" s="5">
        <v>25572.86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18">
        <v>0</v>
      </c>
      <c r="AK319" s="18"/>
      <c r="AL319" s="5">
        <v>0</v>
      </c>
      <c r="AM319" s="18">
        <v>0</v>
      </c>
      <c r="AN319" s="24"/>
      <c r="AO319" s="12">
        <v>0</v>
      </c>
    </row>
    <row r="320" spans="2:41" ht="15" customHeight="1">
      <c r="B320" s="23"/>
      <c r="C320" s="23"/>
      <c r="D320" s="3"/>
      <c r="E320" s="3">
        <v>4120</v>
      </c>
      <c r="F320" s="19" t="s">
        <v>58</v>
      </c>
      <c r="G320" s="19"/>
      <c r="H320" s="18">
        <v>2276</v>
      </c>
      <c r="I320" s="18"/>
      <c r="J320" s="5">
        <v>2250.98</v>
      </c>
      <c r="K320" s="5">
        <f t="shared" si="10"/>
        <v>98.90070298769771</v>
      </c>
      <c r="L320" s="5">
        <v>2276</v>
      </c>
      <c r="M320" s="5">
        <v>2250.98</v>
      </c>
      <c r="N320" s="5">
        <f t="shared" si="9"/>
        <v>98.90070298769771</v>
      </c>
      <c r="O320" s="5">
        <v>2276</v>
      </c>
      <c r="P320" s="5">
        <v>2250.98</v>
      </c>
      <c r="Q320" s="5">
        <v>2276</v>
      </c>
      <c r="R320" s="5">
        <v>2250.98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18">
        <v>0</v>
      </c>
      <c r="AK320" s="18"/>
      <c r="AL320" s="5">
        <v>0</v>
      </c>
      <c r="AM320" s="18">
        <v>0</v>
      </c>
      <c r="AN320" s="24"/>
      <c r="AO320" s="12">
        <v>0</v>
      </c>
    </row>
    <row r="321" spans="2:41" ht="21.75" customHeight="1">
      <c r="B321" s="23"/>
      <c r="C321" s="23"/>
      <c r="D321" s="3"/>
      <c r="E321" s="3">
        <v>4210</v>
      </c>
      <c r="F321" s="19" t="s">
        <v>25</v>
      </c>
      <c r="G321" s="19"/>
      <c r="H321" s="18">
        <v>5650</v>
      </c>
      <c r="I321" s="18"/>
      <c r="J321" s="5">
        <v>5649.67</v>
      </c>
      <c r="K321" s="5">
        <f t="shared" si="10"/>
        <v>99.9941592920354</v>
      </c>
      <c r="L321" s="5">
        <v>5650</v>
      </c>
      <c r="M321" s="5">
        <v>5649.67</v>
      </c>
      <c r="N321" s="5">
        <f t="shared" si="9"/>
        <v>99.9941592920354</v>
      </c>
      <c r="O321" s="5">
        <v>5650</v>
      </c>
      <c r="P321" s="5">
        <v>5649.67</v>
      </c>
      <c r="Q321" s="5">
        <v>0</v>
      </c>
      <c r="R321" s="5">
        <v>0</v>
      </c>
      <c r="S321" s="5">
        <v>5650</v>
      </c>
      <c r="T321" s="5">
        <v>5649.67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18">
        <v>0</v>
      </c>
      <c r="AK321" s="18"/>
      <c r="AL321" s="5">
        <v>0</v>
      </c>
      <c r="AM321" s="18">
        <v>0</v>
      </c>
      <c r="AN321" s="24"/>
      <c r="AO321" s="12">
        <v>0</v>
      </c>
    </row>
    <row r="322" spans="2:41" ht="15" customHeight="1">
      <c r="B322" s="23"/>
      <c r="C322" s="23"/>
      <c r="D322" s="3"/>
      <c r="E322" s="3">
        <v>4280</v>
      </c>
      <c r="F322" s="19" t="s">
        <v>70</v>
      </c>
      <c r="G322" s="19"/>
      <c r="H322" s="18">
        <v>217</v>
      </c>
      <c r="I322" s="18"/>
      <c r="J322" s="5">
        <v>210</v>
      </c>
      <c r="K322" s="5">
        <f t="shared" si="10"/>
        <v>96.7741935483871</v>
      </c>
      <c r="L322" s="5">
        <v>217</v>
      </c>
      <c r="M322" s="5">
        <v>210</v>
      </c>
      <c r="N322" s="5">
        <f t="shared" si="9"/>
        <v>96.7741935483871</v>
      </c>
      <c r="O322" s="5">
        <v>217</v>
      </c>
      <c r="P322" s="5">
        <v>210</v>
      </c>
      <c r="Q322" s="5">
        <v>0</v>
      </c>
      <c r="R322" s="5">
        <v>0</v>
      </c>
      <c r="S322" s="5">
        <v>217</v>
      </c>
      <c r="T322" s="5">
        <v>210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18">
        <v>0</v>
      </c>
      <c r="AK322" s="18"/>
      <c r="AL322" s="5">
        <v>0</v>
      </c>
      <c r="AM322" s="18">
        <v>0</v>
      </c>
      <c r="AN322" s="24"/>
      <c r="AO322" s="12">
        <v>0</v>
      </c>
    </row>
    <row r="323" spans="2:41" ht="15" customHeight="1">
      <c r="B323" s="23"/>
      <c r="C323" s="23"/>
      <c r="D323" s="3"/>
      <c r="E323" s="3">
        <v>4300</v>
      </c>
      <c r="F323" s="19" t="s">
        <v>26</v>
      </c>
      <c r="G323" s="19"/>
      <c r="H323" s="18">
        <v>10770</v>
      </c>
      <c r="I323" s="18"/>
      <c r="J323" s="5">
        <v>10733.8</v>
      </c>
      <c r="K323" s="5">
        <f t="shared" si="10"/>
        <v>99.66388115134632</v>
      </c>
      <c r="L323" s="5">
        <v>10770</v>
      </c>
      <c r="M323" s="5">
        <v>10733.8</v>
      </c>
      <c r="N323" s="5">
        <f t="shared" si="9"/>
        <v>99.66388115134632</v>
      </c>
      <c r="O323" s="5">
        <v>10770</v>
      </c>
      <c r="P323" s="5">
        <v>10733.8</v>
      </c>
      <c r="Q323" s="5">
        <v>0</v>
      </c>
      <c r="R323" s="5">
        <v>0</v>
      </c>
      <c r="S323" s="5">
        <v>10770</v>
      </c>
      <c r="T323" s="5">
        <v>10733.8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18">
        <v>0</v>
      </c>
      <c r="AK323" s="18"/>
      <c r="AL323" s="5">
        <v>0</v>
      </c>
      <c r="AM323" s="18">
        <v>0</v>
      </c>
      <c r="AN323" s="24"/>
      <c r="AO323" s="12">
        <v>0</v>
      </c>
    </row>
    <row r="324" spans="2:41" ht="19.5" customHeight="1">
      <c r="B324" s="23"/>
      <c r="C324" s="23"/>
      <c r="D324" s="3"/>
      <c r="E324" s="3">
        <v>4350</v>
      </c>
      <c r="F324" s="19" t="s">
        <v>71</v>
      </c>
      <c r="G324" s="19"/>
      <c r="H324" s="18">
        <v>1322</v>
      </c>
      <c r="I324" s="18"/>
      <c r="J324" s="5">
        <v>1322</v>
      </c>
      <c r="K324" s="5">
        <f t="shared" si="10"/>
        <v>100</v>
      </c>
      <c r="L324" s="5">
        <v>1322</v>
      </c>
      <c r="M324" s="5">
        <v>1322</v>
      </c>
      <c r="N324" s="5">
        <f t="shared" si="9"/>
        <v>100</v>
      </c>
      <c r="O324" s="5">
        <v>1322</v>
      </c>
      <c r="P324" s="5">
        <v>1322</v>
      </c>
      <c r="Q324" s="5">
        <v>0</v>
      </c>
      <c r="R324" s="5">
        <v>0</v>
      </c>
      <c r="S324" s="5">
        <v>1322</v>
      </c>
      <c r="T324" s="5">
        <v>1322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18">
        <v>0</v>
      </c>
      <c r="AK324" s="18"/>
      <c r="AL324" s="5">
        <v>0</v>
      </c>
      <c r="AM324" s="18">
        <v>0</v>
      </c>
      <c r="AN324" s="24"/>
      <c r="AO324" s="12">
        <v>0</v>
      </c>
    </row>
    <row r="325" spans="2:41" ht="38.25" customHeight="1">
      <c r="B325" s="23"/>
      <c r="C325" s="23"/>
      <c r="D325" s="3"/>
      <c r="E325" s="3">
        <v>4370</v>
      </c>
      <c r="F325" s="19" t="s">
        <v>60</v>
      </c>
      <c r="G325" s="19"/>
      <c r="H325" s="18">
        <v>3100</v>
      </c>
      <c r="I325" s="18"/>
      <c r="J325" s="5">
        <v>3100</v>
      </c>
      <c r="K325" s="5">
        <f t="shared" si="10"/>
        <v>100</v>
      </c>
      <c r="L325" s="5">
        <v>3100</v>
      </c>
      <c r="M325" s="5">
        <v>3100</v>
      </c>
      <c r="N325" s="5">
        <f t="shared" si="9"/>
        <v>100</v>
      </c>
      <c r="O325" s="5">
        <v>3100</v>
      </c>
      <c r="P325" s="5">
        <v>3100</v>
      </c>
      <c r="Q325" s="5">
        <v>0</v>
      </c>
      <c r="R325" s="5">
        <v>0</v>
      </c>
      <c r="S325" s="5">
        <v>3100</v>
      </c>
      <c r="T325" s="5">
        <v>3100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18">
        <v>0</v>
      </c>
      <c r="AK325" s="18"/>
      <c r="AL325" s="5">
        <v>0</v>
      </c>
      <c r="AM325" s="18">
        <v>0</v>
      </c>
      <c r="AN325" s="24"/>
      <c r="AO325" s="12">
        <v>0</v>
      </c>
    </row>
    <row r="326" spans="2:41" ht="15" customHeight="1">
      <c r="B326" s="23"/>
      <c r="C326" s="23"/>
      <c r="D326" s="3"/>
      <c r="E326" s="3">
        <v>4410</v>
      </c>
      <c r="F326" s="19" t="s">
        <v>61</v>
      </c>
      <c r="G326" s="19"/>
      <c r="H326" s="18">
        <v>800</v>
      </c>
      <c r="I326" s="18"/>
      <c r="J326" s="5">
        <v>764</v>
      </c>
      <c r="K326" s="5">
        <f t="shared" si="10"/>
        <v>95.5</v>
      </c>
      <c r="L326" s="5">
        <v>800</v>
      </c>
      <c r="M326" s="5">
        <v>764</v>
      </c>
      <c r="N326" s="5">
        <f t="shared" si="9"/>
        <v>95.5</v>
      </c>
      <c r="O326" s="5">
        <v>800</v>
      </c>
      <c r="P326" s="5">
        <v>764</v>
      </c>
      <c r="Q326" s="5">
        <v>0</v>
      </c>
      <c r="R326" s="5">
        <v>0</v>
      </c>
      <c r="S326" s="5">
        <v>800</v>
      </c>
      <c r="T326" s="5">
        <v>764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18">
        <v>0</v>
      </c>
      <c r="AK326" s="18"/>
      <c r="AL326" s="5">
        <v>0</v>
      </c>
      <c r="AM326" s="18">
        <v>0</v>
      </c>
      <c r="AN326" s="24"/>
      <c r="AO326" s="12">
        <v>0</v>
      </c>
    </row>
    <row r="327" spans="2:41" ht="19.5" customHeight="1">
      <c r="B327" s="23"/>
      <c r="C327" s="23"/>
      <c r="D327" s="3"/>
      <c r="E327" s="3">
        <v>4440</v>
      </c>
      <c r="F327" s="19" t="s">
        <v>62</v>
      </c>
      <c r="G327" s="19"/>
      <c r="H327" s="18">
        <v>3829</v>
      </c>
      <c r="I327" s="18"/>
      <c r="J327" s="5">
        <v>3829</v>
      </c>
      <c r="K327" s="5">
        <f t="shared" si="10"/>
        <v>100</v>
      </c>
      <c r="L327" s="5">
        <v>3829</v>
      </c>
      <c r="M327" s="5">
        <v>3829</v>
      </c>
      <c r="N327" s="5">
        <f t="shared" si="9"/>
        <v>100</v>
      </c>
      <c r="O327" s="5">
        <v>3829</v>
      </c>
      <c r="P327" s="5">
        <v>3829</v>
      </c>
      <c r="Q327" s="5">
        <v>0</v>
      </c>
      <c r="R327" s="5">
        <v>0</v>
      </c>
      <c r="S327" s="5">
        <v>3829</v>
      </c>
      <c r="T327" s="5">
        <v>3829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18">
        <v>0</v>
      </c>
      <c r="AK327" s="18"/>
      <c r="AL327" s="5">
        <v>0</v>
      </c>
      <c r="AM327" s="18">
        <v>0</v>
      </c>
      <c r="AN327" s="24"/>
      <c r="AO327" s="12">
        <v>0</v>
      </c>
    </row>
    <row r="328" spans="2:41" ht="15" customHeight="1">
      <c r="B328" s="23"/>
      <c r="C328" s="23"/>
      <c r="D328" s="3"/>
      <c r="E328" s="3">
        <v>4480</v>
      </c>
      <c r="F328" s="19" t="s">
        <v>75</v>
      </c>
      <c r="G328" s="19"/>
      <c r="H328" s="18">
        <v>278</v>
      </c>
      <c r="I328" s="18"/>
      <c r="J328" s="5">
        <v>278</v>
      </c>
      <c r="K328" s="5">
        <f t="shared" si="10"/>
        <v>100</v>
      </c>
      <c r="L328" s="5">
        <v>278</v>
      </c>
      <c r="M328" s="5">
        <v>278</v>
      </c>
      <c r="N328" s="5">
        <f t="shared" si="9"/>
        <v>100</v>
      </c>
      <c r="O328" s="5">
        <v>278</v>
      </c>
      <c r="P328" s="5">
        <v>278</v>
      </c>
      <c r="Q328" s="5">
        <v>0</v>
      </c>
      <c r="R328" s="5">
        <v>0</v>
      </c>
      <c r="S328" s="5">
        <v>278</v>
      </c>
      <c r="T328" s="5">
        <v>278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18">
        <v>0</v>
      </c>
      <c r="AK328" s="18"/>
      <c r="AL328" s="5">
        <v>0</v>
      </c>
      <c r="AM328" s="18">
        <v>0</v>
      </c>
      <c r="AN328" s="24"/>
      <c r="AO328" s="12">
        <v>0</v>
      </c>
    </row>
    <row r="329" spans="2:41" ht="26.25" customHeight="1">
      <c r="B329" s="23"/>
      <c r="C329" s="23"/>
      <c r="D329" s="3"/>
      <c r="E329" s="3">
        <v>4700</v>
      </c>
      <c r="F329" s="19" t="s">
        <v>63</v>
      </c>
      <c r="G329" s="19"/>
      <c r="H329" s="18">
        <v>1500</v>
      </c>
      <c r="I329" s="18"/>
      <c r="J329" s="5">
        <v>1500</v>
      </c>
      <c r="K329" s="5">
        <f t="shared" si="10"/>
        <v>100</v>
      </c>
      <c r="L329" s="5">
        <v>1500</v>
      </c>
      <c r="M329" s="5">
        <v>1500</v>
      </c>
      <c r="N329" s="5">
        <f t="shared" si="9"/>
        <v>100</v>
      </c>
      <c r="O329" s="5">
        <v>1500</v>
      </c>
      <c r="P329" s="5">
        <v>1500</v>
      </c>
      <c r="Q329" s="5">
        <v>0</v>
      </c>
      <c r="R329" s="5">
        <v>0</v>
      </c>
      <c r="S329" s="5">
        <v>1500</v>
      </c>
      <c r="T329" s="5">
        <v>1500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18">
        <v>0</v>
      </c>
      <c r="AK329" s="18"/>
      <c r="AL329" s="5">
        <v>0</v>
      </c>
      <c r="AM329" s="18">
        <v>0</v>
      </c>
      <c r="AN329" s="24"/>
      <c r="AO329" s="12">
        <v>0</v>
      </c>
    </row>
    <row r="330" spans="2:41" ht="26.25" customHeight="1">
      <c r="B330" s="25"/>
      <c r="C330" s="25"/>
      <c r="D330" s="1">
        <v>85228</v>
      </c>
      <c r="E330" s="1"/>
      <c r="F330" s="26" t="s">
        <v>125</v>
      </c>
      <c r="G330" s="26"/>
      <c r="H330" s="27">
        <v>128826</v>
      </c>
      <c r="I330" s="27"/>
      <c r="J330" s="4">
        <f>SUM(J331:J342)</f>
        <v>128807.34000000001</v>
      </c>
      <c r="K330" s="5">
        <f t="shared" si="10"/>
        <v>99.98551534628103</v>
      </c>
      <c r="L330" s="4">
        <v>128826</v>
      </c>
      <c r="M330" s="4">
        <f>SUM(M331:M342)</f>
        <v>128807.34000000001</v>
      </c>
      <c r="N330" s="5">
        <f t="shared" si="9"/>
        <v>99.98551534628103</v>
      </c>
      <c r="O330" s="4">
        <v>128276</v>
      </c>
      <c r="P330" s="4">
        <f>SUM(P331:P342)</f>
        <v>128257.34000000001</v>
      </c>
      <c r="Q330" s="4">
        <v>118684</v>
      </c>
      <c r="R330" s="4">
        <f>SUM(R331:R342)</f>
        <v>118666.20000000001</v>
      </c>
      <c r="S330" s="4">
        <v>9592</v>
      </c>
      <c r="T330" s="4">
        <f>SUM(T331:T342)</f>
        <v>9591.14</v>
      </c>
      <c r="U330" s="4">
        <v>0</v>
      </c>
      <c r="V330" s="4">
        <f>SUM(V331:V342)</f>
        <v>0</v>
      </c>
      <c r="W330" s="4">
        <v>550</v>
      </c>
      <c r="X330" s="4">
        <f>SUM(X331:X342)</f>
        <v>550</v>
      </c>
      <c r="Y330" s="4">
        <v>0</v>
      </c>
      <c r="Z330" s="4">
        <f>SUM(Z331:Z342)</f>
        <v>0</v>
      </c>
      <c r="AA330" s="4">
        <v>0</v>
      </c>
      <c r="AB330" s="5">
        <v>0</v>
      </c>
      <c r="AC330" s="4">
        <v>0</v>
      </c>
      <c r="AD330" s="5">
        <v>0</v>
      </c>
      <c r="AE330" s="4">
        <v>0</v>
      </c>
      <c r="AF330" s="4">
        <f>SUM(AF331:AF342)</f>
        <v>0</v>
      </c>
      <c r="AG330" s="5">
        <v>0</v>
      </c>
      <c r="AH330" s="4">
        <v>0</v>
      </c>
      <c r="AI330" s="4">
        <f>SUM(AI331:AI342)</f>
        <v>0</v>
      </c>
      <c r="AJ330" s="27">
        <v>0</v>
      </c>
      <c r="AK330" s="27"/>
      <c r="AL330" s="4">
        <f>SUM(AL331:AL342)</f>
        <v>0</v>
      </c>
      <c r="AM330" s="27">
        <v>0</v>
      </c>
      <c r="AN330" s="28"/>
      <c r="AO330" s="4">
        <f>SUM(AO331:AO342)</f>
        <v>0</v>
      </c>
    </row>
    <row r="331" spans="2:41" ht="23.25" customHeight="1">
      <c r="B331" s="23"/>
      <c r="C331" s="23"/>
      <c r="D331" s="3"/>
      <c r="E331" s="3">
        <v>3020</v>
      </c>
      <c r="F331" s="19" t="s">
        <v>69</v>
      </c>
      <c r="G331" s="19"/>
      <c r="H331" s="18">
        <v>550</v>
      </c>
      <c r="I331" s="18"/>
      <c r="J331" s="5">
        <v>550</v>
      </c>
      <c r="K331" s="5">
        <f t="shared" si="10"/>
        <v>100</v>
      </c>
      <c r="L331" s="5">
        <v>550</v>
      </c>
      <c r="M331" s="5">
        <v>550</v>
      </c>
      <c r="N331" s="5">
        <f t="shared" si="9"/>
        <v>100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550</v>
      </c>
      <c r="X331" s="5">
        <v>550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18">
        <v>0</v>
      </c>
      <c r="AK331" s="18"/>
      <c r="AL331" s="5">
        <v>0</v>
      </c>
      <c r="AM331" s="18">
        <v>0</v>
      </c>
      <c r="AN331" s="24"/>
      <c r="AO331" s="12">
        <v>0</v>
      </c>
    </row>
    <row r="332" spans="2:41" ht="19.5" customHeight="1">
      <c r="B332" s="23"/>
      <c r="C332" s="23"/>
      <c r="D332" s="3"/>
      <c r="E332" s="3">
        <v>4010</v>
      </c>
      <c r="F332" s="19" t="s">
        <v>55</v>
      </c>
      <c r="G332" s="19"/>
      <c r="H332" s="18">
        <v>63950</v>
      </c>
      <c r="I332" s="18"/>
      <c r="J332" s="5">
        <v>63945.44</v>
      </c>
      <c r="K332" s="5">
        <f t="shared" si="10"/>
        <v>99.9928694292416</v>
      </c>
      <c r="L332" s="5">
        <v>63950</v>
      </c>
      <c r="M332" s="5">
        <v>63945.44</v>
      </c>
      <c r="N332" s="5">
        <f t="shared" si="9"/>
        <v>99.9928694292416</v>
      </c>
      <c r="O332" s="5">
        <v>63950</v>
      </c>
      <c r="P332" s="5">
        <v>63945.44</v>
      </c>
      <c r="Q332" s="5">
        <v>63950</v>
      </c>
      <c r="R332" s="5">
        <v>63945.44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18">
        <v>0</v>
      </c>
      <c r="AK332" s="18"/>
      <c r="AL332" s="5">
        <v>0</v>
      </c>
      <c r="AM332" s="18">
        <v>0</v>
      </c>
      <c r="AN332" s="24"/>
      <c r="AO332" s="12">
        <v>0</v>
      </c>
    </row>
    <row r="333" spans="2:41" ht="23.25" customHeight="1">
      <c r="B333" s="23"/>
      <c r="C333" s="23"/>
      <c r="D333" s="3"/>
      <c r="E333" s="3">
        <v>4040</v>
      </c>
      <c r="F333" s="19" t="s">
        <v>56</v>
      </c>
      <c r="G333" s="19"/>
      <c r="H333" s="18">
        <v>4914</v>
      </c>
      <c r="I333" s="18"/>
      <c r="J333" s="5">
        <v>4914</v>
      </c>
      <c r="K333" s="5">
        <f t="shared" si="10"/>
        <v>100</v>
      </c>
      <c r="L333" s="5">
        <v>4914</v>
      </c>
      <c r="M333" s="5">
        <v>4914</v>
      </c>
      <c r="N333" s="5">
        <f aca="true" t="shared" si="11" ref="N333:N396">SUM(M333/L333)*100</f>
        <v>100</v>
      </c>
      <c r="O333" s="5">
        <v>4914</v>
      </c>
      <c r="P333" s="5">
        <v>4914</v>
      </c>
      <c r="Q333" s="5">
        <v>4914</v>
      </c>
      <c r="R333" s="5">
        <v>4914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18">
        <v>0</v>
      </c>
      <c r="AK333" s="18"/>
      <c r="AL333" s="5">
        <v>0</v>
      </c>
      <c r="AM333" s="18">
        <v>0</v>
      </c>
      <c r="AN333" s="24"/>
      <c r="AO333" s="12">
        <v>0</v>
      </c>
    </row>
    <row r="334" spans="2:41" ht="20.25" customHeight="1">
      <c r="B334" s="23"/>
      <c r="C334" s="23"/>
      <c r="D334" s="3"/>
      <c r="E334" s="3">
        <v>4110</v>
      </c>
      <c r="F334" s="19" t="s">
        <v>57</v>
      </c>
      <c r="G334" s="19"/>
      <c r="H334" s="18">
        <v>16840</v>
      </c>
      <c r="I334" s="18"/>
      <c r="J334" s="5">
        <v>16831.29</v>
      </c>
      <c r="K334" s="5">
        <f t="shared" si="10"/>
        <v>99.94827790973872</v>
      </c>
      <c r="L334" s="5">
        <v>16840</v>
      </c>
      <c r="M334" s="5">
        <v>16831.29</v>
      </c>
      <c r="N334" s="5">
        <f t="shared" si="11"/>
        <v>99.94827790973872</v>
      </c>
      <c r="O334" s="5">
        <v>16840</v>
      </c>
      <c r="P334" s="5">
        <v>16831.29</v>
      </c>
      <c r="Q334" s="5">
        <v>16840</v>
      </c>
      <c r="R334" s="5">
        <v>16831.29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18">
        <v>0</v>
      </c>
      <c r="AK334" s="18"/>
      <c r="AL334" s="5">
        <v>0</v>
      </c>
      <c r="AM334" s="18">
        <v>0</v>
      </c>
      <c r="AN334" s="24"/>
      <c r="AO334" s="12">
        <v>0</v>
      </c>
    </row>
    <row r="335" spans="2:41" ht="15" customHeight="1">
      <c r="B335" s="23"/>
      <c r="C335" s="23"/>
      <c r="D335" s="3"/>
      <c r="E335" s="3">
        <v>4120</v>
      </c>
      <c r="F335" s="19" t="s">
        <v>58</v>
      </c>
      <c r="G335" s="19"/>
      <c r="H335" s="18">
        <v>2380</v>
      </c>
      <c r="I335" s="18"/>
      <c r="J335" s="5">
        <v>2375.47</v>
      </c>
      <c r="K335" s="5">
        <f t="shared" si="10"/>
        <v>99.8096638655462</v>
      </c>
      <c r="L335" s="5">
        <v>2380</v>
      </c>
      <c r="M335" s="5">
        <v>2375.47</v>
      </c>
      <c r="N335" s="5">
        <f t="shared" si="11"/>
        <v>99.8096638655462</v>
      </c>
      <c r="O335" s="5">
        <v>2380</v>
      </c>
      <c r="P335" s="5">
        <v>2375.47</v>
      </c>
      <c r="Q335" s="5">
        <v>2380</v>
      </c>
      <c r="R335" s="5">
        <v>2375.47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18">
        <v>0</v>
      </c>
      <c r="AK335" s="18"/>
      <c r="AL335" s="5">
        <v>0</v>
      </c>
      <c r="AM335" s="18">
        <v>0</v>
      </c>
      <c r="AN335" s="24"/>
      <c r="AO335" s="12">
        <v>0</v>
      </c>
    </row>
    <row r="336" spans="2:41" ht="15" customHeight="1">
      <c r="B336" s="23"/>
      <c r="C336" s="23"/>
      <c r="D336" s="3"/>
      <c r="E336" s="3">
        <v>4170</v>
      </c>
      <c r="F336" s="19" t="s">
        <v>42</v>
      </c>
      <c r="G336" s="19"/>
      <c r="H336" s="18">
        <v>30600</v>
      </c>
      <c r="I336" s="18"/>
      <c r="J336" s="5">
        <v>30600</v>
      </c>
      <c r="K336" s="5">
        <f t="shared" si="10"/>
        <v>100</v>
      </c>
      <c r="L336" s="5">
        <v>30600</v>
      </c>
      <c r="M336" s="5">
        <v>30600</v>
      </c>
      <c r="N336" s="5">
        <f t="shared" si="11"/>
        <v>100</v>
      </c>
      <c r="O336" s="5">
        <v>30600</v>
      </c>
      <c r="P336" s="5">
        <v>30600</v>
      </c>
      <c r="Q336" s="5">
        <v>30600</v>
      </c>
      <c r="R336" s="5">
        <v>30600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18">
        <v>0</v>
      </c>
      <c r="AK336" s="18"/>
      <c r="AL336" s="5">
        <v>0</v>
      </c>
      <c r="AM336" s="18">
        <v>0</v>
      </c>
      <c r="AN336" s="24"/>
      <c r="AO336" s="12">
        <v>0</v>
      </c>
    </row>
    <row r="337" spans="2:41" ht="21" customHeight="1">
      <c r="B337" s="23"/>
      <c r="C337" s="23"/>
      <c r="D337" s="3"/>
      <c r="E337" s="3">
        <v>4210</v>
      </c>
      <c r="F337" s="19" t="s">
        <v>25</v>
      </c>
      <c r="G337" s="19"/>
      <c r="H337" s="18">
        <v>800</v>
      </c>
      <c r="I337" s="18"/>
      <c r="J337" s="5">
        <v>800</v>
      </c>
      <c r="K337" s="5">
        <f t="shared" si="10"/>
        <v>100</v>
      </c>
      <c r="L337" s="5">
        <v>800</v>
      </c>
      <c r="M337" s="5">
        <v>800</v>
      </c>
      <c r="N337" s="5">
        <f t="shared" si="11"/>
        <v>100</v>
      </c>
      <c r="O337" s="5">
        <v>800</v>
      </c>
      <c r="P337" s="5">
        <v>800</v>
      </c>
      <c r="Q337" s="5">
        <v>0</v>
      </c>
      <c r="R337" s="5">
        <v>0</v>
      </c>
      <c r="S337" s="5">
        <v>800</v>
      </c>
      <c r="T337" s="5">
        <v>800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18">
        <v>0</v>
      </c>
      <c r="AK337" s="18"/>
      <c r="AL337" s="5">
        <v>0</v>
      </c>
      <c r="AM337" s="18">
        <v>0</v>
      </c>
      <c r="AN337" s="24"/>
      <c r="AO337" s="12">
        <v>0</v>
      </c>
    </row>
    <row r="338" spans="2:41" ht="15" customHeight="1">
      <c r="B338" s="23"/>
      <c r="C338" s="23"/>
      <c r="D338" s="3"/>
      <c r="E338" s="3">
        <v>4280</v>
      </c>
      <c r="F338" s="19" t="s">
        <v>70</v>
      </c>
      <c r="G338" s="19"/>
      <c r="H338" s="18">
        <v>180</v>
      </c>
      <c r="I338" s="18"/>
      <c r="J338" s="5">
        <v>180</v>
      </c>
      <c r="K338" s="5">
        <f t="shared" si="10"/>
        <v>100</v>
      </c>
      <c r="L338" s="5">
        <v>180</v>
      </c>
      <c r="M338" s="5">
        <v>180</v>
      </c>
      <c r="N338" s="5">
        <f t="shared" si="11"/>
        <v>100</v>
      </c>
      <c r="O338" s="5">
        <v>180</v>
      </c>
      <c r="P338" s="5">
        <v>180</v>
      </c>
      <c r="Q338" s="5">
        <v>0</v>
      </c>
      <c r="R338" s="5">
        <v>0</v>
      </c>
      <c r="S338" s="5">
        <v>180</v>
      </c>
      <c r="T338" s="5">
        <v>180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18">
        <v>0</v>
      </c>
      <c r="AK338" s="18"/>
      <c r="AL338" s="5">
        <v>0</v>
      </c>
      <c r="AM338" s="18">
        <v>0</v>
      </c>
      <c r="AN338" s="24"/>
      <c r="AO338" s="12">
        <v>0</v>
      </c>
    </row>
    <row r="339" spans="2:41" ht="15" customHeight="1">
      <c r="B339" s="23"/>
      <c r="C339" s="23"/>
      <c r="D339" s="3"/>
      <c r="E339" s="3">
        <v>4300</v>
      </c>
      <c r="F339" s="19" t="s">
        <v>26</v>
      </c>
      <c r="G339" s="19"/>
      <c r="H339" s="18">
        <v>1720</v>
      </c>
      <c r="I339" s="18"/>
      <c r="J339" s="5">
        <v>1720</v>
      </c>
      <c r="K339" s="5">
        <f t="shared" si="10"/>
        <v>100</v>
      </c>
      <c r="L339" s="5">
        <v>1720</v>
      </c>
      <c r="M339" s="5">
        <v>1720</v>
      </c>
      <c r="N339" s="5">
        <f t="shared" si="11"/>
        <v>100</v>
      </c>
      <c r="O339" s="5">
        <v>1720</v>
      </c>
      <c r="P339" s="5">
        <v>1720</v>
      </c>
      <c r="Q339" s="5">
        <v>0</v>
      </c>
      <c r="R339" s="5">
        <v>0</v>
      </c>
      <c r="S339" s="5">
        <v>1720</v>
      </c>
      <c r="T339" s="5">
        <v>1720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18">
        <v>0</v>
      </c>
      <c r="AK339" s="18"/>
      <c r="AL339" s="5">
        <v>0</v>
      </c>
      <c r="AM339" s="18">
        <v>0</v>
      </c>
      <c r="AN339" s="24"/>
      <c r="AO339" s="12">
        <v>0</v>
      </c>
    </row>
    <row r="340" spans="2:41" ht="40.5" customHeight="1">
      <c r="B340" s="23"/>
      <c r="C340" s="23"/>
      <c r="D340" s="3"/>
      <c r="E340" s="3">
        <v>4370</v>
      </c>
      <c r="F340" s="19" t="s">
        <v>60</v>
      </c>
      <c r="G340" s="19"/>
      <c r="H340" s="18">
        <v>850</v>
      </c>
      <c r="I340" s="18"/>
      <c r="J340" s="5">
        <v>850</v>
      </c>
      <c r="K340" s="5">
        <f t="shared" si="10"/>
        <v>100</v>
      </c>
      <c r="L340" s="5">
        <v>850</v>
      </c>
      <c r="M340" s="5">
        <v>850</v>
      </c>
      <c r="N340" s="5">
        <f t="shared" si="11"/>
        <v>100</v>
      </c>
      <c r="O340" s="5">
        <v>850</v>
      </c>
      <c r="P340" s="5">
        <v>850</v>
      </c>
      <c r="Q340" s="5">
        <v>0</v>
      </c>
      <c r="R340" s="5">
        <v>0</v>
      </c>
      <c r="S340" s="5">
        <v>850</v>
      </c>
      <c r="T340" s="5">
        <v>850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18">
        <v>0</v>
      </c>
      <c r="AK340" s="18"/>
      <c r="AL340" s="5">
        <v>0</v>
      </c>
      <c r="AM340" s="18">
        <v>0</v>
      </c>
      <c r="AN340" s="24"/>
      <c r="AO340" s="12">
        <v>0</v>
      </c>
    </row>
    <row r="341" spans="2:41" ht="15" customHeight="1">
      <c r="B341" s="23"/>
      <c r="C341" s="23"/>
      <c r="D341" s="3"/>
      <c r="E341" s="3">
        <v>4410</v>
      </c>
      <c r="F341" s="19" t="s">
        <v>61</v>
      </c>
      <c r="G341" s="19"/>
      <c r="H341" s="18">
        <v>2760</v>
      </c>
      <c r="I341" s="18"/>
      <c r="J341" s="5">
        <v>2759.14</v>
      </c>
      <c r="K341" s="5">
        <f t="shared" si="10"/>
        <v>99.96884057971013</v>
      </c>
      <c r="L341" s="5">
        <v>2760</v>
      </c>
      <c r="M341" s="5">
        <v>2759.14</v>
      </c>
      <c r="N341" s="5">
        <f t="shared" si="11"/>
        <v>99.96884057971013</v>
      </c>
      <c r="O341" s="5">
        <v>2760</v>
      </c>
      <c r="P341" s="5">
        <v>2759.14</v>
      </c>
      <c r="Q341" s="5">
        <v>0</v>
      </c>
      <c r="R341" s="5">
        <v>0</v>
      </c>
      <c r="S341" s="5">
        <v>2760</v>
      </c>
      <c r="T341" s="5">
        <v>2759.14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18">
        <v>0</v>
      </c>
      <c r="AK341" s="18"/>
      <c r="AL341" s="5">
        <v>0</v>
      </c>
      <c r="AM341" s="18">
        <v>0</v>
      </c>
      <c r="AN341" s="24"/>
      <c r="AO341" s="12">
        <v>0</v>
      </c>
    </row>
    <row r="342" spans="2:41" ht="19.5" customHeight="1">
      <c r="B342" s="23"/>
      <c r="C342" s="23"/>
      <c r="D342" s="3"/>
      <c r="E342" s="3">
        <v>4440</v>
      </c>
      <c r="F342" s="19" t="s">
        <v>62</v>
      </c>
      <c r="G342" s="19"/>
      <c r="H342" s="18">
        <v>3282</v>
      </c>
      <c r="I342" s="18"/>
      <c r="J342" s="5">
        <v>3282</v>
      </c>
      <c r="K342" s="5">
        <f t="shared" si="10"/>
        <v>100</v>
      </c>
      <c r="L342" s="5">
        <v>3282</v>
      </c>
      <c r="M342" s="5">
        <v>3282</v>
      </c>
      <c r="N342" s="5">
        <f t="shared" si="11"/>
        <v>100</v>
      </c>
      <c r="O342" s="5">
        <v>3282</v>
      </c>
      <c r="P342" s="5">
        <v>3282</v>
      </c>
      <c r="Q342" s="5">
        <v>0</v>
      </c>
      <c r="R342" s="5">
        <v>0</v>
      </c>
      <c r="S342" s="5">
        <v>3282</v>
      </c>
      <c r="T342" s="5">
        <v>3282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18">
        <v>0</v>
      </c>
      <c r="AK342" s="18"/>
      <c r="AL342" s="5">
        <v>0</v>
      </c>
      <c r="AM342" s="18">
        <v>0</v>
      </c>
      <c r="AN342" s="24"/>
      <c r="AO342" s="12">
        <v>0</v>
      </c>
    </row>
    <row r="343" spans="2:41" ht="15" customHeight="1">
      <c r="B343" s="25"/>
      <c r="C343" s="25"/>
      <c r="D343" s="1">
        <v>85295</v>
      </c>
      <c r="E343" s="1"/>
      <c r="F343" s="26" t="s">
        <v>30</v>
      </c>
      <c r="G343" s="26"/>
      <c r="H343" s="27">
        <v>170000</v>
      </c>
      <c r="I343" s="27"/>
      <c r="J343" s="4">
        <f>SUM(J344:J345)</f>
        <v>169800</v>
      </c>
      <c r="K343" s="5">
        <f t="shared" si="10"/>
        <v>99.88235294117646</v>
      </c>
      <c r="L343" s="4">
        <v>170000</v>
      </c>
      <c r="M343" s="4">
        <f>SUM(M344:M345)</f>
        <v>169800</v>
      </c>
      <c r="N343" s="5">
        <f t="shared" si="11"/>
        <v>99.88235294117646</v>
      </c>
      <c r="O343" s="4">
        <v>18869</v>
      </c>
      <c r="P343" s="4">
        <f>SUM(P344:P345)</f>
        <v>18869</v>
      </c>
      <c r="Q343" s="4">
        <v>0</v>
      </c>
      <c r="R343" s="4">
        <f>SUM(R344:R345)</f>
        <v>0</v>
      </c>
      <c r="S343" s="4">
        <v>18869</v>
      </c>
      <c r="T343" s="4">
        <f>SUM(T344:T345)</f>
        <v>18869</v>
      </c>
      <c r="U343" s="4">
        <v>0</v>
      </c>
      <c r="V343" s="4">
        <f>SUM(V344:V345)</f>
        <v>0</v>
      </c>
      <c r="W343" s="4">
        <v>151131</v>
      </c>
      <c r="X343" s="4">
        <f>SUM(X344:X345)</f>
        <v>150931</v>
      </c>
      <c r="Y343" s="4">
        <v>0</v>
      </c>
      <c r="Z343" s="4">
        <f>SUM(Z344:Z345)</f>
        <v>0</v>
      </c>
      <c r="AA343" s="4">
        <v>0</v>
      </c>
      <c r="AB343" s="5">
        <v>0</v>
      </c>
      <c r="AC343" s="4">
        <v>0</v>
      </c>
      <c r="AD343" s="5">
        <v>0</v>
      </c>
      <c r="AE343" s="4">
        <v>0</v>
      </c>
      <c r="AF343" s="4">
        <f>SUM(AF344:AF345)</f>
        <v>0</v>
      </c>
      <c r="AG343" s="5">
        <v>0</v>
      </c>
      <c r="AH343" s="4">
        <v>0</v>
      </c>
      <c r="AI343" s="4">
        <f>SUM(AI344:AI345)</f>
        <v>0</v>
      </c>
      <c r="AJ343" s="27">
        <v>0</v>
      </c>
      <c r="AK343" s="27"/>
      <c r="AL343" s="4">
        <f>SUM(AL344:AL345)</f>
        <v>0</v>
      </c>
      <c r="AM343" s="27">
        <v>0</v>
      </c>
      <c r="AN343" s="28"/>
      <c r="AO343" s="4">
        <f>SUM(AO344:AO345)</f>
        <v>0</v>
      </c>
    </row>
    <row r="344" spans="2:41" ht="15" customHeight="1">
      <c r="B344" s="23"/>
      <c r="C344" s="23"/>
      <c r="D344" s="3"/>
      <c r="E344" s="3">
        <v>3110</v>
      </c>
      <c r="F344" s="19" t="s">
        <v>119</v>
      </c>
      <c r="G344" s="19"/>
      <c r="H344" s="18">
        <v>151131</v>
      </c>
      <c r="I344" s="18"/>
      <c r="J344" s="5">
        <v>150931</v>
      </c>
      <c r="K344" s="5">
        <f t="shared" si="10"/>
        <v>99.86766447651375</v>
      </c>
      <c r="L344" s="5">
        <v>151131</v>
      </c>
      <c r="M344" s="5">
        <v>150931</v>
      </c>
      <c r="N344" s="5">
        <f t="shared" si="11"/>
        <v>99.86766447651375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151131</v>
      </c>
      <c r="X344" s="5">
        <v>150931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18">
        <v>0</v>
      </c>
      <c r="AK344" s="18"/>
      <c r="AL344" s="5">
        <v>0</v>
      </c>
      <c r="AM344" s="18">
        <v>0</v>
      </c>
      <c r="AN344" s="24"/>
      <c r="AO344" s="12">
        <v>0</v>
      </c>
    </row>
    <row r="345" spans="2:41" ht="15" customHeight="1">
      <c r="B345" s="23"/>
      <c r="C345" s="23"/>
      <c r="D345" s="3"/>
      <c r="E345" s="3">
        <v>4300</v>
      </c>
      <c r="F345" s="19" t="s">
        <v>26</v>
      </c>
      <c r="G345" s="19"/>
      <c r="H345" s="18">
        <v>18869</v>
      </c>
      <c r="I345" s="18"/>
      <c r="J345" s="5">
        <v>18869</v>
      </c>
      <c r="K345" s="5">
        <f t="shared" si="10"/>
        <v>100</v>
      </c>
      <c r="L345" s="5">
        <v>18869</v>
      </c>
      <c r="M345" s="5">
        <v>18869</v>
      </c>
      <c r="N345" s="5">
        <f t="shared" si="11"/>
        <v>100</v>
      </c>
      <c r="O345" s="5">
        <v>18869</v>
      </c>
      <c r="P345" s="5">
        <v>18869</v>
      </c>
      <c r="Q345" s="5">
        <v>0</v>
      </c>
      <c r="R345" s="5">
        <v>0</v>
      </c>
      <c r="S345" s="5">
        <v>18869</v>
      </c>
      <c r="T345" s="5">
        <v>18869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18">
        <v>0</v>
      </c>
      <c r="AK345" s="18"/>
      <c r="AL345" s="5">
        <v>0</v>
      </c>
      <c r="AM345" s="18">
        <v>0</v>
      </c>
      <c r="AN345" s="24"/>
      <c r="AO345" s="12">
        <v>0</v>
      </c>
    </row>
    <row r="346" spans="2:41" ht="22.5" customHeight="1">
      <c r="B346" s="25">
        <v>853</v>
      </c>
      <c r="C346" s="25"/>
      <c r="D346" s="1"/>
      <c r="E346" s="1"/>
      <c r="F346" s="26" t="s">
        <v>126</v>
      </c>
      <c r="G346" s="26"/>
      <c r="H346" s="27">
        <v>788747.02</v>
      </c>
      <c r="I346" s="27"/>
      <c r="J346" s="4">
        <f>SUM(J347,J349)</f>
        <v>732982.41</v>
      </c>
      <c r="K346" s="5">
        <f t="shared" si="10"/>
        <v>92.92997519027077</v>
      </c>
      <c r="L346" s="4">
        <v>788747.02</v>
      </c>
      <c r="M346" s="4">
        <f>SUM(M347,M349)</f>
        <v>732982.41</v>
      </c>
      <c r="N346" s="5">
        <f t="shared" si="11"/>
        <v>92.92997519027077</v>
      </c>
      <c r="O346" s="4">
        <v>3000</v>
      </c>
      <c r="P346" s="4">
        <f>SUM(P347,P349)</f>
        <v>0</v>
      </c>
      <c r="Q346" s="4">
        <v>3000</v>
      </c>
      <c r="R346" s="4">
        <f>SUM(R347,R349)</f>
        <v>0</v>
      </c>
      <c r="S346" s="4">
        <v>0</v>
      </c>
      <c r="T346" s="4">
        <f>SUM(T347,T349)</f>
        <v>0</v>
      </c>
      <c r="U346" s="4">
        <v>0</v>
      </c>
      <c r="V346" s="4">
        <f>SUM(V347,V349)</f>
        <v>0</v>
      </c>
      <c r="W346" s="4">
        <v>0</v>
      </c>
      <c r="X346" s="4">
        <f>SUM(X347,X349)</f>
        <v>0</v>
      </c>
      <c r="Y346" s="4">
        <v>785747.02</v>
      </c>
      <c r="Z346" s="4">
        <f>SUM(Z347,Z349)</f>
        <v>732982.41</v>
      </c>
      <c r="AA346" s="4">
        <v>0</v>
      </c>
      <c r="AB346" s="5">
        <v>0</v>
      </c>
      <c r="AC346" s="4">
        <v>0</v>
      </c>
      <c r="AD346" s="5">
        <v>0</v>
      </c>
      <c r="AE346" s="4">
        <v>0</v>
      </c>
      <c r="AF346" s="4">
        <f>SUM(AF347,AF349)</f>
        <v>0</v>
      </c>
      <c r="AG346" s="5">
        <v>0</v>
      </c>
      <c r="AH346" s="4">
        <v>0</v>
      </c>
      <c r="AI346" s="4">
        <f>SUM(AI347,AI349)</f>
        <v>0</v>
      </c>
      <c r="AJ346" s="27">
        <v>0</v>
      </c>
      <c r="AK346" s="27"/>
      <c r="AL346" s="4">
        <f>SUM(AL347,AL349)</f>
        <v>0</v>
      </c>
      <c r="AM346" s="27">
        <v>0</v>
      </c>
      <c r="AN346" s="28"/>
      <c r="AO346" s="4">
        <f>SUM(AO347,AO349)</f>
        <v>0</v>
      </c>
    </row>
    <row r="347" spans="2:41" ht="15" customHeight="1">
      <c r="B347" s="25"/>
      <c r="C347" s="25"/>
      <c r="D347" s="1">
        <v>85307</v>
      </c>
      <c r="E347" s="1"/>
      <c r="F347" s="26" t="s">
        <v>127</v>
      </c>
      <c r="G347" s="26"/>
      <c r="H347" s="27">
        <v>3000</v>
      </c>
      <c r="I347" s="27"/>
      <c r="J347" s="4">
        <f>SUM(J348)</f>
        <v>0</v>
      </c>
      <c r="K347" s="5">
        <f t="shared" si="10"/>
        <v>0</v>
      </c>
      <c r="L347" s="4">
        <v>3000</v>
      </c>
      <c r="M347" s="4">
        <f>SUM(M348)</f>
        <v>0</v>
      </c>
      <c r="N347" s="5">
        <f t="shared" si="11"/>
        <v>0</v>
      </c>
      <c r="O347" s="4">
        <v>3000</v>
      </c>
      <c r="P347" s="4">
        <f>SUM(P348)</f>
        <v>0</v>
      </c>
      <c r="Q347" s="4">
        <v>3000</v>
      </c>
      <c r="R347" s="4">
        <f>SUM(R348)</f>
        <v>0</v>
      </c>
      <c r="S347" s="4">
        <v>0</v>
      </c>
      <c r="T347" s="4">
        <f>SUM(T348)</f>
        <v>0</v>
      </c>
      <c r="U347" s="4">
        <v>0</v>
      </c>
      <c r="V347" s="4">
        <f>SUM(V348)</f>
        <v>0</v>
      </c>
      <c r="W347" s="4">
        <v>0</v>
      </c>
      <c r="X347" s="4">
        <f>SUM(X348)</f>
        <v>0</v>
      </c>
      <c r="Y347" s="4">
        <v>0</v>
      </c>
      <c r="Z347" s="4">
        <f>SUM(Z348)</f>
        <v>0</v>
      </c>
      <c r="AA347" s="4">
        <v>0</v>
      </c>
      <c r="AB347" s="5">
        <v>0</v>
      </c>
      <c r="AC347" s="4">
        <v>0</v>
      </c>
      <c r="AD347" s="5">
        <v>0</v>
      </c>
      <c r="AE347" s="4">
        <v>0</v>
      </c>
      <c r="AF347" s="4">
        <f>SUM(AF348)</f>
        <v>0</v>
      </c>
      <c r="AG347" s="5">
        <v>0</v>
      </c>
      <c r="AH347" s="4">
        <v>0</v>
      </c>
      <c r="AI347" s="4">
        <f>SUM(AI348)</f>
        <v>0</v>
      </c>
      <c r="AJ347" s="27">
        <v>0</v>
      </c>
      <c r="AK347" s="27"/>
      <c r="AL347" s="4">
        <f>SUM(AL348)</f>
        <v>0</v>
      </c>
      <c r="AM347" s="27">
        <v>0</v>
      </c>
      <c r="AN347" s="28"/>
      <c r="AO347" s="4">
        <f>SUM(AO348)</f>
        <v>0</v>
      </c>
    </row>
    <row r="348" spans="2:41" ht="15" customHeight="1">
      <c r="B348" s="23"/>
      <c r="C348" s="23"/>
      <c r="D348" s="3"/>
      <c r="E348" s="3">
        <v>4170</v>
      </c>
      <c r="F348" s="19" t="s">
        <v>42</v>
      </c>
      <c r="G348" s="19"/>
      <c r="H348" s="18">
        <v>3000</v>
      </c>
      <c r="I348" s="18"/>
      <c r="J348" s="5">
        <v>0</v>
      </c>
      <c r="K348" s="5">
        <f t="shared" si="10"/>
        <v>0</v>
      </c>
      <c r="L348" s="5">
        <v>3000</v>
      </c>
      <c r="M348" s="5">
        <v>0</v>
      </c>
      <c r="N348" s="5">
        <f t="shared" si="11"/>
        <v>0</v>
      </c>
      <c r="O348" s="5">
        <v>3000</v>
      </c>
      <c r="P348" s="5">
        <v>0</v>
      </c>
      <c r="Q348" s="5">
        <v>3000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18">
        <v>0</v>
      </c>
      <c r="AK348" s="18"/>
      <c r="AL348" s="5">
        <v>0</v>
      </c>
      <c r="AM348" s="18">
        <v>0</v>
      </c>
      <c r="AN348" s="24"/>
      <c r="AO348" s="12">
        <v>0</v>
      </c>
    </row>
    <row r="349" spans="2:41" ht="15" customHeight="1">
      <c r="B349" s="25"/>
      <c r="C349" s="25"/>
      <c r="D349" s="1">
        <v>85395</v>
      </c>
      <c r="E349" s="1"/>
      <c r="F349" s="26" t="s">
        <v>30</v>
      </c>
      <c r="G349" s="26"/>
      <c r="H349" s="27">
        <v>785747.02</v>
      </c>
      <c r="I349" s="27"/>
      <c r="J349" s="4">
        <f>SUM(J350:J372)</f>
        <v>732982.41</v>
      </c>
      <c r="K349" s="5">
        <f t="shared" si="10"/>
        <v>93.28478394992831</v>
      </c>
      <c r="L349" s="4">
        <v>785747.02</v>
      </c>
      <c r="M349" s="4">
        <f>SUM(M350:M372)</f>
        <v>732982.41</v>
      </c>
      <c r="N349" s="5">
        <f t="shared" si="11"/>
        <v>93.28478394992831</v>
      </c>
      <c r="O349" s="4">
        <v>0</v>
      </c>
      <c r="P349" s="4">
        <f>SUM(P350:P372)</f>
        <v>0</v>
      </c>
      <c r="Q349" s="4">
        <v>0</v>
      </c>
      <c r="R349" s="4">
        <f>SUM(R350:R372)</f>
        <v>0</v>
      </c>
      <c r="S349" s="4">
        <v>0</v>
      </c>
      <c r="T349" s="4">
        <f>SUM(T350:T372)</f>
        <v>0</v>
      </c>
      <c r="U349" s="4">
        <v>0</v>
      </c>
      <c r="V349" s="4">
        <f>SUM(V350:V372)</f>
        <v>0</v>
      </c>
      <c r="W349" s="4">
        <v>0</v>
      </c>
      <c r="X349" s="4">
        <f>SUM(X350:X372)</f>
        <v>0</v>
      </c>
      <c r="Y349" s="4">
        <v>785747.02</v>
      </c>
      <c r="Z349" s="4">
        <f>SUM(Z350:Z372)</f>
        <v>732982.41</v>
      </c>
      <c r="AA349" s="4">
        <v>0</v>
      </c>
      <c r="AB349" s="5">
        <v>0</v>
      </c>
      <c r="AC349" s="4">
        <v>0</v>
      </c>
      <c r="AD349" s="5">
        <v>0</v>
      </c>
      <c r="AE349" s="4">
        <v>0</v>
      </c>
      <c r="AF349" s="4">
        <f>SUM(AF350:AF372)</f>
        <v>0</v>
      </c>
      <c r="AG349" s="5">
        <v>0</v>
      </c>
      <c r="AH349" s="4">
        <v>0</v>
      </c>
      <c r="AI349" s="4">
        <f>SUM(AI350:AI372)</f>
        <v>0</v>
      </c>
      <c r="AJ349" s="27">
        <v>0</v>
      </c>
      <c r="AK349" s="27"/>
      <c r="AL349" s="4">
        <f>SUM(AL350:AL372)</f>
        <v>0</v>
      </c>
      <c r="AM349" s="27">
        <v>0</v>
      </c>
      <c r="AN349" s="28"/>
      <c r="AO349" s="4">
        <f>SUM(AO350:AO372)</f>
        <v>0</v>
      </c>
    </row>
    <row r="350" spans="2:41" ht="23.25" customHeight="1">
      <c r="B350" s="23"/>
      <c r="C350" s="23"/>
      <c r="D350" s="3"/>
      <c r="E350" s="3">
        <v>3027</v>
      </c>
      <c r="F350" s="19" t="s">
        <v>69</v>
      </c>
      <c r="G350" s="19"/>
      <c r="H350" s="18">
        <v>12335.68</v>
      </c>
      <c r="I350" s="18"/>
      <c r="J350" s="5">
        <v>10058.22</v>
      </c>
      <c r="K350" s="5">
        <f t="shared" si="10"/>
        <v>81.53762094995979</v>
      </c>
      <c r="L350" s="5">
        <v>12335.68</v>
      </c>
      <c r="M350" s="5">
        <v>10058.22</v>
      </c>
      <c r="N350" s="5">
        <f t="shared" si="11"/>
        <v>81.53762094995979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12335.68</v>
      </c>
      <c r="Z350" s="5">
        <v>10058.22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18">
        <v>0</v>
      </c>
      <c r="AK350" s="18"/>
      <c r="AL350" s="5">
        <v>0</v>
      </c>
      <c r="AM350" s="18">
        <v>0</v>
      </c>
      <c r="AN350" s="24"/>
      <c r="AO350" s="12">
        <v>0</v>
      </c>
    </row>
    <row r="351" spans="2:41" ht="21.75" customHeight="1">
      <c r="B351" s="23"/>
      <c r="C351" s="23"/>
      <c r="D351" s="3"/>
      <c r="E351" s="3">
        <v>3029</v>
      </c>
      <c r="F351" s="19" t="s">
        <v>69</v>
      </c>
      <c r="G351" s="19"/>
      <c r="H351" s="18">
        <v>2088.32</v>
      </c>
      <c r="I351" s="18"/>
      <c r="J351" s="5">
        <v>1575.07</v>
      </c>
      <c r="K351" s="5">
        <f t="shared" si="10"/>
        <v>75.42282791909285</v>
      </c>
      <c r="L351" s="5">
        <v>2088.32</v>
      </c>
      <c r="M351" s="5">
        <v>1575.07</v>
      </c>
      <c r="N351" s="5">
        <f t="shared" si="11"/>
        <v>75.42282791909285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2088.32</v>
      </c>
      <c r="Z351" s="5">
        <v>1575.07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18">
        <v>0</v>
      </c>
      <c r="AK351" s="18"/>
      <c r="AL351" s="5">
        <v>0</v>
      </c>
      <c r="AM351" s="18">
        <v>0</v>
      </c>
      <c r="AN351" s="24"/>
      <c r="AO351" s="12">
        <v>0</v>
      </c>
    </row>
    <row r="352" spans="2:41" ht="15" customHeight="1">
      <c r="B352" s="23"/>
      <c r="C352" s="23"/>
      <c r="D352" s="3"/>
      <c r="E352" s="3">
        <v>3119</v>
      </c>
      <c r="F352" s="19" t="s">
        <v>119</v>
      </c>
      <c r="G352" s="19"/>
      <c r="H352" s="18">
        <v>14967.1</v>
      </c>
      <c r="I352" s="18"/>
      <c r="J352" s="5">
        <v>14967.1</v>
      </c>
      <c r="K352" s="5">
        <f t="shared" si="10"/>
        <v>100</v>
      </c>
      <c r="L352" s="5">
        <v>14967.1</v>
      </c>
      <c r="M352" s="5">
        <v>14967.1</v>
      </c>
      <c r="N352" s="5">
        <f t="shared" si="11"/>
        <v>100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14967.1</v>
      </c>
      <c r="Z352" s="5">
        <v>14967.1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18">
        <v>0</v>
      </c>
      <c r="AK352" s="18"/>
      <c r="AL352" s="5">
        <v>0</v>
      </c>
      <c r="AM352" s="18">
        <v>0</v>
      </c>
      <c r="AN352" s="24"/>
      <c r="AO352" s="12">
        <v>0</v>
      </c>
    </row>
    <row r="353" spans="2:41" ht="19.5" customHeight="1">
      <c r="B353" s="23"/>
      <c r="C353" s="23"/>
      <c r="D353" s="3"/>
      <c r="E353" s="3">
        <v>4017</v>
      </c>
      <c r="F353" s="19" t="s">
        <v>55</v>
      </c>
      <c r="G353" s="19"/>
      <c r="H353" s="18">
        <v>234301.04</v>
      </c>
      <c r="I353" s="18"/>
      <c r="J353" s="5">
        <v>232762.71</v>
      </c>
      <c r="K353" s="5">
        <f t="shared" si="10"/>
        <v>99.34343868042582</v>
      </c>
      <c r="L353" s="5">
        <v>234301.04</v>
      </c>
      <c r="M353" s="5">
        <v>232762.71</v>
      </c>
      <c r="N353" s="5">
        <f t="shared" si="11"/>
        <v>99.34343868042582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234301.04</v>
      </c>
      <c r="Z353" s="5">
        <v>232762.71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18">
        <v>0</v>
      </c>
      <c r="AK353" s="18"/>
      <c r="AL353" s="5">
        <v>0</v>
      </c>
      <c r="AM353" s="18">
        <v>0</v>
      </c>
      <c r="AN353" s="24"/>
      <c r="AO353" s="12">
        <v>0</v>
      </c>
    </row>
    <row r="354" spans="2:41" ht="22.5" customHeight="1">
      <c r="B354" s="23"/>
      <c r="C354" s="23"/>
      <c r="D354" s="3"/>
      <c r="E354" s="3">
        <v>4019</v>
      </c>
      <c r="F354" s="19" t="s">
        <v>55</v>
      </c>
      <c r="G354" s="19"/>
      <c r="H354" s="18">
        <v>31939.34</v>
      </c>
      <c r="I354" s="18"/>
      <c r="J354" s="5">
        <v>30778.93</v>
      </c>
      <c r="K354" s="5">
        <f t="shared" si="10"/>
        <v>96.36683162519952</v>
      </c>
      <c r="L354" s="5">
        <v>31939.34</v>
      </c>
      <c r="M354" s="5">
        <v>30778.93</v>
      </c>
      <c r="N354" s="5">
        <f t="shared" si="11"/>
        <v>96.36683162519952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31939.34</v>
      </c>
      <c r="Z354" s="5">
        <v>30778.93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18">
        <v>0</v>
      </c>
      <c r="AK354" s="18"/>
      <c r="AL354" s="5">
        <v>0</v>
      </c>
      <c r="AM354" s="18">
        <v>0</v>
      </c>
      <c r="AN354" s="24"/>
      <c r="AO354" s="12">
        <v>0</v>
      </c>
    </row>
    <row r="355" spans="2:41" ht="21" customHeight="1">
      <c r="B355" s="23"/>
      <c r="C355" s="23"/>
      <c r="D355" s="3"/>
      <c r="E355" s="3">
        <v>4047</v>
      </c>
      <c r="F355" s="19" t="s">
        <v>56</v>
      </c>
      <c r="G355" s="19"/>
      <c r="H355" s="18">
        <v>30912.85</v>
      </c>
      <c r="I355" s="18"/>
      <c r="J355" s="5">
        <v>30460.99</v>
      </c>
      <c r="K355" s="5">
        <f t="shared" si="10"/>
        <v>98.53827777121813</v>
      </c>
      <c r="L355" s="5">
        <v>30912.85</v>
      </c>
      <c r="M355" s="5">
        <v>30460.99</v>
      </c>
      <c r="N355" s="5">
        <f t="shared" si="11"/>
        <v>98.53827777121813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30912.85</v>
      </c>
      <c r="Z355" s="5">
        <v>30460.99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18">
        <v>0</v>
      </c>
      <c r="AK355" s="18"/>
      <c r="AL355" s="5">
        <v>0</v>
      </c>
      <c r="AM355" s="18">
        <v>0</v>
      </c>
      <c r="AN355" s="24"/>
      <c r="AO355" s="12">
        <v>0</v>
      </c>
    </row>
    <row r="356" spans="2:41" ht="23.25" customHeight="1">
      <c r="B356" s="23"/>
      <c r="C356" s="23"/>
      <c r="D356" s="3"/>
      <c r="E356" s="3">
        <v>4049</v>
      </c>
      <c r="F356" s="19" t="s">
        <v>56</v>
      </c>
      <c r="G356" s="19"/>
      <c r="H356" s="18">
        <v>4547.86</v>
      </c>
      <c r="I356" s="18"/>
      <c r="J356" s="5">
        <v>4434.53</v>
      </c>
      <c r="K356" s="5">
        <f t="shared" si="10"/>
        <v>97.50805873531728</v>
      </c>
      <c r="L356" s="5">
        <v>4547.86</v>
      </c>
      <c r="M356" s="5">
        <v>4434.53</v>
      </c>
      <c r="N356" s="5">
        <f t="shared" si="11"/>
        <v>97.50805873531728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4547.86</v>
      </c>
      <c r="Z356" s="5">
        <v>4434.53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18">
        <v>0</v>
      </c>
      <c r="AK356" s="18"/>
      <c r="AL356" s="5">
        <v>0</v>
      </c>
      <c r="AM356" s="18">
        <v>0</v>
      </c>
      <c r="AN356" s="24"/>
      <c r="AO356" s="12">
        <v>0</v>
      </c>
    </row>
    <row r="357" spans="2:41" ht="19.5" customHeight="1">
      <c r="B357" s="23"/>
      <c r="C357" s="23"/>
      <c r="D357" s="3"/>
      <c r="E357" s="3">
        <v>4117</v>
      </c>
      <c r="F357" s="19" t="s">
        <v>57</v>
      </c>
      <c r="G357" s="19"/>
      <c r="H357" s="18">
        <v>47431.77</v>
      </c>
      <c r="I357" s="18"/>
      <c r="J357" s="5">
        <v>46129.44</v>
      </c>
      <c r="K357" s="5">
        <f t="shared" si="10"/>
        <v>97.25430866273808</v>
      </c>
      <c r="L357" s="5">
        <v>47431.77</v>
      </c>
      <c r="M357" s="5">
        <v>46129.44</v>
      </c>
      <c r="N357" s="5">
        <f t="shared" si="11"/>
        <v>97.25430866273808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47431.77</v>
      </c>
      <c r="Z357" s="5">
        <v>46129.44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18">
        <v>0</v>
      </c>
      <c r="AK357" s="18"/>
      <c r="AL357" s="5">
        <v>0</v>
      </c>
      <c r="AM357" s="18">
        <v>0</v>
      </c>
      <c r="AN357" s="24"/>
      <c r="AO357" s="12">
        <v>0</v>
      </c>
    </row>
    <row r="358" spans="2:41" ht="22.5" customHeight="1">
      <c r="B358" s="23"/>
      <c r="C358" s="23"/>
      <c r="D358" s="3"/>
      <c r="E358" s="3">
        <v>4119</v>
      </c>
      <c r="F358" s="19" t="s">
        <v>57</v>
      </c>
      <c r="G358" s="19"/>
      <c r="H358" s="18">
        <v>7479.32</v>
      </c>
      <c r="I358" s="18"/>
      <c r="J358" s="5">
        <v>6204.12</v>
      </c>
      <c r="K358" s="5">
        <f t="shared" si="10"/>
        <v>82.95032168699828</v>
      </c>
      <c r="L358" s="5">
        <v>7479.32</v>
      </c>
      <c r="M358" s="5">
        <v>6204.12</v>
      </c>
      <c r="N358" s="5">
        <f t="shared" si="11"/>
        <v>82.95032168699828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7479.32</v>
      </c>
      <c r="Z358" s="5">
        <v>6204.12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18">
        <v>0</v>
      </c>
      <c r="AK358" s="18"/>
      <c r="AL358" s="5">
        <v>0</v>
      </c>
      <c r="AM358" s="18">
        <v>0</v>
      </c>
      <c r="AN358" s="24"/>
      <c r="AO358" s="12">
        <v>0</v>
      </c>
    </row>
    <row r="359" spans="2:41" ht="15" customHeight="1">
      <c r="B359" s="23"/>
      <c r="C359" s="23"/>
      <c r="D359" s="3"/>
      <c r="E359" s="3">
        <v>4127</v>
      </c>
      <c r="F359" s="19" t="s">
        <v>58</v>
      </c>
      <c r="G359" s="19"/>
      <c r="H359" s="18">
        <v>6787.44</v>
      </c>
      <c r="I359" s="18"/>
      <c r="J359" s="5">
        <v>5687.42</v>
      </c>
      <c r="K359" s="5">
        <f t="shared" si="10"/>
        <v>83.7933005669295</v>
      </c>
      <c r="L359" s="5">
        <v>6787.44</v>
      </c>
      <c r="M359" s="5">
        <v>5687.42</v>
      </c>
      <c r="N359" s="5">
        <f t="shared" si="11"/>
        <v>83.7933005669295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6787.44</v>
      </c>
      <c r="Z359" s="5">
        <v>5687.42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18">
        <v>0</v>
      </c>
      <c r="AK359" s="18"/>
      <c r="AL359" s="5">
        <v>0</v>
      </c>
      <c r="AM359" s="18">
        <v>0</v>
      </c>
      <c r="AN359" s="24"/>
      <c r="AO359" s="12">
        <v>0</v>
      </c>
    </row>
    <row r="360" spans="2:41" ht="15" customHeight="1">
      <c r="B360" s="23"/>
      <c r="C360" s="23"/>
      <c r="D360" s="3"/>
      <c r="E360" s="3">
        <v>4129</v>
      </c>
      <c r="F360" s="19" t="s">
        <v>58</v>
      </c>
      <c r="G360" s="19"/>
      <c r="H360" s="18">
        <v>1070.59</v>
      </c>
      <c r="I360" s="18"/>
      <c r="J360" s="5">
        <v>835.97</v>
      </c>
      <c r="K360" s="5">
        <f t="shared" si="10"/>
        <v>78.08498117860246</v>
      </c>
      <c r="L360" s="5">
        <v>1070.59</v>
      </c>
      <c r="M360" s="5">
        <v>835.97</v>
      </c>
      <c r="N360" s="5">
        <f t="shared" si="11"/>
        <v>78.08498117860246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1070.59</v>
      </c>
      <c r="Z360" s="5">
        <v>835.97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18">
        <v>0</v>
      </c>
      <c r="AK360" s="18"/>
      <c r="AL360" s="5">
        <v>0</v>
      </c>
      <c r="AM360" s="18">
        <v>0</v>
      </c>
      <c r="AN360" s="24"/>
      <c r="AO360" s="12">
        <v>0</v>
      </c>
    </row>
    <row r="361" spans="2:41" ht="15" customHeight="1">
      <c r="B361" s="23"/>
      <c r="C361" s="23"/>
      <c r="D361" s="3"/>
      <c r="E361" s="3">
        <v>4177</v>
      </c>
      <c r="F361" s="19" t="s">
        <v>42</v>
      </c>
      <c r="G361" s="19"/>
      <c r="H361" s="18">
        <v>38736.2</v>
      </c>
      <c r="I361" s="18"/>
      <c r="J361" s="5">
        <v>36361.92</v>
      </c>
      <c r="K361" s="5">
        <f t="shared" si="10"/>
        <v>93.87064296446218</v>
      </c>
      <c r="L361" s="5">
        <v>38736.2</v>
      </c>
      <c r="M361" s="5">
        <v>36361.92</v>
      </c>
      <c r="N361" s="5">
        <f t="shared" si="11"/>
        <v>93.87064296446218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38736.2</v>
      </c>
      <c r="Z361" s="5">
        <v>36361.92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18">
        <v>0</v>
      </c>
      <c r="AK361" s="18"/>
      <c r="AL361" s="5">
        <v>0</v>
      </c>
      <c r="AM361" s="18">
        <v>0</v>
      </c>
      <c r="AN361" s="24"/>
      <c r="AO361" s="12">
        <v>0</v>
      </c>
    </row>
    <row r="362" spans="2:41" ht="15" customHeight="1">
      <c r="B362" s="23"/>
      <c r="C362" s="23"/>
      <c r="D362" s="3"/>
      <c r="E362" s="3">
        <v>4179</v>
      </c>
      <c r="F362" s="19" t="s">
        <v>42</v>
      </c>
      <c r="G362" s="19"/>
      <c r="H362" s="18">
        <v>5700.76</v>
      </c>
      <c r="I362" s="18"/>
      <c r="J362" s="5">
        <v>5694.08</v>
      </c>
      <c r="K362" s="5">
        <f t="shared" si="10"/>
        <v>99.8828226411917</v>
      </c>
      <c r="L362" s="5">
        <v>5700.76</v>
      </c>
      <c r="M362" s="5">
        <v>5694.08</v>
      </c>
      <c r="N362" s="5">
        <f t="shared" si="11"/>
        <v>99.8828226411917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5700.76</v>
      </c>
      <c r="Z362" s="5">
        <v>5694.08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18">
        <v>0</v>
      </c>
      <c r="AK362" s="18"/>
      <c r="AL362" s="5">
        <v>0</v>
      </c>
      <c r="AM362" s="18">
        <v>0</v>
      </c>
      <c r="AN362" s="24"/>
      <c r="AO362" s="12">
        <v>0</v>
      </c>
    </row>
    <row r="363" spans="2:41" ht="21.75" customHeight="1">
      <c r="B363" s="23"/>
      <c r="C363" s="23"/>
      <c r="D363" s="3"/>
      <c r="E363" s="3">
        <v>4217</v>
      </c>
      <c r="F363" s="19" t="s">
        <v>25</v>
      </c>
      <c r="G363" s="19"/>
      <c r="H363" s="18">
        <v>44997.09</v>
      </c>
      <c r="I363" s="18"/>
      <c r="J363" s="5">
        <v>36005.21</v>
      </c>
      <c r="K363" s="5">
        <f t="shared" si="10"/>
        <v>80.01675219441968</v>
      </c>
      <c r="L363" s="5">
        <v>44997.09</v>
      </c>
      <c r="M363" s="5">
        <v>36005.21</v>
      </c>
      <c r="N363" s="5">
        <f t="shared" si="11"/>
        <v>80.01675219441968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44997.09</v>
      </c>
      <c r="Z363" s="5">
        <v>36005.21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18">
        <v>0</v>
      </c>
      <c r="AK363" s="18"/>
      <c r="AL363" s="5">
        <v>0</v>
      </c>
      <c r="AM363" s="18">
        <v>0</v>
      </c>
      <c r="AN363" s="24"/>
      <c r="AO363" s="12">
        <v>0</v>
      </c>
    </row>
    <row r="364" spans="2:41" ht="20.25" customHeight="1">
      <c r="B364" s="23"/>
      <c r="C364" s="23"/>
      <c r="D364" s="3"/>
      <c r="E364" s="3">
        <v>4219</v>
      </c>
      <c r="F364" s="19" t="s">
        <v>25</v>
      </c>
      <c r="G364" s="19"/>
      <c r="H364" s="18">
        <v>12128.82</v>
      </c>
      <c r="I364" s="18"/>
      <c r="J364" s="5">
        <v>10915.01</v>
      </c>
      <c r="K364" s="5">
        <f t="shared" si="10"/>
        <v>89.99234880227426</v>
      </c>
      <c r="L364" s="5">
        <v>12128.82</v>
      </c>
      <c r="M364" s="5">
        <v>10915.01</v>
      </c>
      <c r="N364" s="5">
        <f t="shared" si="11"/>
        <v>89.99234880227426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12128.82</v>
      </c>
      <c r="Z364" s="5">
        <v>10915.01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18">
        <v>0</v>
      </c>
      <c r="AK364" s="18"/>
      <c r="AL364" s="5">
        <v>0</v>
      </c>
      <c r="AM364" s="18">
        <v>0</v>
      </c>
      <c r="AN364" s="24"/>
      <c r="AO364" s="12">
        <v>0</v>
      </c>
    </row>
    <row r="365" spans="2:41" ht="24" customHeight="1">
      <c r="B365" s="23"/>
      <c r="C365" s="23"/>
      <c r="D365" s="3"/>
      <c r="E365" s="3">
        <v>4247</v>
      </c>
      <c r="F365" s="19" t="s">
        <v>96</v>
      </c>
      <c r="G365" s="19"/>
      <c r="H365" s="18">
        <v>78476.25</v>
      </c>
      <c r="I365" s="18"/>
      <c r="J365" s="5">
        <v>70582.3</v>
      </c>
      <c r="K365" s="5">
        <f t="shared" si="10"/>
        <v>89.94096940157054</v>
      </c>
      <c r="L365" s="5">
        <v>78476.25</v>
      </c>
      <c r="M365" s="5">
        <v>70582.3</v>
      </c>
      <c r="N365" s="5">
        <f t="shared" si="11"/>
        <v>89.94096940157054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78476.25</v>
      </c>
      <c r="Z365" s="5">
        <v>70582.3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18">
        <v>0</v>
      </c>
      <c r="AK365" s="18"/>
      <c r="AL365" s="5">
        <v>0</v>
      </c>
      <c r="AM365" s="18">
        <v>0</v>
      </c>
      <c r="AN365" s="24"/>
      <c r="AO365" s="12">
        <v>0</v>
      </c>
    </row>
    <row r="366" spans="2:41" ht="21" customHeight="1">
      <c r="B366" s="23"/>
      <c r="C366" s="23"/>
      <c r="D366" s="3"/>
      <c r="E366" s="3">
        <v>4249</v>
      </c>
      <c r="F366" s="19" t="s">
        <v>96</v>
      </c>
      <c r="G366" s="19"/>
      <c r="H366" s="18">
        <v>13848.75</v>
      </c>
      <c r="I366" s="18"/>
      <c r="J366" s="5">
        <v>12455.7</v>
      </c>
      <c r="K366" s="5">
        <f t="shared" si="10"/>
        <v>89.94096940157054</v>
      </c>
      <c r="L366" s="5">
        <v>13848.75</v>
      </c>
      <c r="M366" s="5">
        <v>12455.7</v>
      </c>
      <c r="N366" s="5">
        <f t="shared" si="11"/>
        <v>89.94096940157054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13848.75</v>
      </c>
      <c r="Z366" s="5">
        <v>12455.7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18">
        <v>0</v>
      </c>
      <c r="AK366" s="18"/>
      <c r="AL366" s="5">
        <v>0</v>
      </c>
      <c r="AM366" s="18">
        <v>0</v>
      </c>
      <c r="AN366" s="24"/>
      <c r="AO366" s="12">
        <v>0</v>
      </c>
    </row>
    <row r="367" spans="2:41" ht="15" customHeight="1">
      <c r="B367" s="23"/>
      <c r="C367" s="23"/>
      <c r="D367" s="3"/>
      <c r="E367" s="3">
        <v>4307</v>
      </c>
      <c r="F367" s="19" t="s">
        <v>26</v>
      </c>
      <c r="G367" s="19"/>
      <c r="H367" s="18">
        <v>164039.94</v>
      </c>
      <c r="I367" s="18"/>
      <c r="J367" s="5">
        <v>144737.82</v>
      </c>
      <c r="K367" s="5">
        <f t="shared" si="10"/>
        <v>88.23328026089257</v>
      </c>
      <c r="L367" s="5">
        <v>164039.94</v>
      </c>
      <c r="M367" s="5">
        <v>144737.82</v>
      </c>
      <c r="N367" s="5">
        <f t="shared" si="11"/>
        <v>88.23328026089257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164039.94</v>
      </c>
      <c r="Z367" s="5">
        <v>144737.82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18">
        <v>0</v>
      </c>
      <c r="AK367" s="18"/>
      <c r="AL367" s="5">
        <v>0</v>
      </c>
      <c r="AM367" s="18">
        <v>0</v>
      </c>
      <c r="AN367" s="24"/>
      <c r="AO367" s="12">
        <v>0</v>
      </c>
    </row>
    <row r="368" spans="2:41" ht="15" customHeight="1">
      <c r="B368" s="23"/>
      <c r="C368" s="23"/>
      <c r="D368" s="3"/>
      <c r="E368" s="3">
        <v>4309</v>
      </c>
      <c r="F368" s="19" t="s">
        <v>26</v>
      </c>
      <c r="G368" s="19"/>
      <c r="H368" s="18">
        <v>19709.13</v>
      </c>
      <c r="I368" s="18"/>
      <c r="J368" s="5">
        <v>18241.58</v>
      </c>
      <c r="K368" s="5">
        <f t="shared" si="10"/>
        <v>92.55395849537753</v>
      </c>
      <c r="L368" s="5">
        <v>19709.13</v>
      </c>
      <c r="M368" s="5">
        <v>18241.58</v>
      </c>
      <c r="N368" s="5">
        <f t="shared" si="11"/>
        <v>92.55395849537753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19709.13</v>
      </c>
      <c r="Z368" s="5">
        <v>18241.58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18">
        <v>0</v>
      </c>
      <c r="AK368" s="18"/>
      <c r="AL368" s="5">
        <v>0</v>
      </c>
      <c r="AM368" s="18">
        <v>0</v>
      </c>
      <c r="AN368" s="24"/>
      <c r="AO368" s="12">
        <v>0</v>
      </c>
    </row>
    <row r="369" spans="2:41" ht="15" customHeight="1">
      <c r="B369" s="23"/>
      <c r="C369" s="23"/>
      <c r="D369" s="3"/>
      <c r="E369" s="3">
        <v>4417</v>
      </c>
      <c r="F369" s="19" t="s">
        <v>61</v>
      </c>
      <c r="G369" s="19"/>
      <c r="H369" s="18">
        <v>204</v>
      </c>
      <c r="I369" s="18"/>
      <c r="J369" s="5">
        <v>117.81</v>
      </c>
      <c r="K369" s="5">
        <f t="shared" si="10"/>
        <v>57.75</v>
      </c>
      <c r="L369" s="5">
        <v>204</v>
      </c>
      <c r="M369" s="5">
        <v>117.81</v>
      </c>
      <c r="N369" s="5">
        <f t="shared" si="11"/>
        <v>57.75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204</v>
      </c>
      <c r="Z369" s="5">
        <v>117.81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18">
        <v>0</v>
      </c>
      <c r="AK369" s="18"/>
      <c r="AL369" s="5">
        <v>0</v>
      </c>
      <c r="AM369" s="18">
        <v>0</v>
      </c>
      <c r="AN369" s="24"/>
      <c r="AO369" s="12">
        <v>0</v>
      </c>
    </row>
    <row r="370" spans="2:41" ht="15" customHeight="1">
      <c r="B370" s="23"/>
      <c r="C370" s="23"/>
      <c r="D370" s="3"/>
      <c r="E370" s="3">
        <v>4419</v>
      </c>
      <c r="F370" s="19" t="s">
        <v>61</v>
      </c>
      <c r="G370" s="19"/>
      <c r="H370" s="18">
        <v>36</v>
      </c>
      <c r="I370" s="18"/>
      <c r="J370" s="5">
        <v>20.79</v>
      </c>
      <c r="K370" s="5">
        <f aca="true" t="shared" si="12" ref="K370:K424">SUM(J370/H370)*100</f>
        <v>57.75</v>
      </c>
      <c r="L370" s="5">
        <v>36</v>
      </c>
      <c r="M370" s="5">
        <v>20.79</v>
      </c>
      <c r="N370" s="5">
        <f t="shared" si="11"/>
        <v>57.75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36</v>
      </c>
      <c r="Z370" s="5">
        <v>20.79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18">
        <v>0</v>
      </c>
      <c r="AK370" s="18"/>
      <c r="AL370" s="5">
        <v>0</v>
      </c>
      <c r="AM370" s="18">
        <v>0</v>
      </c>
      <c r="AN370" s="24"/>
      <c r="AO370" s="12">
        <v>0</v>
      </c>
    </row>
    <row r="371" spans="2:41" ht="19.5" customHeight="1">
      <c r="B371" s="23"/>
      <c r="C371" s="23"/>
      <c r="D371" s="3"/>
      <c r="E371" s="3">
        <v>4447</v>
      </c>
      <c r="F371" s="19" t="s">
        <v>62</v>
      </c>
      <c r="G371" s="19"/>
      <c r="H371" s="18">
        <v>12258.64</v>
      </c>
      <c r="I371" s="18"/>
      <c r="J371" s="5">
        <v>12212.75</v>
      </c>
      <c r="K371" s="5">
        <f t="shared" si="12"/>
        <v>99.62565178518989</v>
      </c>
      <c r="L371" s="5">
        <v>12258.64</v>
      </c>
      <c r="M371" s="5">
        <v>12212.75</v>
      </c>
      <c r="N371" s="5">
        <f t="shared" si="11"/>
        <v>99.62565178518989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12258.64</v>
      </c>
      <c r="Z371" s="5">
        <v>12212.75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18">
        <v>0</v>
      </c>
      <c r="AK371" s="18"/>
      <c r="AL371" s="5">
        <v>0</v>
      </c>
      <c r="AM371" s="18">
        <v>0</v>
      </c>
      <c r="AN371" s="24"/>
      <c r="AO371" s="12">
        <v>0</v>
      </c>
    </row>
    <row r="372" spans="2:41" ht="19.5" customHeight="1">
      <c r="B372" s="23"/>
      <c r="C372" s="23"/>
      <c r="D372" s="3"/>
      <c r="E372" s="3">
        <v>4449</v>
      </c>
      <c r="F372" s="19" t="s">
        <v>62</v>
      </c>
      <c r="G372" s="19"/>
      <c r="H372" s="18">
        <v>1750.13</v>
      </c>
      <c r="I372" s="18"/>
      <c r="J372" s="5">
        <v>1742.94</v>
      </c>
      <c r="K372" s="5">
        <f t="shared" si="12"/>
        <v>99.58917337569208</v>
      </c>
      <c r="L372" s="5">
        <v>1750.13</v>
      </c>
      <c r="M372" s="5">
        <v>1742.94</v>
      </c>
      <c r="N372" s="5">
        <f t="shared" si="11"/>
        <v>99.58917337569208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1750.13</v>
      </c>
      <c r="Z372" s="5">
        <v>1742.94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18">
        <v>0</v>
      </c>
      <c r="AK372" s="18"/>
      <c r="AL372" s="5">
        <v>0</v>
      </c>
      <c r="AM372" s="18">
        <v>0</v>
      </c>
      <c r="AN372" s="24"/>
      <c r="AO372" s="12">
        <v>0</v>
      </c>
    </row>
    <row r="373" spans="2:41" ht="20.25" customHeight="1">
      <c r="B373" s="25">
        <v>854</v>
      </c>
      <c r="C373" s="25"/>
      <c r="D373" s="1"/>
      <c r="E373" s="1"/>
      <c r="F373" s="26" t="s">
        <v>128</v>
      </c>
      <c r="G373" s="26"/>
      <c r="H373" s="27">
        <v>403812</v>
      </c>
      <c r="I373" s="27"/>
      <c r="J373" s="4">
        <f>SUM(J374,J385,J387)</f>
        <v>345143.21</v>
      </c>
      <c r="K373" s="5">
        <f t="shared" si="12"/>
        <v>85.47126137905758</v>
      </c>
      <c r="L373" s="4">
        <v>403812</v>
      </c>
      <c r="M373" s="4">
        <f>SUM(M374,M385,M387)</f>
        <v>345143.21</v>
      </c>
      <c r="N373" s="5">
        <f t="shared" si="11"/>
        <v>85.47126137905758</v>
      </c>
      <c r="O373" s="4">
        <v>51587</v>
      </c>
      <c r="P373" s="4">
        <f>SUM(P374,P385,P387)</f>
        <v>51292.42999999999</v>
      </c>
      <c r="Q373" s="4">
        <v>38207</v>
      </c>
      <c r="R373" s="4">
        <f>SUM(R374,R385,R387)</f>
        <v>37912.42999999999</v>
      </c>
      <c r="S373" s="4">
        <v>13380</v>
      </c>
      <c r="T373" s="4">
        <f>SUM(T374,T385,T387)</f>
        <v>13380</v>
      </c>
      <c r="U373" s="4">
        <v>27000</v>
      </c>
      <c r="V373" s="4">
        <f>SUM(V374,V385,V387)</f>
        <v>26062.02</v>
      </c>
      <c r="W373" s="4">
        <v>325225</v>
      </c>
      <c r="X373" s="4">
        <f>SUM(X374,X385,X387)</f>
        <v>267788.76</v>
      </c>
      <c r="Y373" s="4">
        <v>0</v>
      </c>
      <c r="Z373" s="4">
        <f>SUM(Z374,Z385,Z387)</f>
        <v>0</v>
      </c>
      <c r="AA373" s="4">
        <v>0</v>
      </c>
      <c r="AB373" s="5">
        <v>0</v>
      </c>
      <c r="AC373" s="4">
        <v>0</v>
      </c>
      <c r="AD373" s="5">
        <v>0</v>
      </c>
      <c r="AE373" s="4">
        <v>0</v>
      </c>
      <c r="AF373" s="4">
        <f>SUM(AF374,AF385,AF387)</f>
        <v>0</v>
      </c>
      <c r="AG373" s="5">
        <v>0</v>
      </c>
      <c r="AH373" s="4">
        <v>0</v>
      </c>
      <c r="AI373" s="4">
        <f>SUM(AI374,AI385,AI387)</f>
        <v>0</v>
      </c>
      <c r="AJ373" s="27">
        <v>0</v>
      </c>
      <c r="AK373" s="27"/>
      <c r="AL373" s="4">
        <f>SUM(AL374,AL385,AL387)</f>
        <v>0</v>
      </c>
      <c r="AM373" s="27">
        <v>0</v>
      </c>
      <c r="AN373" s="28"/>
      <c r="AO373" s="4">
        <f>SUM(AO374,AO385,AO387)</f>
        <v>0</v>
      </c>
    </row>
    <row r="374" spans="2:41" ht="15" customHeight="1">
      <c r="B374" s="25"/>
      <c r="C374" s="25"/>
      <c r="D374" s="1">
        <v>85401</v>
      </c>
      <c r="E374" s="1"/>
      <c r="F374" s="26" t="s">
        <v>129</v>
      </c>
      <c r="G374" s="26"/>
      <c r="H374" s="27">
        <v>54557</v>
      </c>
      <c r="I374" s="27"/>
      <c r="J374" s="4">
        <f>SUM(J375:J384)</f>
        <v>54261.630000000005</v>
      </c>
      <c r="K374" s="5">
        <f t="shared" si="12"/>
        <v>99.45860292904669</v>
      </c>
      <c r="L374" s="4">
        <v>54557</v>
      </c>
      <c r="M374" s="4">
        <f>SUM(M375:M384)</f>
        <v>54261.630000000005</v>
      </c>
      <c r="N374" s="5">
        <f t="shared" si="11"/>
        <v>99.45860292904669</v>
      </c>
      <c r="O374" s="4">
        <v>51587</v>
      </c>
      <c r="P374" s="4">
        <f>SUM(P375:P384)</f>
        <v>51292.42999999999</v>
      </c>
      <c r="Q374" s="4">
        <v>38207</v>
      </c>
      <c r="R374" s="4">
        <f>SUM(R375:R384)</f>
        <v>37912.42999999999</v>
      </c>
      <c r="S374" s="4">
        <v>13380</v>
      </c>
      <c r="T374" s="4">
        <f>SUM(T375:T384)</f>
        <v>13380</v>
      </c>
      <c r="U374" s="4">
        <v>0</v>
      </c>
      <c r="V374" s="4">
        <f>SUM(V375:V384)</f>
        <v>0</v>
      </c>
      <c r="W374" s="4">
        <v>2970</v>
      </c>
      <c r="X374" s="4">
        <f>SUM(X375:X384)</f>
        <v>2969.2</v>
      </c>
      <c r="Y374" s="4">
        <v>0</v>
      </c>
      <c r="Z374" s="4">
        <f>SUM(Z375:Z384)</f>
        <v>0</v>
      </c>
      <c r="AA374" s="4">
        <v>0</v>
      </c>
      <c r="AB374" s="5">
        <v>0</v>
      </c>
      <c r="AC374" s="4">
        <v>0</v>
      </c>
      <c r="AD374" s="5">
        <v>0</v>
      </c>
      <c r="AE374" s="4">
        <v>0</v>
      </c>
      <c r="AF374" s="4">
        <f>SUM(AF375:AF384)</f>
        <v>0</v>
      </c>
      <c r="AG374" s="5">
        <v>0</v>
      </c>
      <c r="AH374" s="4">
        <v>0</v>
      </c>
      <c r="AI374" s="4">
        <f>SUM(AI375:AI384)</f>
        <v>0</v>
      </c>
      <c r="AJ374" s="27">
        <v>0</v>
      </c>
      <c r="AK374" s="27"/>
      <c r="AL374" s="4">
        <f>SUM(AL375:AL384)</f>
        <v>0</v>
      </c>
      <c r="AM374" s="27">
        <v>0</v>
      </c>
      <c r="AN374" s="28"/>
      <c r="AO374" s="4">
        <f>SUM(AO375:AO384)</f>
        <v>0</v>
      </c>
    </row>
    <row r="375" spans="2:41" ht="24.75" customHeight="1">
      <c r="B375" s="23"/>
      <c r="C375" s="23"/>
      <c r="D375" s="3"/>
      <c r="E375" s="3">
        <v>3020</v>
      </c>
      <c r="F375" s="19" t="s">
        <v>69</v>
      </c>
      <c r="G375" s="19"/>
      <c r="H375" s="18">
        <v>2970</v>
      </c>
      <c r="I375" s="18"/>
      <c r="J375" s="5">
        <v>2969.2</v>
      </c>
      <c r="K375" s="5">
        <f t="shared" si="12"/>
        <v>99.97306397306397</v>
      </c>
      <c r="L375" s="5">
        <v>2970</v>
      </c>
      <c r="M375" s="5">
        <v>2969.2</v>
      </c>
      <c r="N375" s="5">
        <f t="shared" si="11"/>
        <v>99.97306397306397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2970</v>
      </c>
      <c r="X375" s="5">
        <v>2969.2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18">
        <v>0</v>
      </c>
      <c r="AK375" s="18"/>
      <c r="AL375" s="5">
        <v>0</v>
      </c>
      <c r="AM375" s="18">
        <v>0</v>
      </c>
      <c r="AN375" s="24"/>
      <c r="AO375" s="12">
        <v>0</v>
      </c>
    </row>
    <row r="376" spans="2:41" ht="18" customHeight="1">
      <c r="B376" s="23"/>
      <c r="C376" s="23"/>
      <c r="D376" s="3"/>
      <c r="E376" s="3">
        <v>4010</v>
      </c>
      <c r="F376" s="19" t="s">
        <v>55</v>
      </c>
      <c r="G376" s="19"/>
      <c r="H376" s="18">
        <v>30858</v>
      </c>
      <c r="I376" s="18"/>
      <c r="J376" s="5">
        <v>30614.55</v>
      </c>
      <c r="K376" s="5">
        <f t="shared" si="12"/>
        <v>99.21106358156717</v>
      </c>
      <c r="L376" s="5">
        <v>30858</v>
      </c>
      <c r="M376" s="5">
        <v>30614.55</v>
      </c>
      <c r="N376" s="5">
        <f t="shared" si="11"/>
        <v>99.21106358156717</v>
      </c>
      <c r="O376" s="5">
        <v>30858</v>
      </c>
      <c r="P376" s="5">
        <v>30614.55</v>
      </c>
      <c r="Q376" s="5">
        <v>30858</v>
      </c>
      <c r="R376" s="5">
        <v>30614.55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18">
        <v>0</v>
      </c>
      <c r="AK376" s="18"/>
      <c r="AL376" s="5">
        <v>0</v>
      </c>
      <c r="AM376" s="18">
        <v>0</v>
      </c>
      <c r="AN376" s="24"/>
      <c r="AO376" s="12">
        <v>0</v>
      </c>
    </row>
    <row r="377" spans="2:41" ht="18" customHeight="1">
      <c r="B377" s="23"/>
      <c r="C377" s="23"/>
      <c r="D377" s="3"/>
      <c r="E377" s="3">
        <v>4040</v>
      </c>
      <c r="F377" s="19" t="s">
        <v>56</v>
      </c>
      <c r="G377" s="19"/>
      <c r="H377" s="18">
        <v>1392</v>
      </c>
      <c r="I377" s="18"/>
      <c r="J377" s="5">
        <v>1391.01</v>
      </c>
      <c r="K377" s="5">
        <f t="shared" si="12"/>
        <v>99.92887931034483</v>
      </c>
      <c r="L377" s="5">
        <v>1392</v>
      </c>
      <c r="M377" s="5">
        <v>1391.01</v>
      </c>
      <c r="N377" s="5">
        <f t="shared" si="11"/>
        <v>99.92887931034483</v>
      </c>
      <c r="O377" s="5">
        <v>1392</v>
      </c>
      <c r="P377" s="5">
        <v>1391.01</v>
      </c>
      <c r="Q377" s="5">
        <v>1392</v>
      </c>
      <c r="R377" s="5">
        <v>1391.01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18">
        <v>0</v>
      </c>
      <c r="AK377" s="18"/>
      <c r="AL377" s="5">
        <v>0</v>
      </c>
      <c r="AM377" s="18">
        <v>0</v>
      </c>
      <c r="AN377" s="24"/>
      <c r="AO377" s="12">
        <v>0</v>
      </c>
    </row>
    <row r="378" spans="2:41" ht="24" customHeight="1">
      <c r="B378" s="23"/>
      <c r="C378" s="23"/>
      <c r="D378" s="3"/>
      <c r="E378" s="3">
        <v>4110</v>
      </c>
      <c r="F378" s="19" t="s">
        <v>57</v>
      </c>
      <c r="G378" s="19"/>
      <c r="H378" s="18">
        <v>5945</v>
      </c>
      <c r="I378" s="18"/>
      <c r="J378" s="5">
        <v>5895.84</v>
      </c>
      <c r="K378" s="5">
        <f t="shared" si="12"/>
        <v>99.173086627418</v>
      </c>
      <c r="L378" s="5">
        <v>5945</v>
      </c>
      <c r="M378" s="5">
        <v>5895.84</v>
      </c>
      <c r="N378" s="5">
        <f t="shared" si="11"/>
        <v>99.173086627418</v>
      </c>
      <c r="O378" s="5">
        <v>5945</v>
      </c>
      <c r="P378" s="5">
        <v>5895.84</v>
      </c>
      <c r="Q378" s="5">
        <v>5945</v>
      </c>
      <c r="R378" s="5">
        <v>5895.84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18">
        <v>0</v>
      </c>
      <c r="AK378" s="18"/>
      <c r="AL378" s="5">
        <v>0</v>
      </c>
      <c r="AM378" s="18">
        <v>0</v>
      </c>
      <c r="AN378" s="24"/>
      <c r="AO378" s="12">
        <v>0</v>
      </c>
    </row>
    <row r="379" spans="2:41" ht="15" customHeight="1">
      <c r="B379" s="23"/>
      <c r="C379" s="23"/>
      <c r="D379" s="3"/>
      <c r="E379" s="3">
        <v>4120</v>
      </c>
      <c r="F379" s="19" t="s">
        <v>58</v>
      </c>
      <c r="G379" s="19"/>
      <c r="H379" s="18">
        <v>12</v>
      </c>
      <c r="I379" s="18"/>
      <c r="J379" s="5">
        <v>11.03</v>
      </c>
      <c r="K379" s="5">
        <f t="shared" si="12"/>
        <v>91.91666666666666</v>
      </c>
      <c r="L379" s="5">
        <v>12</v>
      </c>
      <c r="M379" s="5">
        <v>11.03</v>
      </c>
      <c r="N379" s="5">
        <f t="shared" si="11"/>
        <v>91.91666666666666</v>
      </c>
      <c r="O379" s="5">
        <v>12</v>
      </c>
      <c r="P379" s="5">
        <v>11.03</v>
      </c>
      <c r="Q379" s="5">
        <v>12</v>
      </c>
      <c r="R379" s="5">
        <v>11.03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18">
        <v>0</v>
      </c>
      <c r="AK379" s="18"/>
      <c r="AL379" s="5">
        <v>0</v>
      </c>
      <c r="AM379" s="18">
        <v>0</v>
      </c>
      <c r="AN379" s="24"/>
      <c r="AO379" s="12">
        <v>0</v>
      </c>
    </row>
    <row r="380" spans="2:41" ht="20.25" customHeight="1">
      <c r="B380" s="23"/>
      <c r="C380" s="23"/>
      <c r="D380" s="3"/>
      <c r="E380" s="3">
        <v>4210</v>
      </c>
      <c r="F380" s="19" t="s">
        <v>25</v>
      </c>
      <c r="G380" s="19"/>
      <c r="H380" s="18">
        <v>7000</v>
      </c>
      <c r="I380" s="18"/>
      <c r="J380" s="5">
        <v>7000</v>
      </c>
      <c r="K380" s="5">
        <f t="shared" si="12"/>
        <v>100</v>
      </c>
      <c r="L380" s="5">
        <v>7000</v>
      </c>
      <c r="M380" s="5">
        <v>7000</v>
      </c>
      <c r="N380" s="5">
        <f t="shared" si="11"/>
        <v>100</v>
      </c>
      <c r="O380" s="5">
        <v>7000</v>
      </c>
      <c r="P380" s="5">
        <v>7000</v>
      </c>
      <c r="Q380" s="5">
        <v>0</v>
      </c>
      <c r="R380" s="5">
        <v>0</v>
      </c>
      <c r="S380" s="5">
        <v>7000</v>
      </c>
      <c r="T380" s="5">
        <v>7000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18">
        <v>0</v>
      </c>
      <c r="AK380" s="18"/>
      <c r="AL380" s="5">
        <v>0</v>
      </c>
      <c r="AM380" s="18">
        <v>0</v>
      </c>
      <c r="AN380" s="24"/>
      <c r="AO380" s="12">
        <v>0</v>
      </c>
    </row>
    <row r="381" spans="2:41" ht="19.5" customHeight="1">
      <c r="B381" s="23"/>
      <c r="C381" s="23"/>
      <c r="D381" s="3"/>
      <c r="E381" s="3">
        <v>4240</v>
      </c>
      <c r="F381" s="19" t="s">
        <v>96</v>
      </c>
      <c r="G381" s="19"/>
      <c r="H381" s="18">
        <v>1500</v>
      </c>
      <c r="I381" s="18"/>
      <c r="J381" s="5">
        <v>1500</v>
      </c>
      <c r="K381" s="5">
        <f t="shared" si="12"/>
        <v>100</v>
      </c>
      <c r="L381" s="5">
        <v>1500</v>
      </c>
      <c r="M381" s="5">
        <v>1500</v>
      </c>
      <c r="N381" s="5">
        <f t="shared" si="11"/>
        <v>100</v>
      </c>
      <c r="O381" s="5">
        <v>1500</v>
      </c>
      <c r="P381" s="5">
        <v>1500</v>
      </c>
      <c r="Q381" s="5">
        <v>0</v>
      </c>
      <c r="R381" s="5">
        <v>0</v>
      </c>
      <c r="S381" s="5">
        <v>1500</v>
      </c>
      <c r="T381" s="5">
        <v>1500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18">
        <v>0</v>
      </c>
      <c r="AK381" s="18"/>
      <c r="AL381" s="5">
        <v>0</v>
      </c>
      <c r="AM381" s="18">
        <v>0</v>
      </c>
      <c r="AN381" s="24"/>
      <c r="AO381" s="12">
        <v>0</v>
      </c>
    </row>
    <row r="382" spans="2:41" ht="15" customHeight="1">
      <c r="B382" s="23"/>
      <c r="C382" s="23"/>
      <c r="D382" s="3"/>
      <c r="E382" s="3">
        <v>4260</v>
      </c>
      <c r="F382" s="19" t="s">
        <v>59</v>
      </c>
      <c r="G382" s="19"/>
      <c r="H382" s="18">
        <v>1000</v>
      </c>
      <c r="I382" s="18"/>
      <c r="J382" s="5">
        <v>1000</v>
      </c>
      <c r="K382" s="5">
        <f t="shared" si="12"/>
        <v>100</v>
      </c>
      <c r="L382" s="5">
        <v>1000</v>
      </c>
      <c r="M382" s="5">
        <v>1000</v>
      </c>
      <c r="N382" s="5">
        <f t="shared" si="11"/>
        <v>100</v>
      </c>
      <c r="O382" s="5">
        <v>1000</v>
      </c>
      <c r="P382" s="5">
        <v>1000</v>
      </c>
      <c r="Q382" s="5">
        <v>0</v>
      </c>
      <c r="R382" s="5">
        <v>0</v>
      </c>
      <c r="S382" s="5">
        <v>1000</v>
      </c>
      <c r="T382" s="5">
        <v>1000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18">
        <v>0</v>
      </c>
      <c r="AK382" s="18"/>
      <c r="AL382" s="5">
        <v>0</v>
      </c>
      <c r="AM382" s="18">
        <v>0</v>
      </c>
      <c r="AN382" s="24"/>
      <c r="AO382" s="12">
        <v>0</v>
      </c>
    </row>
    <row r="383" spans="2:41" ht="15" customHeight="1">
      <c r="B383" s="23"/>
      <c r="C383" s="23"/>
      <c r="D383" s="3"/>
      <c r="E383" s="3">
        <v>4300</v>
      </c>
      <c r="F383" s="19" t="s">
        <v>26</v>
      </c>
      <c r="G383" s="19"/>
      <c r="H383" s="18">
        <v>1000</v>
      </c>
      <c r="I383" s="18"/>
      <c r="J383" s="5">
        <v>1000</v>
      </c>
      <c r="K383" s="5">
        <f t="shared" si="12"/>
        <v>100</v>
      </c>
      <c r="L383" s="5">
        <v>1000</v>
      </c>
      <c r="M383" s="5">
        <v>1000</v>
      </c>
      <c r="N383" s="5">
        <f t="shared" si="11"/>
        <v>100</v>
      </c>
      <c r="O383" s="5">
        <v>1000</v>
      </c>
      <c r="P383" s="5">
        <v>1000</v>
      </c>
      <c r="Q383" s="5">
        <v>0</v>
      </c>
      <c r="R383" s="5">
        <v>0</v>
      </c>
      <c r="S383" s="5">
        <v>1000</v>
      </c>
      <c r="T383" s="5">
        <v>1000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18">
        <v>0</v>
      </c>
      <c r="AK383" s="18"/>
      <c r="AL383" s="5">
        <v>0</v>
      </c>
      <c r="AM383" s="18">
        <v>0</v>
      </c>
      <c r="AN383" s="24"/>
      <c r="AO383" s="12">
        <v>0</v>
      </c>
    </row>
    <row r="384" spans="2:41" ht="25.5" customHeight="1">
      <c r="B384" s="23"/>
      <c r="C384" s="23"/>
      <c r="D384" s="3"/>
      <c r="E384" s="3">
        <v>4440</v>
      </c>
      <c r="F384" s="19" t="s">
        <v>62</v>
      </c>
      <c r="G384" s="19"/>
      <c r="H384" s="18">
        <v>2880</v>
      </c>
      <c r="I384" s="18"/>
      <c r="J384" s="5">
        <v>2880</v>
      </c>
      <c r="K384" s="5">
        <f t="shared" si="12"/>
        <v>100</v>
      </c>
      <c r="L384" s="5">
        <v>2880</v>
      </c>
      <c r="M384" s="5">
        <v>2880</v>
      </c>
      <c r="N384" s="5">
        <f t="shared" si="11"/>
        <v>100</v>
      </c>
      <c r="O384" s="5">
        <v>2880</v>
      </c>
      <c r="P384" s="5">
        <v>2880</v>
      </c>
      <c r="Q384" s="5">
        <v>0</v>
      </c>
      <c r="R384" s="5">
        <v>0</v>
      </c>
      <c r="S384" s="5">
        <v>2880</v>
      </c>
      <c r="T384" s="5">
        <v>2880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18">
        <v>0</v>
      </c>
      <c r="AK384" s="18"/>
      <c r="AL384" s="5">
        <v>0</v>
      </c>
      <c r="AM384" s="18">
        <v>0</v>
      </c>
      <c r="AN384" s="24"/>
      <c r="AO384" s="12">
        <v>0</v>
      </c>
    </row>
    <row r="385" spans="2:41" ht="42" customHeight="1">
      <c r="B385" s="25"/>
      <c r="C385" s="25"/>
      <c r="D385" s="1">
        <v>85412</v>
      </c>
      <c r="E385" s="1"/>
      <c r="F385" s="26" t="s">
        <v>130</v>
      </c>
      <c r="G385" s="26"/>
      <c r="H385" s="27">
        <v>27000</v>
      </c>
      <c r="I385" s="27"/>
      <c r="J385" s="4">
        <f>SUM(J386)</f>
        <v>26062.02</v>
      </c>
      <c r="K385" s="5">
        <f t="shared" si="12"/>
        <v>96.526</v>
      </c>
      <c r="L385" s="4">
        <v>27000</v>
      </c>
      <c r="M385" s="4">
        <f>SUM(M386)</f>
        <v>26062.02</v>
      </c>
      <c r="N385" s="5">
        <f t="shared" si="11"/>
        <v>96.526</v>
      </c>
      <c r="O385" s="4">
        <v>0</v>
      </c>
      <c r="P385" s="4">
        <f>SUM(P386)</f>
        <v>0</v>
      </c>
      <c r="Q385" s="4">
        <v>0</v>
      </c>
      <c r="R385" s="4">
        <f>SUM(R386)</f>
        <v>0</v>
      </c>
      <c r="S385" s="4">
        <v>0</v>
      </c>
      <c r="T385" s="4">
        <f>SUM(T386)</f>
        <v>0</v>
      </c>
      <c r="U385" s="4">
        <v>27000</v>
      </c>
      <c r="V385" s="4">
        <f>SUM(V386)</f>
        <v>26062.02</v>
      </c>
      <c r="W385" s="4">
        <v>0</v>
      </c>
      <c r="X385" s="4">
        <f>SUM(X386)</f>
        <v>0</v>
      </c>
      <c r="Y385" s="4">
        <v>0</v>
      </c>
      <c r="Z385" s="4">
        <f>SUM(Z386)</f>
        <v>0</v>
      </c>
      <c r="AA385" s="4">
        <v>0</v>
      </c>
      <c r="AB385" s="5">
        <v>0</v>
      </c>
      <c r="AC385" s="4">
        <v>0</v>
      </c>
      <c r="AD385" s="5">
        <v>0</v>
      </c>
      <c r="AE385" s="4">
        <v>0</v>
      </c>
      <c r="AF385" s="4">
        <v>0</v>
      </c>
      <c r="AG385" s="5">
        <v>0</v>
      </c>
      <c r="AH385" s="4">
        <v>0</v>
      </c>
      <c r="AI385" s="4">
        <f>SUM(AI386)</f>
        <v>0</v>
      </c>
      <c r="AJ385" s="27">
        <v>0</v>
      </c>
      <c r="AK385" s="27"/>
      <c r="AL385" s="4">
        <f>SUM(AL386)</f>
        <v>0</v>
      </c>
      <c r="AM385" s="27">
        <v>0</v>
      </c>
      <c r="AN385" s="28"/>
      <c r="AO385" s="4">
        <f>SUM(AO386)</f>
        <v>0</v>
      </c>
    </row>
    <row r="386" spans="2:41" ht="44.25" customHeight="1">
      <c r="B386" s="23"/>
      <c r="C386" s="23"/>
      <c r="D386" s="3"/>
      <c r="E386" s="3">
        <v>2820</v>
      </c>
      <c r="F386" s="19" t="s">
        <v>131</v>
      </c>
      <c r="G386" s="19"/>
      <c r="H386" s="18">
        <v>27000</v>
      </c>
      <c r="I386" s="18"/>
      <c r="J386" s="5">
        <v>26062.02</v>
      </c>
      <c r="K386" s="5">
        <f t="shared" si="12"/>
        <v>96.526</v>
      </c>
      <c r="L386" s="5">
        <v>27000</v>
      </c>
      <c r="M386" s="5">
        <v>26062.02</v>
      </c>
      <c r="N386" s="5">
        <f t="shared" si="11"/>
        <v>96.526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27000</v>
      </c>
      <c r="V386" s="5">
        <v>26062.02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18">
        <v>0</v>
      </c>
      <c r="AK386" s="18"/>
      <c r="AL386" s="5">
        <v>0</v>
      </c>
      <c r="AM386" s="18">
        <v>0</v>
      </c>
      <c r="AN386" s="24"/>
      <c r="AO386" s="12">
        <v>0</v>
      </c>
    </row>
    <row r="387" spans="2:41" ht="18" customHeight="1">
      <c r="B387" s="25"/>
      <c r="C387" s="25"/>
      <c r="D387" s="1">
        <v>85415</v>
      </c>
      <c r="E387" s="1"/>
      <c r="F387" s="26" t="s">
        <v>132</v>
      </c>
      <c r="G387" s="26"/>
      <c r="H387" s="27">
        <v>322255</v>
      </c>
      <c r="I387" s="27"/>
      <c r="J387" s="4">
        <f>SUM(J388:J389)</f>
        <v>264819.56</v>
      </c>
      <c r="K387" s="5">
        <f t="shared" si="12"/>
        <v>82.17702130300538</v>
      </c>
      <c r="L387" s="4">
        <v>322255</v>
      </c>
      <c r="M387" s="4">
        <f>SUM(M388:M389)</f>
        <v>264819.56</v>
      </c>
      <c r="N387" s="5">
        <f t="shared" si="11"/>
        <v>82.17702130300538</v>
      </c>
      <c r="O387" s="4">
        <v>0</v>
      </c>
      <c r="P387" s="4">
        <f>SUM(P388:P389)</f>
        <v>0</v>
      </c>
      <c r="Q387" s="4">
        <v>0</v>
      </c>
      <c r="R387" s="4">
        <f>SUM(R388:R389)</f>
        <v>0</v>
      </c>
      <c r="S387" s="4">
        <v>0</v>
      </c>
      <c r="T387" s="4">
        <f>SUM(T388:T389)</f>
        <v>0</v>
      </c>
      <c r="U387" s="4">
        <v>0</v>
      </c>
      <c r="V387" s="4">
        <f>SUM(V388:V389)</f>
        <v>0</v>
      </c>
      <c r="W387" s="4">
        <v>322255</v>
      </c>
      <c r="X387" s="4">
        <f>SUM(X388:X389)</f>
        <v>264819.56</v>
      </c>
      <c r="Y387" s="4">
        <v>0</v>
      </c>
      <c r="Z387" s="4">
        <f>SUM(Z388:Z389)</f>
        <v>0</v>
      </c>
      <c r="AA387" s="4">
        <v>0</v>
      </c>
      <c r="AB387" s="5">
        <v>0</v>
      </c>
      <c r="AC387" s="4">
        <v>0</v>
      </c>
      <c r="AD387" s="5">
        <v>0</v>
      </c>
      <c r="AE387" s="4">
        <v>0</v>
      </c>
      <c r="AF387" s="4">
        <f>SUM(AF388:AF389)</f>
        <v>0</v>
      </c>
      <c r="AG387" s="5">
        <v>0</v>
      </c>
      <c r="AH387" s="4">
        <v>0</v>
      </c>
      <c r="AI387" s="4">
        <f>SUM(AI388:AI389)</f>
        <v>0</v>
      </c>
      <c r="AJ387" s="27">
        <v>0</v>
      </c>
      <c r="AK387" s="27"/>
      <c r="AL387" s="4">
        <f>SUM(AL388:AL389)</f>
        <v>0</v>
      </c>
      <c r="AM387" s="27">
        <v>0</v>
      </c>
      <c r="AN387" s="28"/>
      <c r="AO387" s="4">
        <f>SUM(AO388:AO389)</f>
        <v>0</v>
      </c>
    </row>
    <row r="388" spans="2:41" ht="15" customHeight="1">
      <c r="B388" s="23"/>
      <c r="C388" s="23"/>
      <c r="D388" s="3"/>
      <c r="E388" s="3">
        <v>3240</v>
      </c>
      <c r="F388" s="19" t="s">
        <v>133</v>
      </c>
      <c r="G388" s="19"/>
      <c r="H388" s="18">
        <v>297882</v>
      </c>
      <c r="I388" s="18"/>
      <c r="J388" s="5">
        <v>249619</v>
      </c>
      <c r="K388" s="5">
        <f t="shared" si="12"/>
        <v>83.79794683800968</v>
      </c>
      <c r="L388" s="5">
        <v>297882</v>
      </c>
      <c r="M388" s="5">
        <v>249619</v>
      </c>
      <c r="N388" s="5">
        <f t="shared" si="11"/>
        <v>83.79794683800968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297882</v>
      </c>
      <c r="X388" s="5">
        <v>249619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18">
        <v>0</v>
      </c>
      <c r="AK388" s="18"/>
      <c r="AL388" s="5">
        <v>0</v>
      </c>
      <c r="AM388" s="18">
        <v>0</v>
      </c>
      <c r="AN388" s="24"/>
      <c r="AO388" s="12">
        <v>0</v>
      </c>
    </row>
    <row r="389" spans="2:41" ht="18.75" customHeight="1">
      <c r="B389" s="23"/>
      <c r="C389" s="23"/>
      <c r="D389" s="3"/>
      <c r="E389" s="3">
        <v>3260</v>
      </c>
      <c r="F389" s="19" t="s">
        <v>134</v>
      </c>
      <c r="G389" s="19"/>
      <c r="H389" s="18">
        <v>24373</v>
      </c>
      <c r="I389" s="18"/>
      <c r="J389" s="5">
        <v>15200.56</v>
      </c>
      <c r="K389" s="5">
        <f t="shared" si="12"/>
        <v>62.366389037049196</v>
      </c>
      <c r="L389" s="5">
        <v>24373</v>
      </c>
      <c r="M389" s="5">
        <v>15200.56</v>
      </c>
      <c r="N389" s="5">
        <f t="shared" si="11"/>
        <v>62.366389037049196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24373</v>
      </c>
      <c r="X389" s="5">
        <v>15200.56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18">
        <v>0</v>
      </c>
      <c r="AK389" s="18"/>
      <c r="AL389" s="5">
        <v>0</v>
      </c>
      <c r="AM389" s="18">
        <v>0</v>
      </c>
      <c r="AN389" s="24"/>
      <c r="AO389" s="12">
        <v>0</v>
      </c>
    </row>
    <row r="390" spans="2:41" ht="24" customHeight="1">
      <c r="B390" s="25">
        <v>900</v>
      </c>
      <c r="C390" s="25"/>
      <c r="D390" s="1"/>
      <c r="E390" s="1"/>
      <c r="F390" s="26" t="s">
        <v>135</v>
      </c>
      <c r="G390" s="26"/>
      <c r="H390" s="27">
        <v>443411.05</v>
      </c>
      <c r="I390" s="27"/>
      <c r="J390" s="4">
        <f>SUM(J391,J393,J396,J398,J402,J405)</f>
        <v>378006.34</v>
      </c>
      <c r="K390" s="5">
        <f t="shared" si="12"/>
        <v>85.24964364329666</v>
      </c>
      <c r="L390" s="4">
        <v>383411.05</v>
      </c>
      <c r="M390" s="4">
        <f>SUM(M391,M393,M396,M398,M402,M405)</f>
        <v>320920.01</v>
      </c>
      <c r="N390" s="5">
        <f t="shared" si="11"/>
        <v>83.70129395070904</v>
      </c>
      <c r="O390" s="4">
        <v>383411.05</v>
      </c>
      <c r="P390" s="4">
        <f>SUM(P391,P393,P396,P398,P402,P405)</f>
        <v>320920.01</v>
      </c>
      <c r="Q390" s="4">
        <v>5198.5</v>
      </c>
      <c r="R390" s="4">
        <f>SUM(R391,R393,R396,R398,R402,R405)</f>
        <v>4801.1</v>
      </c>
      <c r="S390" s="4">
        <v>378212.55</v>
      </c>
      <c r="T390" s="4">
        <f>SUM(T391,T393,T396,T398,T402,T405)</f>
        <v>316118.91000000003</v>
      </c>
      <c r="U390" s="4">
        <v>0</v>
      </c>
      <c r="V390" s="4">
        <f>SUM(V391,V393,V396,V398,V402,V405)</f>
        <v>0</v>
      </c>
      <c r="W390" s="4">
        <v>0</v>
      </c>
      <c r="X390" s="4">
        <f>SUM(X391,X393,X396,X398,X402,X405)</f>
        <v>0</v>
      </c>
      <c r="Y390" s="4">
        <v>0</v>
      </c>
      <c r="Z390" s="4">
        <f>SUM(Z391,Z393,Z396,Z398,Z402,Z405)</f>
        <v>0</v>
      </c>
      <c r="AA390" s="4">
        <v>0</v>
      </c>
      <c r="AB390" s="5">
        <v>0</v>
      </c>
      <c r="AC390" s="4">
        <v>0</v>
      </c>
      <c r="AD390" s="5">
        <v>0</v>
      </c>
      <c r="AE390" s="4">
        <v>60000</v>
      </c>
      <c r="AF390" s="4">
        <f>SUM(AF391,AF393,AF396,AF398,AF402,AF405)</f>
        <v>57086.33</v>
      </c>
      <c r="AG390" s="5">
        <f>SUM(AF390/AE390)*100</f>
        <v>95.14388333333333</v>
      </c>
      <c r="AH390" s="4">
        <v>60000</v>
      </c>
      <c r="AI390" s="4">
        <f>SUM(AI391,AI393,AI396,AI398,AI402,AI405)</f>
        <v>57086.33</v>
      </c>
      <c r="AJ390" s="27">
        <v>0</v>
      </c>
      <c r="AK390" s="27"/>
      <c r="AL390" s="4">
        <f>SUM(AL391,AL393,AL396,AL398,AL402,AL405)</f>
        <v>0</v>
      </c>
      <c r="AM390" s="27">
        <v>0</v>
      </c>
      <c r="AN390" s="28"/>
      <c r="AO390" s="4">
        <f>SUM(AO391,AO393,AO396,AO398,AO402,AO405)</f>
        <v>0</v>
      </c>
    </row>
    <row r="391" spans="2:41" ht="18.75" customHeight="1">
      <c r="B391" s="25"/>
      <c r="C391" s="25"/>
      <c r="D391" s="1">
        <v>90001</v>
      </c>
      <c r="E391" s="1"/>
      <c r="F391" s="26" t="s">
        <v>136</v>
      </c>
      <c r="G391" s="26"/>
      <c r="H391" s="27">
        <v>4200</v>
      </c>
      <c r="I391" s="27"/>
      <c r="J391" s="4">
        <f>SUM(J392:J392)</f>
        <v>3396.75</v>
      </c>
      <c r="K391" s="5">
        <f t="shared" si="12"/>
        <v>80.875</v>
      </c>
      <c r="L391" s="4">
        <v>4200</v>
      </c>
      <c r="M391" s="4">
        <f>SUM(M392:M392)</f>
        <v>3396.75</v>
      </c>
      <c r="N391" s="5">
        <f t="shared" si="11"/>
        <v>80.875</v>
      </c>
      <c r="O391" s="4">
        <v>4200</v>
      </c>
      <c r="P391" s="4">
        <f>SUM(P392:P392)</f>
        <v>3396.75</v>
      </c>
      <c r="Q391" s="4">
        <v>0</v>
      </c>
      <c r="R391" s="4">
        <f>SUM(R392:R392)</f>
        <v>0</v>
      </c>
      <c r="S391" s="4">
        <v>4200</v>
      </c>
      <c r="T391" s="4">
        <f>SUM(T392:T392)</f>
        <v>3396.75</v>
      </c>
      <c r="U391" s="4">
        <v>0</v>
      </c>
      <c r="V391" s="4">
        <f>SUM(V392:V392)</f>
        <v>0</v>
      </c>
      <c r="W391" s="4">
        <v>0</v>
      </c>
      <c r="X391" s="4">
        <f>SUM(X392:X392)</f>
        <v>0</v>
      </c>
      <c r="Y391" s="4">
        <v>0</v>
      </c>
      <c r="Z391" s="4">
        <f>SUM(Z392:Z392)</f>
        <v>0</v>
      </c>
      <c r="AA391" s="4">
        <v>0</v>
      </c>
      <c r="AB391" s="5">
        <v>0</v>
      </c>
      <c r="AC391" s="4">
        <v>0</v>
      </c>
      <c r="AD391" s="5">
        <v>0</v>
      </c>
      <c r="AE391" s="4">
        <v>0</v>
      </c>
      <c r="AF391" s="4">
        <f>SUM(AF392:AF392)</f>
        <v>0</v>
      </c>
      <c r="AG391" s="5">
        <v>0</v>
      </c>
      <c r="AH391" s="4">
        <v>0</v>
      </c>
      <c r="AI391" s="4">
        <f>SUM(AI392:AI392)</f>
        <v>0</v>
      </c>
      <c r="AJ391" s="27">
        <v>0</v>
      </c>
      <c r="AK391" s="27"/>
      <c r="AL391" s="4">
        <f>SUM(AL392:AL392)</f>
        <v>0</v>
      </c>
      <c r="AM391" s="27">
        <v>0</v>
      </c>
      <c r="AN391" s="28"/>
      <c r="AO391" s="4">
        <f>SUM(AO392:AO392)</f>
        <v>0</v>
      </c>
    </row>
    <row r="392" spans="2:41" ht="15" customHeight="1">
      <c r="B392" s="23"/>
      <c r="C392" s="23"/>
      <c r="D392" s="3"/>
      <c r="E392" s="3">
        <v>4260</v>
      </c>
      <c r="F392" s="19" t="s">
        <v>59</v>
      </c>
      <c r="G392" s="19"/>
      <c r="H392" s="18">
        <v>4200</v>
      </c>
      <c r="I392" s="18"/>
      <c r="J392" s="5">
        <v>3396.75</v>
      </c>
      <c r="K392" s="5">
        <f t="shared" si="12"/>
        <v>80.875</v>
      </c>
      <c r="L392" s="5">
        <v>4200</v>
      </c>
      <c r="M392" s="5">
        <v>3396.75</v>
      </c>
      <c r="N392" s="5">
        <f t="shared" si="11"/>
        <v>80.875</v>
      </c>
      <c r="O392" s="5">
        <v>4200</v>
      </c>
      <c r="P392" s="5">
        <v>3396.75</v>
      </c>
      <c r="Q392" s="5">
        <v>0</v>
      </c>
      <c r="R392" s="5">
        <v>0</v>
      </c>
      <c r="S392" s="5">
        <v>4200</v>
      </c>
      <c r="T392" s="5">
        <v>3396.75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18">
        <v>0</v>
      </c>
      <c r="AK392" s="18"/>
      <c r="AL392" s="5">
        <v>0</v>
      </c>
      <c r="AM392" s="18">
        <v>0</v>
      </c>
      <c r="AN392" s="24"/>
      <c r="AO392" s="12">
        <v>0</v>
      </c>
    </row>
    <row r="393" spans="2:41" ht="15" customHeight="1">
      <c r="B393" s="25"/>
      <c r="C393" s="25"/>
      <c r="D393" s="1">
        <v>90002</v>
      </c>
      <c r="E393" s="1"/>
      <c r="F393" s="26" t="s">
        <v>137</v>
      </c>
      <c r="G393" s="26"/>
      <c r="H393" s="27">
        <v>5840</v>
      </c>
      <c r="I393" s="27"/>
      <c r="J393" s="4">
        <f>SUM(J394:J395)</f>
        <v>5322.0599999999995</v>
      </c>
      <c r="K393" s="5">
        <f t="shared" si="12"/>
        <v>91.13116438356164</v>
      </c>
      <c r="L393" s="4">
        <v>5840</v>
      </c>
      <c r="M393" s="4">
        <f>SUM(M394:M395)</f>
        <v>5322.0599999999995</v>
      </c>
      <c r="N393" s="5">
        <f t="shared" si="11"/>
        <v>91.13116438356164</v>
      </c>
      <c r="O393" s="4">
        <v>5840</v>
      </c>
      <c r="P393" s="4">
        <f>SUM(P394:P395)</f>
        <v>5322.0599999999995</v>
      </c>
      <c r="Q393" s="4">
        <v>0</v>
      </c>
      <c r="R393" s="4">
        <f>SUM(R394:R395)</f>
        <v>0</v>
      </c>
      <c r="S393" s="4">
        <v>5840</v>
      </c>
      <c r="T393" s="4">
        <f>SUM(T394:T395)</f>
        <v>5322.0599999999995</v>
      </c>
      <c r="U393" s="4">
        <v>0</v>
      </c>
      <c r="V393" s="4">
        <f>SUM(V394:V395)</f>
        <v>0</v>
      </c>
      <c r="W393" s="4">
        <v>0</v>
      </c>
      <c r="X393" s="4">
        <f>SUM(X394:X395)</f>
        <v>0</v>
      </c>
      <c r="Y393" s="4">
        <v>0</v>
      </c>
      <c r="Z393" s="4">
        <f>SUM(Z394:Z395)</f>
        <v>0</v>
      </c>
      <c r="AA393" s="4">
        <v>0</v>
      </c>
      <c r="AB393" s="5">
        <v>0</v>
      </c>
      <c r="AC393" s="4">
        <v>0</v>
      </c>
      <c r="AD393" s="5">
        <v>0</v>
      </c>
      <c r="AE393" s="4">
        <v>0</v>
      </c>
      <c r="AF393" s="4">
        <f>SUM(AF394:AF395)</f>
        <v>0</v>
      </c>
      <c r="AG393" s="5">
        <v>0</v>
      </c>
      <c r="AH393" s="4">
        <v>0</v>
      </c>
      <c r="AI393" s="4">
        <f>SUM(AI394:AI395)</f>
        <v>0</v>
      </c>
      <c r="AJ393" s="27">
        <v>0</v>
      </c>
      <c r="AK393" s="27"/>
      <c r="AL393" s="4">
        <f>SUM(AL394:AL395)</f>
        <v>0</v>
      </c>
      <c r="AM393" s="27">
        <v>0</v>
      </c>
      <c r="AN393" s="28"/>
      <c r="AO393" s="4">
        <f>SUM(AO394:AO395)</f>
        <v>0</v>
      </c>
    </row>
    <row r="394" spans="2:41" ht="52.5" customHeight="1">
      <c r="B394" s="23"/>
      <c r="C394" s="23"/>
      <c r="D394" s="3"/>
      <c r="E394" s="3">
        <v>2900</v>
      </c>
      <c r="F394" s="19" t="s">
        <v>138</v>
      </c>
      <c r="G394" s="19"/>
      <c r="H394" s="18">
        <v>5000</v>
      </c>
      <c r="I394" s="18"/>
      <c r="J394" s="5">
        <v>4572</v>
      </c>
      <c r="K394" s="5">
        <f t="shared" si="12"/>
        <v>91.44</v>
      </c>
      <c r="L394" s="5">
        <v>5000</v>
      </c>
      <c r="M394" s="5">
        <v>4572</v>
      </c>
      <c r="N394" s="5">
        <f t="shared" si="11"/>
        <v>91.44</v>
      </c>
      <c r="O394" s="5">
        <v>5000</v>
      </c>
      <c r="P394" s="5">
        <v>4572</v>
      </c>
      <c r="Q394" s="5">
        <v>0</v>
      </c>
      <c r="R394" s="5">
        <v>0</v>
      </c>
      <c r="S394" s="5">
        <v>5000</v>
      </c>
      <c r="T394" s="5">
        <v>4572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18">
        <v>0</v>
      </c>
      <c r="AK394" s="18"/>
      <c r="AL394" s="5">
        <v>0</v>
      </c>
      <c r="AM394" s="18">
        <v>0</v>
      </c>
      <c r="AN394" s="24"/>
      <c r="AO394" s="12">
        <v>0</v>
      </c>
    </row>
    <row r="395" spans="2:41" ht="15" customHeight="1">
      <c r="B395" s="23"/>
      <c r="C395" s="23"/>
      <c r="D395" s="3"/>
      <c r="E395" s="3">
        <v>4300</v>
      </c>
      <c r="F395" s="19" t="s">
        <v>26</v>
      </c>
      <c r="G395" s="19"/>
      <c r="H395" s="18">
        <v>840</v>
      </c>
      <c r="I395" s="18"/>
      <c r="J395" s="5">
        <v>750.06</v>
      </c>
      <c r="K395" s="5">
        <f t="shared" si="12"/>
        <v>89.29285714285714</v>
      </c>
      <c r="L395" s="5">
        <v>840</v>
      </c>
      <c r="M395" s="5">
        <v>750.06</v>
      </c>
      <c r="N395" s="5">
        <f t="shared" si="11"/>
        <v>89.29285714285714</v>
      </c>
      <c r="O395" s="5">
        <v>840</v>
      </c>
      <c r="P395" s="5">
        <v>750.06</v>
      </c>
      <c r="Q395" s="5">
        <v>0</v>
      </c>
      <c r="R395" s="5">
        <v>0</v>
      </c>
      <c r="S395" s="5">
        <v>840</v>
      </c>
      <c r="T395" s="5">
        <v>750.06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18">
        <v>0</v>
      </c>
      <c r="AK395" s="18"/>
      <c r="AL395" s="5">
        <v>0</v>
      </c>
      <c r="AM395" s="18">
        <v>0</v>
      </c>
      <c r="AN395" s="24"/>
      <c r="AO395" s="12">
        <v>0</v>
      </c>
    </row>
    <row r="396" spans="2:41" ht="15" customHeight="1">
      <c r="B396" s="25"/>
      <c r="C396" s="25"/>
      <c r="D396" s="1">
        <v>90003</v>
      </c>
      <c r="E396" s="1"/>
      <c r="F396" s="26" t="s">
        <v>139</v>
      </c>
      <c r="G396" s="26"/>
      <c r="H396" s="27">
        <v>15000</v>
      </c>
      <c r="I396" s="27"/>
      <c r="J396" s="4">
        <f>SUM(J397:J397)</f>
        <v>9942.22</v>
      </c>
      <c r="K396" s="5">
        <f t="shared" si="12"/>
        <v>66.28146666666666</v>
      </c>
      <c r="L396" s="4">
        <v>15000</v>
      </c>
      <c r="M396" s="4">
        <f>SUM(M397:M397)</f>
        <v>9942.22</v>
      </c>
      <c r="N396" s="5">
        <f t="shared" si="11"/>
        <v>66.28146666666666</v>
      </c>
      <c r="O396" s="4">
        <v>15000</v>
      </c>
      <c r="P396" s="4">
        <f>SUM(P397:P397)</f>
        <v>9942.22</v>
      </c>
      <c r="Q396" s="4">
        <v>0</v>
      </c>
      <c r="R396" s="4">
        <f>SUM(R397:R397)</f>
        <v>0</v>
      </c>
      <c r="S396" s="4">
        <v>15000</v>
      </c>
      <c r="T396" s="4">
        <f>SUM(T397:T397)</f>
        <v>9942.22</v>
      </c>
      <c r="U396" s="4">
        <v>0</v>
      </c>
      <c r="V396" s="4">
        <f>SUM(V397:V397)</f>
        <v>0</v>
      </c>
      <c r="W396" s="4">
        <v>0</v>
      </c>
      <c r="X396" s="4">
        <f>SUM(X397:X397)</f>
        <v>0</v>
      </c>
      <c r="Y396" s="4">
        <v>0</v>
      </c>
      <c r="Z396" s="4">
        <f>SUM(Z397:Z397)</f>
        <v>0</v>
      </c>
      <c r="AA396" s="4">
        <v>0</v>
      </c>
      <c r="AB396" s="5">
        <v>0</v>
      </c>
      <c r="AC396" s="4">
        <v>0</v>
      </c>
      <c r="AD396" s="5">
        <v>0</v>
      </c>
      <c r="AE396" s="4">
        <v>0</v>
      </c>
      <c r="AF396" s="4">
        <f>SUM(AF397:AF397)</f>
        <v>0</v>
      </c>
      <c r="AG396" s="5">
        <v>0</v>
      </c>
      <c r="AH396" s="4">
        <v>0</v>
      </c>
      <c r="AI396" s="4">
        <f>SUM(AI397:AI397)</f>
        <v>0</v>
      </c>
      <c r="AJ396" s="27">
        <v>0</v>
      </c>
      <c r="AK396" s="27"/>
      <c r="AL396" s="4">
        <f>SUM(AL397:AL397)</f>
        <v>0</v>
      </c>
      <c r="AM396" s="27">
        <v>0</v>
      </c>
      <c r="AN396" s="28"/>
      <c r="AO396" s="4">
        <f>SUM(AO397:AO397)</f>
        <v>0</v>
      </c>
    </row>
    <row r="397" spans="2:41" ht="15" customHeight="1">
      <c r="B397" s="23"/>
      <c r="C397" s="23"/>
      <c r="D397" s="3"/>
      <c r="E397" s="3">
        <v>4300</v>
      </c>
      <c r="F397" s="19" t="s">
        <v>26</v>
      </c>
      <c r="G397" s="19"/>
      <c r="H397" s="18">
        <v>15000</v>
      </c>
      <c r="I397" s="18"/>
      <c r="J397" s="5">
        <v>9942.22</v>
      </c>
      <c r="K397" s="5">
        <f t="shared" si="12"/>
        <v>66.28146666666666</v>
      </c>
      <c r="L397" s="5">
        <v>15000</v>
      </c>
      <c r="M397" s="5">
        <v>9942.22</v>
      </c>
      <c r="N397" s="5">
        <f aca="true" t="shared" si="13" ref="N397:N460">SUM(M397/L397)*100</f>
        <v>66.28146666666666</v>
      </c>
      <c r="O397" s="5">
        <v>15000</v>
      </c>
      <c r="P397" s="5">
        <v>9942.22</v>
      </c>
      <c r="Q397" s="5">
        <v>0</v>
      </c>
      <c r="R397" s="5">
        <v>0</v>
      </c>
      <c r="S397" s="5">
        <v>15000</v>
      </c>
      <c r="T397" s="5">
        <v>9942.22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18">
        <v>0</v>
      </c>
      <c r="AK397" s="18"/>
      <c r="AL397" s="5">
        <v>0</v>
      </c>
      <c r="AM397" s="18">
        <v>0</v>
      </c>
      <c r="AN397" s="24"/>
      <c r="AO397" s="12">
        <v>0</v>
      </c>
    </row>
    <row r="398" spans="2:41" ht="15" customHeight="1">
      <c r="B398" s="25"/>
      <c r="C398" s="25"/>
      <c r="D398" s="1">
        <v>90015</v>
      </c>
      <c r="E398" s="1"/>
      <c r="F398" s="26" t="s">
        <v>140</v>
      </c>
      <c r="G398" s="26"/>
      <c r="H398" s="27">
        <v>239745</v>
      </c>
      <c r="I398" s="27"/>
      <c r="J398" s="4">
        <f>SUM(J399:J401)</f>
        <v>195238.49000000002</v>
      </c>
      <c r="K398" s="5">
        <f t="shared" si="12"/>
        <v>81.43589647333627</v>
      </c>
      <c r="L398" s="4">
        <v>209745</v>
      </c>
      <c r="M398" s="4">
        <f>SUM(M399:M401)</f>
        <v>167850.51</v>
      </c>
      <c r="N398" s="5">
        <f t="shared" si="13"/>
        <v>80.02598870056498</v>
      </c>
      <c r="O398" s="4">
        <v>209745</v>
      </c>
      <c r="P398" s="4">
        <f>SUM(P399:P401)</f>
        <v>167850.51</v>
      </c>
      <c r="Q398" s="4">
        <v>0</v>
      </c>
      <c r="R398" s="4">
        <f>SUM(R399:R401)</f>
        <v>0</v>
      </c>
      <c r="S398" s="4">
        <v>209745</v>
      </c>
      <c r="T398" s="4">
        <f>SUM(T399:T401)</f>
        <v>167850.51</v>
      </c>
      <c r="U398" s="4">
        <v>0</v>
      </c>
      <c r="V398" s="4">
        <f>SUM(V399:V401)</f>
        <v>0</v>
      </c>
      <c r="W398" s="4">
        <v>0</v>
      </c>
      <c r="X398" s="4">
        <f>SUM(X399:X401)</f>
        <v>0</v>
      </c>
      <c r="Y398" s="4">
        <v>0</v>
      </c>
      <c r="Z398" s="4">
        <f>SUM(Z399:Z401)</f>
        <v>0</v>
      </c>
      <c r="AA398" s="4">
        <v>0</v>
      </c>
      <c r="AB398" s="5">
        <v>0</v>
      </c>
      <c r="AC398" s="4">
        <v>0</v>
      </c>
      <c r="AD398" s="5">
        <v>0</v>
      </c>
      <c r="AE398" s="4">
        <v>30000</v>
      </c>
      <c r="AF398" s="4">
        <f>SUM(AF399:AF401)</f>
        <v>27387.98</v>
      </c>
      <c r="AG398" s="5">
        <f>SUM(AF398/AE398)*100</f>
        <v>91.29326666666667</v>
      </c>
      <c r="AH398" s="4">
        <v>30000</v>
      </c>
      <c r="AI398" s="4">
        <f>SUM(AI399:AI401)</f>
        <v>27387.98</v>
      </c>
      <c r="AJ398" s="27">
        <v>0</v>
      </c>
      <c r="AK398" s="27"/>
      <c r="AL398" s="4">
        <f>SUM(AL399:AL401)</f>
        <v>0</v>
      </c>
      <c r="AM398" s="27">
        <v>0</v>
      </c>
      <c r="AN398" s="28"/>
      <c r="AO398" s="4">
        <f>SUM(AO399:AO401)</f>
        <v>0</v>
      </c>
    </row>
    <row r="399" spans="2:41" ht="15" customHeight="1">
      <c r="B399" s="23"/>
      <c r="C399" s="23"/>
      <c r="D399" s="3"/>
      <c r="E399" s="3">
        <v>4260</v>
      </c>
      <c r="F399" s="19" t="s">
        <v>59</v>
      </c>
      <c r="G399" s="19"/>
      <c r="H399" s="18">
        <v>177445</v>
      </c>
      <c r="I399" s="18"/>
      <c r="J399" s="5">
        <v>137598.26</v>
      </c>
      <c r="K399" s="5">
        <f t="shared" si="12"/>
        <v>77.54417425117643</v>
      </c>
      <c r="L399" s="5">
        <v>177445</v>
      </c>
      <c r="M399" s="5">
        <v>137598.26</v>
      </c>
      <c r="N399" s="5">
        <f t="shared" si="13"/>
        <v>77.54417425117643</v>
      </c>
      <c r="O399" s="5">
        <v>177445</v>
      </c>
      <c r="P399" s="5">
        <v>137598.26</v>
      </c>
      <c r="Q399" s="5">
        <v>0</v>
      </c>
      <c r="R399" s="5">
        <v>0</v>
      </c>
      <c r="S399" s="5">
        <v>177445</v>
      </c>
      <c r="T399" s="5">
        <v>137598.26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18">
        <v>0</v>
      </c>
      <c r="AK399" s="18"/>
      <c r="AL399" s="5">
        <v>0</v>
      </c>
      <c r="AM399" s="18">
        <v>0</v>
      </c>
      <c r="AN399" s="24"/>
      <c r="AO399" s="12">
        <v>0</v>
      </c>
    </row>
    <row r="400" spans="2:41" ht="15" customHeight="1">
      <c r="B400" s="23"/>
      <c r="C400" s="23"/>
      <c r="D400" s="3"/>
      <c r="E400" s="3">
        <v>4300</v>
      </c>
      <c r="F400" s="19" t="s">
        <v>26</v>
      </c>
      <c r="G400" s="19"/>
      <c r="H400" s="18">
        <v>32300</v>
      </c>
      <c r="I400" s="18"/>
      <c r="J400" s="5">
        <v>30252.25</v>
      </c>
      <c r="K400" s="5">
        <f t="shared" si="12"/>
        <v>93.66021671826626</v>
      </c>
      <c r="L400" s="5">
        <v>32300</v>
      </c>
      <c r="M400" s="5">
        <v>30252.25</v>
      </c>
      <c r="N400" s="5">
        <f t="shared" si="13"/>
        <v>93.66021671826626</v>
      </c>
      <c r="O400" s="5">
        <v>32300</v>
      </c>
      <c r="P400" s="5">
        <v>30252.25</v>
      </c>
      <c r="Q400" s="5">
        <v>0</v>
      </c>
      <c r="R400" s="5">
        <v>0</v>
      </c>
      <c r="S400" s="5">
        <v>32300</v>
      </c>
      <c r="T400" s="5">
        <v>30252.25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18">
        <v>0</v>
      </c>
      <c r="AK400" s="18"/>
      <c r="AL400" s="5">
        <v>0</v>
      </c>
      <c r="AM400" s="18">
        <v>0</v>
      </c>
      <c r="AN400" s="24"/>
      <c r="AO400" s="12">
        <v>0</v>
      </c>
    </row>
    <row r="401" spans="2:41" ht="24" customHeight="1">
      <c r="B401" s="23"/>
      <c r="C401" s="23"/>
      <c r="D401" s="3"/>
      <c r="E401" s="3">
        <v>6050</v>
      </c>
      <c r="F401" s="19" t="s">
        <v>23</v>
      </c>
      <c r="G401" s="19"/>
      <c r="H401" s="18">
        <v>30000</v>
      </c>
      <c r="I401" s="18"/>
      <c r="J401" s="5">
        <v>27387.98</v>
      </c>
      <c r="K401" s="5">
        <f t="shared" si="12"/>
        <v>91.29326666666667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30000</v>
      </c>
      <c r="AF401" s="5">
        <v>27387.98</v>
      </c>
      <c r="AG401" s="5">
        <f>SUM(AF401/AE401)*100</f>
        <v>91.29326666666667</v>
      </c>
      <c r="AH401" s="5">
        <v>30000</v>
      </c>
      <c r="AI401" s="5">
        <v>27387.98</v>
      </c>
      <c r="AJ401" s="18">
        <v>0</v>
      </c>
      <c r="AK401" s="18"/>
      <c r="AL401" s="5">
        <v>0</v>
      </c>
      <c r="AM401" s="18">
        <v>0</v>
      </c>
      <c r="AN401" s="24"/>
      <c r="AO401" s="12">
        <v>0</v>
      </c>
    </row>
    <row r="402" spans="2:41" ht="37.5" customHeight="1">
      <c r="B402" s="25"/>
      <c r="C402" s="25"/>
      <c r="D402" s="1">
        <v>90019</v>
      </c>
      <c r="E402" s="1"/>
      <c r="F402" s="26" t="s">
        <v>141</v>
      </c>
      <c r="G402" s="26"/>
      <c r="H402" s="27">
        <v>4614.05</v>
      </c>
      <c r="I402" s="27"/>
      <c r="J402" s="4">
        <f>SUM(J403:J404)</f>
        <v>2414.43</v>
      </c>
      <c r="K402" s="5">
        <f t="shared" si="12"/>
        <v>52.32778145013599</v>
      </c>
      <c r="L402" s="4">
        <v>4614.05</v>
      </c>
      <c r="M402" s="4">
        <f>SUM(M403:M404)</f>
        <v>2414.43</v>
      </c>
      <c r="N402" s="5">
        <f t="shared" si="13"/>
        <v>52.32778145013599</v>
      </c>
      <c r="O402" s="4">
        <v>4614.05</v>
      </c>
      <c r="P402" s="4">
        <f>SUM(P403:P404)</f>
        <v>2414.43</v>
      </c>
      <c r="Q402" s="4">
        <v>0</v>
      </c>
      <c r="R402" s="4">
        <f>SUM(R403:R404)</f>
        <v>0</v>
      </c>
      <c r="S402" s="4">
        <v>4614.05</v>
      </c>
      <c r="T402" s="4">
        <f>SUM(T403:T404)</f>
        <v>2414.43</v>
      </c>
      <c r="U402" s="4">
        <v>0</v>
      </c>
      <c r="V402" s="4">
        <f>SUM(V403:V404)</f>
        <v>0</v>
      </c>
      <c r="W402" s="4">
        <v>0</v>
      </c>
      <c r="X402" s="4">
        <f>SUM(X403:X404)</f>
        <v>0</v>
      </c>
      <c r="Y402" s="4">
        <v>0</v>
      </c>
      <c r="Z402" s="4">
        <f>SUM(Z403:Z404)</f>
        <v>0</v>
      </c>
      <c r="AA402" s="4">
        <v>0</v>
      </c>
      <c r="AB402" s="5">
        <v>0</v>
      </c>
      <c r="AC402" s="4">
        <v>0</v>
      </c>
      <c r="AD402" s="5">
        <v>0</v>
      </c>
      <c r="AE402" s="4">
        <v>0</v>
      </c>
      <c r="AF402" s="4">
        <f>SUM(AF403:AF404)</f>
        <v>0</v>
      </c>
      <c r="AG402" s="5">
        <v>0</v>
      </c>
      <c r="AH402" s="4">
        <v>0</v>
      </c>
      <c r="AI402" s="4">
        <f>SUM(AI403:AI404)</f>
        <v>0</v>
      </c>
      <c r="AJ402" s="27">
        <v>0</v>
      </c>
      <c r="AK402" s="27"/>
      <c r="AL402" s="4">
        <f>SUM(AL403:AL404)</f>
        <v>0</v>
      </c>
      <c r="AM402" s="27">
        <v>0</v>
      </c>
      <c r="AN402" s="28"/>
      <c r="AO402" s="4">
        <f>SUM(AO403:AO404)</f>
        <v>0</v>
      </c>
    </row>
    <row r="403" spans="2:41" ht="21" customHeight="1">
      <c r="B403" s="23"/>
      <c r="C403" s="23"/>
      <c r="D403" s="3"/>
      <c r="E403" s="3">
        <v>4210</v>
      </c>
      <c r="F403" s="19" t="s">
        <v>25</v>
      </c>
      <c r="G403" s="19"/>
      <c r="H403" s="18">
        <v>1500</v>
      </c>
      <c r="I403" s="18"/>
      <c r="J403" s="5">
        <v>456.39</v>
      </c>
      <c r="K403" s="5">
        <f t="shared" si="12"/>
        <v>30.426</v>
      </c>
      <c r="L403" s="5">
        <v>1500</v>
      </c>
      <c r="M403" s="5">
        <v>456.39</v>
      </c>
      <c r="N403" s="5">
        <f t="shared" si="13"/>
        <v>30.426</v>
      </c>
      <c r="O403" s="5">
        <v>1500</v>
      </c>
      <c r="P403" s="5">
        <v>456.39</v>
      </c>
      <c r="Q403" s="5">
        <v>0</v>
      </c>
      <c r="R403" s="5">
        <v>0</v>
      </c>
      <c r="S403" s="5">
        <v>1500</v>
      </c>
      <c r="T403" s="5">
        <v>456.39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18">
        <v>0</v>
      </c>
      <c r="AK403" s="18"/>
      <c r="AL403" s="5">
        <v>0</v>
      </c>
      <c r="AM403" s="18">
        <v>0</v>
      </c>
      <c r="AN403" s="24"/>
      <c r="AO403" s="12">
        <v>0</v>
      </c>
    </row>
    <row r="404" spans="2:41" ht="15" customHeight="1">
      <c r="B404" s="23"/>
      <c r="C404" s="23"/>
      <c r="D404" s="3"/>
      <c r="E404" s="3">
        <v>4300</v>
      </c>
      <c r="F404" s="19" t="s">
        <v>26</v>
      </c>
      <c r="G404" s="19"/>
      <c r="H404" s="18">
        <v>3114.05</v>
      </c>
      <c r="I404" s="18"/>
      <c r="J404" s="5">
        <v>1958.04</v>
      </c>
      <c r="K404" s="5">
        <f t="shared" si="12"/>
        <v>62.87760312133715</v>
      </c>
      <c r="L404" s="5">
        <v>3114.05</v>
      </c>
      <c r="M404" s="5">
        <v>1958.04</v>
      </c>
      <c r="N404" s="5">
        <f t="shared" si="13"/>
        <v>62.87760312133715</v>
      </c>
      <c r="O404" s="5">
        <v>3114.05</v>
      </c>
      <c r="P404" s="5">
        <v>1958.04</v>
      </c>
      <c r="Q404" s="5">
        <v>0</v>
      </c>
      <c r="R404" s="5">
        <v>0</v>
      </c>
      <c r="S404" s="5">
        <v>3114.05</v>
      </c>
      <c r="T404" s="5">
        <v>1958.04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18">
        <v>0</v>
      </c>
      <c r="AK404" s="18"/>
      <c r="AL404" s="5">
        <v>0</v>
      </c>
      <c r="AM404" s="18">
        <v>0</v>
      </c>
      <c r="AN404" s="24"/>
      <c r="AO404" s="12">
        <v>0</v>
      </c>
    </row>
    <row r="405" spans="2:41" ht="15" customHeight="1">
      <c r="B405" s="25"/>
      <c r="C405" s="25"/>
      <c r="D405" s="1">
        <v>90095</v>
      </c>
      <c r="E405" s="1"/>
      <c r="F405" s="26" t="s">
        <v>30</v>
      </c>
      <c r="G405" s="26"/>
      <c r="H405" s="27">
        <v>174012</v>
      </c>
      <c r="I405" s="27"/>
      <c r="J405" s="4">
        <f>SUM(J406:J410)</f>
        <v>161692.39</v>
      </c>
      <c r="K405" s="5">
        <f t="shared" si="12"/>
        <v>92.92025262625567</v>
      </c>
      <c r="L405" s="4">
        <v>144012</v>
      </c>
      <c r="M405" s="4">
        <f>SUM(M406:M410)</f>
        <v>131994.04</v>
      </c>
      <c r="N405" s="5">
        <f t="shared" si="13"/>
        <v>91.65488987028859</v>
      </c>
      <c r="O405" s="4">
        <v>144012</v>
      </c>
      <c r="P405" s="4">
        <f>SUM(P406:P410)</f>
        <v>131994.04</v>
      </c>
      <c r="Q405" s="4">
        <v>5198.5</v>
      </c>
      <c r="R405" s="4">
        <f>SUM(R406:R410)</f>
        <v>4801.1</v>
      </c>
      <c r="S405" s="4">
        <v>138813.5</v>
      </c>
      <c r="T405" s="4">
        <f>SUM(T406:T410)</f>
        <v>127192.94</v>
      </c>
      <c r="U405" s="4">
        <v>0</v>
      </c>
      <c r="V405" s="4">
        <f>SUM(V406:V410)</f>
        <v>0</v>
      </c>
      <c r="W405" s="4">
        <v>0</v>
      </c>
      <c r="X405" s="4">
        <f>SUM(X406:X410)</f>
        <v>0</v>
      </c>
      <c r="Y405" s="4">
        <v>0</v>
      </c>
      <c r="Z405" s="4">
        <f>SUM(Z406:Z410)</f>
        <v>0</v>
      </c>
      <c r="AA405" s="4">
        <v>0</v>
      </c>
      <c r="AB405" s="5">
        <v>0</v>
      </c>
      <c r="AC405" s="4">
        <v>0</v>
      </c>
      <c r="AD405" s="5">
        <v>0</v>
      </c>
      <c r="AE405" s="4">
        <v>30000</v>
      </c>
      <c r="AF405" s="4">
        <f>SUM(AF406:AF410)</f>
        <v>29698.35</v>
      </c>
      <c r="AG405" s="5">
        <f>SUM(AF405/AE405)*100</f>
        <v>98.9945</v>
      </c>
      <c r="AH405" s="4">
        <v>30000</v>
      </c>
      <c r="AI405" s="4">
        <f>SUM(AI406:AI410)</f>
        <v>29698.35</v>
      </c>
      <c r="AJ405" s="27">
        <v>0</v>
      </c>
      <c r="AK405" s="27"/>
      <c r="AL405" s="4">
        <f>SUM(AL406:AL410)</f>
        <v>0</v>
      </c>
      <c r="AM405" s="27">
        <v>0</v>
      </c>
      <c r="AN405" s="28"/>
      <c r="AO405" s="4">
        <f>SUM(AO406:AO410)</f>
        <v>0</v>
      </c>
    </row>
    <row r="406" spans="2:41" ht="17.25" customHeight="1">
      <c r="B406" s="23"/>
      <c r="C406" s="23"/>
      <c r="D406" s="3"/>
      <c r="E406" s="3">
        <v>4110</v>
      </c>
      <c r="F406" s="19" t="s">
        <v>57</v>
      </c>
      <c r="G406" s="19"/>
      <c r="H406" s="18">
        <v>759.5</v>
      </c>
      <c r="I406" s="18"/>
      <c r="J406" s="5">
        <v>701.1</v>
      </c>
      <c r="K406" s="5">
        <f t="shared" si="12"/>
        <v>92.31073074391047</v>
      </c>
      <c r="L406" s="5">
        <v>759.5</v>
      </c>
      <c r="M406" s="5">
        <v>701.1</v>
      </c>
      <c r="N406" s="5">
        <f t="shared" si="13"/>
        <v>92.31073074391047</v>
      </c>
      <c r="O406" s="5">
        <v>759.5</v>
      </c>
      <c r="P406" s="5">
        <v>701.1</v>
      </c>
      <c r="Q406" s="5">
        <v>759.5</v>
      </c>
      <c r="R406" s="5">
        <v>701.1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18">
        <v>0</v>
      </c>
      <c r="AK406" s="18"/>
      <c r="AL406" s="5">
        <v>0</v>
      </c>
      <c r="AM406" s="18">
        <v>0</v>
      </c>
      <c r="AN406" s="24"/>
      <c r="AO406" s="12">
        <v>0</v>
      </c>
    </row>
    <row r="407" spans="2:41" ht="15" customHeight="1">
      <c r="B407" s="23"/>
      <c r="C407" s="23"/>
      <c r="D407" s="3"/>
      <c r="E407" s="3">
        <v>4170</v>
      </c>
      <c r="F407" s="19" t="s">
        <v>42</v>
      </c>
      <c r="G407" s="19"/>
      <c r="H407" s="18">
        <v>4439</v>
      </c>
      <c r="I407" s="18"/>
      <c r="J407" s="5">
        <v>4100</v>
      </c>
      <c r="K407" s="5">
        <f t="shared" si="12"/>
        <v>92.36314485244425</v>
      </c>
      <c r="L407" s="5">
        <v>4439</v>
      </c>
      <c r="M407" s="5">
        <v>4100</v>
      </c>
      <c r="N407" s="5">
        <f t="shared" si="13"/>
        <v>92.36314485244425</v>
      </c>
      <c r="O407" s="5">
        <v>4439</v>
      </c>
      <c r="P407" s="5">
        <v>4100</v>
      </c>
      <c r="Q407" s="5">
        <v>4439</v>
      </c>
      <c r="R407" s="5">
        <v>4100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18">
        <v>0</v>
      </c>
      <c r="AK407" s="18"/>
      <c r="AL407" s="5">
        <v>0</v>
      </c>
      <c r="AM407" s="18">
        <v>0</v>
      </c>
      <c r="AN407" s="24"/>
      <c r="AO407" s="12">
        <v>0</v>
      </c>
    </row>
    <row r="408" spans="2:41" ht="20.25" customHeight="1">
      <c r="B408" s="23"/>
      <c r="C408" s="23"/>
      <c r="D408" s="3"/>
      <c r="E408" s="3">
        <v>4210</v>
      </c>
      <c r="F408" s="19" t="s">
        <v>25</v>
      </c>
      <c r="G408" s="19"/>
      <c r="H408" s="18">
        <v>25813.5</v>
      </c>
      <c r="I408" s="18"/>
      <c r="J408" s="5">
        <v>22396.45</v>
      </c>
      <c r="K408" s="5">
        <f t="shared" si="12"/>
        <v>86.76254672942453</v>
      </c>
      <c r="L408" s="5">
        <v>25813.5</v>
      </c>
      <c r="M408" s="5">
        <v>22396.45</v>
      </c>
      <c r="N408" s="5">
        <f t="shared" si="13"/>
        <v>86.76254672942453</v>
      </c>
      <c r="O408" s="5">
        <v>25813.5</v>
      </c>
      <c r="P408" s="5">
        <v>22396.45</v>
      </c>
      <c r="Q408" s="5">
        <v>0</v>
      </c>
      <c r="R408" s="5">
        <v>0</v>
      </c>
      <c r="S408" s="5">
        <v>25813.5</v>
      </c>
      <c r="T408" s="5">
        <v>22396.45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18">
        <v>0</v>
      </c>
      <c r="AK408" s="18"/>
      <c r="AL408" s="5">
        <v>0</v>
      </c>
      <c r="AM408" s="18">
        <v>0</v>
      </c>
      <c r="AN408" s="24"/>
      <c r="AO408" s="12">
        <v>0</v>
      </c>
    </row>
    <row r="409" spans="2:41" ht="15" customHeight="1">
      <c r="B409" s="23"/>
      <c r="C409" s="23"/>
      <c r="D409" s="3"/>
      <c r="E409" s="3">
        <v>4300</v>
      </c>
      <c r="F409" s="19" t="s">
        <v>26</v>
      </c>
      <c r="G409" s="19"/>
      <c r="H409" s="18">
        <v>113000</v>
      </c>
      <c r="I409" s="18"/>
      <c r="J409" s="5">
        <v>104796.49</v>
      </c>
      <c r="K409" s="5">
        <f t="shared" si="12"/>
        <v>92.74025663716814</v>
      </c>
      <c r="L409" s="5">
        <v>113000</v>
      </c>
      <c r="M409" s="5">
        <v>104796.49</v>
      </c>
      <c r="N409" s="5">
        <f t="shared" si="13"/>
        <v>92.74025663716814</v>
      </c>
      <c r="O409" s="5">
        <v>113000</v>
      </c>
      <c r="P409" s="5">
        <v>104796.49</v>
      </c>
      <c r="Q409" s="5">
        <v>0</v>
      </c>
      <c r="R409" s="5">
        <v>0</v>
      </c>
      <c r="S409" s="5">
        <v>113000</v>
      </c>
      <c r="T409" s="5">
        <v>104796.49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18">
        <v>0</v>
      </c>
      <c r="AK409" s="18"/>
      <c r="AL409" s="5">
        <v>0</v>
      </c>
      <c r="AM409" s="18">
        <v>0</v>
      </c>
      <c r="AN409" s="24"/>
      <c r="AO409" s="12">
        <v>0</v>
      </c>
    </row>
    <row r="410" spans="2:41" ht="25.5" customHeight="1">
      <c r="B410" s="23"/>
      <c r="C410" s="23"/>
      <c r="D410" s="3"/>
      <c r="E410" s="3">
        <v>6050</v>
      </c>
      <c r="F410" s="19" t="s">
        <v>23</v>
      </c>
      <c r="G410" s="19"/>
      <c r="H410" s="18">
        <v>30000</v>
      </c>
      <c r="I410" s="18"/>
      <c r="J410" s="5">
        <v>29698.35</v>
      </c>
      <c r="K410" s="5">
        <f t="shared" si="12"/>
        <v>98.9945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30000</v>
      </c>
      <c r="AF410" s="5">
        <v>29698.35</v>
      </c>
      <c r="AG410" s="5">
        <f>SUM(AF410/AE410)*100</f>
        <v>98.9945</v>
      </c>
      <c r="AH410" s="5">
        <v>30000</v>
      </c>
      <c r="AI410" s="5">
        <v>29698.35</v>
      </c>
      <c r="AJ410" s="18">
        <v>0</v>
      </c>
      <c r="AK410" s="18"/>
      <c r="AL410" s="5">
        <v>0</v>
      </c>
      <c r="AM410" s="18">
        <v>0</v>
      </c>
      <c r="AN410" s="24"/>
      <c r="AO410" s="12">
        <v>0</v>
      </c>
    </row>
    <row r="411" spans="2:41" ht="24" customHeight="1">
      <c r="B411" s="25">
        <v>921</v>
      </c>
      <c r="C411" s="25"/>
      <c r="D411" s="1"/>
      <c r="E411" s="1"/>
      <c r="F411" s="26" t="s">
        <v>142</v>
      </c>
      <c r="G411" s="26"/>
      <c r="H411" s="27">
        <v>373740</v>
      </c>
      <c r="I411" s="27"/>
      <c r="J411" s="4">
        <f>SUM(J412,J428,J437,J439,J435)</f>
        <v>347437.05000000005</v>
      </c>
      <c r="K411" s="5">
        <f t="shared" si="12"/>
        <v>92.96223310322685</v>
      </c>
      <c r="L411" s="4">
        <v>359773</v>
      </c>
      <c r="M411" s="4">
        <f>SUM(M412,M428,M437,M439,M435)</f>
        <v>333470.06000000006</v>
      </c>
      <c r="N411" s="5">
        <f t="shared" si="13"/>
        <v>92.68901779733334</v>
      </c>
      <c r="O411" s="4">
        <v>170229</v>
      </c>
      <c r="P411" s="4">
        <f>SUM(P412,P428,P437,P439,P435)</f>
        <v>150695.7</v>
      </c>
      <c r="Q411" s="4">
        <v>45910</v>
      </c>
      <c r="R411" s="4">
        <f>SUM(R412,R428,R437,R439,R435)</f>
        <v>44498.98</v>
      </c>
      <c r="S411" s="4">
        <v>124319</v>
      </c>
      <c r="T411" s="4">
        <f>SUM(T412,T428,T437,T439,T435)</f>
        <v>106196.72</v>
      </c>
      <c r="U411" s="4">
        <v>104000</v>
      </c>
      <c r="V411" s="4">
        <f>SUM(V412,V428,V437,V439,V435)</f>
        <v>104000</v>
      </c>
      <c r="W411" s="4">
        <v>0</v>
      </c>
      <c r="X411" s="4">
        <f>SUM(X412,X428,X437,X439,X435)</f>
        <v>0</v>
      </c>
      <c r="Y411" s="4">
        <v>85544</v>
      </c>
      <c r="Z411" s="4">
        <f>SUM(Z412,Z428,Z437,Z439,Z435)</f>
        <v>78774.36</v>
      </c>
      <c r="AA411" s="4">
        <v>0</v>
      </c>
      <c r="AB411" s="5">
        <v>0</v>
      </c>
      <c r="AC411" s="4">
        <v>0</v>
      </c>
      <c r="AD411" s="5">
        <v>0</v>
      </c>
      <c r="AE411" s="4">
        <v>13967</v>
      </c>
      <c r="AF411" s="4">
        <f>SUM(AF412,AF428,AF437,AF439,AF435)</f>
        <v>13966.99</v>
      </c>
      <c r="AG411" s="5">
        <f>SUM(AF411/AE411)*100</f>
        <v>99.99992840266341</v>
      </c>
      <c r="AH411" s="4">
        <v>13967</v>
      </c>
      <c r="AI411" s="4">
        <f>SUM(AI412,AI428,AI437,AI439,AI435)</f>
        <v>13966.99</v>
      </c>
      <c r="AJ411" s="27">
        <v>5967</v>
      </c>
      <c r="AK411" s="27"/>
      <c r="AL411" s="4">
        <f>SUM(AL412,AL428,AL437,AL439,AL435)</f>
        <v>5967</v>
      </c>
      <c r="AM411" s="27">
        <v>0</v>
      </c>
      <c r="AN411" s="28"/>
      <c r="AO411" s="4">
        <f>SUM(AO412,AO428,AO437,AO439,AO435)</f>
        <v>0</v>
      </c>
    </row>
    <row r="412" spans="2:41" ht="22.5" customHeight="1">
      <c r="B412" s="25"/>
      <c r="C412" s="25"/>
      <c r="D412" s="1">
        <v>92105</v>
      </c>
      <c r="E412" s="1"/>
      <c r="F412" s="26" t="s">
        <v>143</v>
      </c>
      <c r="G412" s="26"/>
      <c r="H412" s="27">
        <v>163391</v>
      </c>
      <c r="I412" s="27"/>
      <c r="J412" s="4">
        <f>SUM(J413:J427)</f>
        <v>149108.90000000002</v>
      </c>
      <c r="K412" s="5">
        <f t="shared" si="12"/>
        <v>91.25894327104922</v>
      </c>
      <c r="L412" s="4">
        <v>157424</v>
      </c>
      <c r="M412" s="4">
        <f>SUM(M413:M427)</f>
        <v>143141.90000000002</v>
      </c>
      <c r="N412" s="5">
        <f t="shared" si="13"/>
        <v>90.92762221770506</v>
      </c>
      <c r="O412" s="4">
        <v>64880</v>
      </c>
      <c r="P412" s="4">
        <f>SUM(P413:P427)</f>
        <v>57367.54000000001</v>
      </c>
      <c r="Q412" s="4">
        <v>42400</v>
      </c>
      <c r="R412" s="4">
        <f>SUM(R413:R427)</f>
        <v>40988.98</v>
      </c>
      <c r="S412" s="4">
        <v>22480</v>
      </c>
      <c r="T412" s="4">
        <f>SUM(T413:T427)</f>
        <v>16378.56</v>
      </c>
      <c r="U412" s="4">
        <v>7000</v>
      </c>
      <c r="V412" s="4">
        <f>SUM(V413:V427)</f>
        <v>7000</v>
      </c>
      <c r="W412" s="4">
        <v>0</v>
      </c>
      <c r="X412" s="4">
        <f>SUM(X413:X427)</f>
        <v>0</v>
      </c>
      <c r="Y412" s="4">
        <v>85544</v>
      </c>
      <c r="Z412" s="4">
        <f>SUM(Z413:Z427)</f>
        <v>78774.36</v>
      </c>
      <c r="AA412" s="4">
        <v>0</v>
      </c>
      <c r="AB412" s="5">
        <v>0</v>
      </c>
      <c r="AC412" s="4">
        <v>0</v>
      </c>
      <c r="AD412" s="5">
        <v>0</v>
      </c>
      <c r="AE412" s="4">
        <v>5967</v>
      </c>
      <c r="AF412" s="4">
        <f>SUM(AF413:AF427)</f>
        <v>5967</v>
      </c>
      <c r="AG412" s="5">
        <f>SUM(AF412/AE412)*100</f>
        <v>100</v>
      </c>
      <c r="AH412" s="4">
        <v>5967</v>
      </c>
      <c r="AI412" s="4">
        <f>SUM(AI413:AI427)</f>
        <v>5967</v>
      </c>
      <c r="AJ412" s="27">
        <v>5967</v>
      </c>
      <c r="AK412" s="27"/>
      <c r="AL412" s="4">
        <f>SUM(AL413:AL427)</f>
        <v>5967</v>
      </c>
      <c r="AM412" s="27">
        <v>0</v>
      </c>
      <c r="AN412" s="28"/>
      <c r="AO412" s="4">
        <f>SUM(AO413:AO427)</f>
        <v>0</v>
      </c>
    </row>
    <row r="413" spans="2:41" ht="36" customHeight="1">
      <c r="B413" s="23"/>
      <c r="C413" s="23"/>
      <c r="D413" s="3"/>
      <c r="E413" s="3">
        <v>2820</v>
      </c>
      <c r="F413" s="19" t="s">
        <v>131</v>
      </c>
      <c r="G413" s="19"/>
      <c r="H413" s="18">
        <v>7000</v>
      </c>
      <c r="I413" s="18"/>
      <c r="J413" s="5">
        <v>7000</v>
      </c>
      <c r="K413" s="5">
        <f t="shared" si="12"/>
        <v>100</v>
      </c>
      <c r="L413" s="5">
        <v>7000</v>
      </c>
      <c r="M413" s="5">
        <v>7000</v>
      </c>
      <c r="N413" s="5">
        <f t="shared" si="13"/>
        <v>100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7000</v>
      </c>
      <c r="V413" s="5">
        <v>7000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18">
        <v>0</v>
      </c>
      <c r="AK413" s="18"/>
      <c r="AL413" s="5">
        <v>0</v>
      </c>
      <c r="AM413" s="18">
        <v>0</v>
      </c>
      <c r="AN413" s="24"/>
      <c r="AO413" s="12">
        <v>0</v>
      </c>
    </row>
    <row r="414" spans="2:41" ht="22.5" customHeight="1">
      <c r="B414" s="23"/>
      <c r="C414" s="23"/>
      <c r="D414" s="3"/>
      <c r="E414" s="3">
        <v>4010</v>
      </c>
      <c r="F414" s="19" t="s">
        <v>55</v>
      </c>
      <c r="G414" s="19"/>
      <c r="H414" s="18">
        <v>34584</v>
      </c>
      <c r="I414" s="18"/>
      <c r="J414" s="5">
        <v>33465.18</v>
      </c>
      <c r="K414" s="5">
        <f t="shared" si="12"/>
        <v>96.76492019430951</v>
      </c>
      <c r="L414" s="5">
        <v>34584</v>
      </c>
      <c r="M414" s="5">
        <v>33465.18</v>
      </c>
      <c r="N414" s="5">
        <f t="shared" si="13"/>
        <v>96.76492019430951</v>
      </c>
      <c r="O414" s="5">
        <v>34584</v>
      </c>
      <c r="P414" s="5">
        <v>33465.18</v>
      </c>
      <c r="Q414" s="5">
        <v>34584</v>
      </c>
      <c r="R414" s="5">
        <v>33465.18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18">
        <v>0</v>
      </c>
      <c r="AK414" s="18"/>
      <c r="AL414" s="5">
        <v>0</v>
      </c>
      <c r="AM414" s="18">
        <v>0</v>
      </c>
      <c r="AN414" s="24"/>
      <c r="AO414" s="12">
        <v>0</v>
      </c>
    </row>
    <row r="415" spans="2:41" ht="19.5" customHeight="1">
      <c r="B415" s="23"/>
      <c r="C415" s="23"/>
      <c r="D415" s="3"/>
      <c r="E415" s="3">
        <v>4040</v>
      </c>
      <c r="F415" s="19" t="s">
        <v>56</v>
      </c>
      <c r="G415" s="19"/>
      <c r="H415" s="18">
        <v>1216</v>
      </c>
      <c r="I415" s="18"/>
      <c r="J415" s="5">
        <v>1215.41</v>
      </c>
      <c r="K415" s="5">
        <f t="shared" si="12"/>
        <v>99.9514802631579</v>
      </c>
      <c r="L415" s="5">
        <v>1216</v>
      </c>
      <c r="M415" s="5">
        <v>1215.41</v>
      </c>
      <c r="N415" s="5">
        <f t="shared" si="13"/>
        <v>99.9514802631579</v>
      </c>
      <c r="O415" s="5">
        <v>1216</v>
      </c>
      <c r="P415" s="5">
        <v>1215.41</v>
      </c>
      <c r="Q415" s="5">
        <v>1216</v>
      </c>
      <c r="R415" s="5">
        <v>1215.41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18">
        <v>0</v>
      </c>
      <c r="AK415" s="18"/>
      <c r="AL415" s="5">
        <v>0</v>
      </c>
      <c r="AM415" s="18">
        <v>0</v>
      </c>
      <c r="AN415" s="24"/>
      <c r="AO415" s="12">
        <v>0</v>
      </c>
    </row>
    <row r="416" spans="2:41" ht="21.75" customHeight="1">
      <c r="B416" s="23"/>
      <c r="C416" s="23"/>
      <c r="D416" s="3"/>
      <c r="E416" s="3">
        <v>4110</v>
      </c>
      <c r="F416" s="19" t="s">
        <v>57</v>
      </c>
      <c r="G416" s="19"/>
      <c r="H416" s="18">
        <v>6000</v>
      </c>
      <c r="I416" s="18"/>
      <c r="J416" s="5">
        <v>5746.33</v>
      </c>
      <c r="K416" s="5">
        <f t="shared" si="12"/>
        <v>95.77216666666666</v>
      </c>
      <c r="L416" s="5">
        <v>6000</v>
      </c>
      <c r="M416" s="5">
        <v>5746.33</v>
      </c>
      <c r="N416" s="5">
        <f t="shared" si="13"/>
        <v>95.77216666666666</v>
      </c>
      <c r="O416" s="5">
        <v>6000</v>
      </c>
      <c r="P416" s="5">
        <v>5746.33</v>
      </c>
      <c r="Q416" s="5">
        <v>6000</v>
      </c>
      <c r="R416" s="5">
        <v>5746.33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18">
        <v>0</v>
      </c>
      <c r="AK416" s="18"/>
      <c r="AL416" s="5">
        <v>0</v>
      </c>
      <c r="AM416" s="18">
        <v>0</v>
      </c>
      <c r="AN416" s="24"/>
      <c r="AO416" s="12">
        <v>0</v>
      </c>
    </row>
    <row r="417" spans="2:41" ht="15" customHeight="1">
      <c r="B417" s="23"/>
      <c r="C417" s="23"/>
      <c r="D417" s="3"/>
      <c r="E417" s="3">
        <v>4120</v>
      </c>
      <c r="F417" s="19" t="s">
        <v>58</v>
      </c>
      <c r="G417" s="19"/>
      <c r="H417" s="18">
        <v>600</v>
      </c>
      <c r="I417" s="18"/>
      <c r="J417" s="5">
        <v>562.06</v>
      </c>
      <c r="K417" s="5">
        <f t="shared" si="12"/>
        <v>93.67666666666665</v>
      </c>
      <c r="L417" s="5">
        <v>600</v>
      </c>
      <c r="M417" s="5">
        <v>562.06</v>
      </c>
      <c r="N417" s="5">
        <f t="shared" si="13"/>
        <v>93.67666666666665</v>
      </c>
      <c r="O417" s="5">
        <v>600</v>
      </c>
      <c r="P417" s="5">
        <v>562.06</v>
      </c>
      <c r="Q417" s="5">
        <v>600</v>
      </c>
      <c r="R417" s="5">
        <v>562.06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18">
        <v>0</v>
      </c>
      <c r="AK417" s="18"/>
      <c r="AL417" s="5">
        <v>0</v>
      </c>
      <c r="AM417" s="18">
        <v>0</v>
      </c>
      <c r="AN417" s="24"/>
      <c r="AO417" s="12">
        <v>0</v>
      </c>
    </row>
    <row r="418" spans="2:41" ht="21.75" customHeight="1">
      <c r="B418" s="23"/>
      <c r="C418" s="23"/>
      <c r="D418" s="3"/>
      <c r="E418" s="3">
        <v>4210</v>
      </c>
      <c r="F418" s="19" t="s">
        <v>25</v>
      </c>
      <c r="G418" s="19"/>
      <c r="H418" s="18">
        <v>13480</v>
      </c>
      <c r="I418" s="18"/>
      <c r="J418" s="5">
        <v>9853.34</v>
      </c>
      <c r="K418" s="5">
        <f t="shared" si="12"/>
        <v>73.0959940652819</v>
      </c>
      <c r="L418" s="5">
        <v>13480</v>
      </c>
      <c r="M418" s="5">
        <v>9853.34</v>
      </c>
      <c r="N418" s="5">
        <f t="shared" si="13"/>
        <v>73.0959940652819</v>
      </c>
      <c r="O418" s="5">
        <v>13480</v>
      </c>
      <c r="P418" s="5">
        <v>9853.34</v>
      </c>
      <c r="Q418" s="5">
        <v>0</v>
      </c>
      <c r="R418" s="5">
        <v>0</v>
      </c>
      <c r="S418" s="5">
        <v>13480</v>
      </c>
      <c r="T418" s="5">
        <v>9853.34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18">
        <v>0</v>
      </c>
      <c r="AK418" s="18"/>
      <c r="AL418" s="5">
        <v>0</v>
      </c>
      <c r="AM418" s="18">
        <v>0</v>
      </c>
      <c r="AN418" s="24"/>
      <c r="AO418" s="12">
        <v>0</v>
      </c>
    </row>
    <row r="419" spans="2:41" ht="19.5" customHeight="1">
      <c r="B419" s="23"/>
      <c r="C419" s="23"/>
      <c r="D419" s="3"/>
      <c r="E419" s="3">
        <v>4217</v>
      </c>
      <c r="F419" s="19" t="s">
        <v>25</v>
      </c>
      <c r="G419" s="19"/>
      <c r="H419" s="18">
        <v>6000.64</v>
      </c>
      <c r="I419" s="18"/>
      <c r="J419" s="5">
        <v>6000.64</v>
      </c>
      <c r="K419" s="5">
        <f t="shared" si="12"/>
        <v>100</v>
      </c>
      <c r="L419" s="5">
        <v>6000.64</v>
      </c>
      <c r="M419" s="5">
        <v>6000.64</v>
      </c>
      <c r="N419" s="5">
        <f t="shared" si="13"/>
        <v>100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6000.64</v>
      </c>
      <c r="Z419" s="5">
        <v>6000.64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18">
        <v>0</v>
      </c>
      <c r="AK419" s="18"/>
      <c r="AL419" s="5">
        <v>0</v>
      </c>
      <c r="AM419" s="18">
        <v>0</v>
      </c>
      <c r="AN419" s="24"/>
      <c r="AO419" s="12">
        <v>0</v>
      </c>
    </row>
    <row r="420" spans="2:41" ht="21" customHeight="1">
      <c r="B420" s="23"/>
      <c r="C420" s="23"/>
      <c r="D420" s="3"/>
      <c r="E420" s="3">
        <v>4219</v>
      </c>
      <c r="F420" s="19" t="s">
        <v>25</v>
      </c>
      <c r="G420" s="19"/>
      <c r="H420" s="18">
        <v>4543.36</v>
      </c>
      <c r="I420" s="18"/>
      <c r="J420" s="5">
        <v>4543.36</v>
      </c>
      <c r="K420" s="5">
        <f t="shared" si="12"/>
        <v>100</v>
      </c>
      <c r="L420" s="5">
        <v>4543.36</v>
      </c>
      <c r="M420" s="5">
        <v>4543.36</v>
      </c>
      <c r="N420" s="5">
        <f t="shared" si="13"/>
        <v>100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4543.36</v>
      </c>
      <c r="Z420" s="5">
        <v>4543.36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18">
        <v>0</v>
      </c>
      <c r="AK420" s="18"/>
      <c r="AL420" s="5">
        <v>0</v>
      </c>
      <c r="AM420" s="18">
        <v>0</v>
      </c>
      <c r="AN420" s="24"/>
      <c r="AO420" s="12">
        <v>0</v>
      </c>
    </row>
    <row r="421" spans="2:41" ht="15" customHeight="1">
      <c r="B421" s="23"/>
      <c r="C421" s="23"/>
      <c r="D421" s="3"/>
      <c r="E421" s="3">
        <v>4260</v>
      </c>
      <c r="F421" s="19" t="s">
        <v>59</v>
      </c>
      <c r="G421" s="19"/>
      <c r="H421" s="18">
        <v>2000</v>
      </c>
      <c r="I421" s="18"/>
      <c r="J421" s="5">
        <v>74.4</v>
      </c>
      <c r="K421" s="5">
        <f t="shared" si="12"/>
        <v>3.72</v>
      </c>
      <c r="L421" s="5">
        <v>2000</v>
      </c>
      <c r="M421" s="5">
        <v>74.4</v>
      </c>
      <c r="N421" s="5">
        <f t="shared" si="13"/>
        <v>3.72</v>
      </c>
      <c r="O421" s="5">
        <v>2000</v>
      </c>
      <c r="P421" s="5">
        <v>74.4</v>
      </c>
      <c r="Q421" s="5">
        <v>0</v>
      </c>
      <c r="R421" s="5">
        <v>0</v>
      </c>
      <c r="S421" s="5">
        <v>2000</v>
      </c>
      <c r="T421" s="5">
        <v>74.4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18">
        <v>0</v>
      </c>
      <c r="AK421" s="18"/>
      <c r="AL421" s="5">
        <v>0</v>
      </c>
      <c r="AM421" s="18">
        <v>0</v>
      </c>
      <c r="AN421" s="24"/>
      <c r="AO421" s="12">
        <v>0</v>
      </c>
    </row>
    <row r="422" spans="2:41" ht="15" customHeight="1">
      <c r="B422" s="23"/>
      <c r="C422" s="23"/>
      <c r="D422" s="3"/>
      <c r="E422" s="3">
        <v>4277</v>
      </c>
      <c r="F422" s="19" t="s">
        <v>44</v>
      </c>
      <c r="G422" s="19"/>
      <c r="H422" s="18">
        <v>40849</v>
      </c>
      <c r="I422" s="18"/>
      <c r="J422" s="5">
        <v>35995.48</v>
      </c>
      <c r="K422" s="5">
        <f t="shared" si="12"/>
        <v>88.11838723102157</v>
      </c>
      <c r="L422" s="5">
        <v>40849</v>
      </c>
      <c r="M422" s="5">
        <v>35995.48</v>
      </c>
      <c r="N422" s="5">
        <f t="shared" si="13"/>
        <v>88.11838723102157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40849</v>
      </c>
      <c r="Z422" s="5">
        <v>35995.48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18">
        <v>0</v>
      </c>
      <c r="AK422" s="18"/>
      <c r="AL422" s="5">
        <v>0</v>
      </c>
      <c r="AM422" s="18">
        <v>0</v>
      </c>
      <c r="AN422" s="24"/>
      <c r="AO422" s="12">
        <v>0</v>
      </c>
    </row>
    <row r="423" spans="2:41" ht="15" customHeight="1">
      <c r="B423" s="23"/>
      <c r="C423" s="23"/>
      <c r="D423" s="3"/>
      <c r="E423" s="3">
        <v>4279</v>
      </c>
      <c r="F423" s="19" t="s">
        <v>44</v>
      </c>
      <c r="G423" s="19"/>
      <c r="H423" s="18">
        <v>34151</v>
      </c>
      <c r="I423" s="18"/>
      <c r="J423" s="5">
        <v>32234.88</v>
      </c>
      <c r="K423" s="5">
        <f t="shared" si="12"/>
        <v>94.38927117800358</v>
      </c>
      <c r="L423" s="5">
        <v>34151</v>
      </c>
      <c r="M423" s="5">
        <v>32234.88</v>
      </c>
      <c r="N423" s="5">
        <f t="shared" si="13"/>
        <v>94.38927117800358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34151</v>
      </c>
      <c r="Z423" s="5">
        <v>32234.88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18">
        <v>0</v>
      </c>
      <c r="AK423" s="18"/>
      <c r="AL423" s="5">
        <v>0</v>
      </c>
      <c r="AM423" s="18">
        <v>0</v>
      </c>
      <c r="AN423" s="24"/>
      <c r="AO423" s="12">
        <v>0</v>
      </c>
    </row>
    <row r="424" spans="2:41" ht="15" customHeight="1">
      <c r="B424" s="23"/>
      <c r="C424" s="23"/>
      <c r="D424" s="3"/>
      <c r="E424" s="3">
        <v>4300</v>
      </c>
      <c r="F424" s="19" t="s">
        <v>26</v>
      </c>
      <c r="G424" s="19"/>
      <c r="H424" s="18">
        <v>4177</v>
      </c>
      <c r="I424" s="18"/>
      <c r="J424" s="5">
        <v>3627.82</v>
      </c>
      <c r="K424" s="5">
        <f t="shared" si="12"/>
        <v>86.85228632990186</v>
      </c>
      <c r="L424" s="5">
        <v>4177</v>
      </c>
      <c r="M424" s="5">
        <v>3627.82</v>
      </c>
      <c r="N424" s="5">
        <f t="shared" si="13"/>
        <v>86.85228632990186</v>
      </c>
      <c r="O424" s="5">
        <v>4177</v>
      </c>
      <c r="P424" s="5">
        <v>3627.82</v>
      </c>
      <c r="Q424" s="5">
        <v>0</v>
      </c>
      <c r="R424" s="5">
        <v>0</v>
      </c>
      <c r="S424" s="5">
        <v>4177</v>
      </c>
      <c r="T424" s="5">
        <v>3627.82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18">
        <v>0</v>
      </c>
      <c r="AK424" s="18"/>
      <c r="AL424" s="5">
        <v>0</v>
      </c>
      <c r="AM424" s="18">
        <v>0</v>
      </c>
      <c r="AN424" s="24"/>
      <c r="AO424" s="12">
        <v>0</v>
      </c>
    </row>
    <row r="425" spans="2:41" ht="19.5" customHeight="1">
      <c r="B425" s="23"/>
      <c r="C425" s="23"/>
      <c r="D425" s="3"/>
      <c r="E425" s="3">
        <v>4440</v>
      </c>
      <c r="F425" s="19" t="s">
        <v>62</v>
      </c>
      <c r="G425" s="19"/>
      <c r="H425" s="18">
        <v>2823</v>
      </c>
      <c r="I425" s="18"/>
      <c r="J425" s="5">
        <v>2823</v>
      </c>
      <c r="K425" s="5">
        <f aca="true" t="shared" si="14" ref="K425:K466">SUM(J425/H425)*100</f>
        <v>100</v>
      </c>
      <c r="L425" s="5">
        <v>2823</v>
      </c>
      <c r="M425" s="5">
        <v>2823</v>
      </c>
      <c r="N425" s="5">
        <f t="shared" si="13"/>
        <v>100</v>
      </c>
      <c r="O425" s="5">
        <v>2823</v>
      </c>
      <c r="P425" s="5">
        <v>2823</v>
      </c>
      <c r="Q425" s="5">
        <v>0</v>
      </c>
      <c r="R425" s="5">
        <v>0</v>
      </c>
      <c r="S425" s="5">
        <v>2823</v>
      </c>
      <c r="T425" s="5">
        <v>2823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18">
        <v>0</v>
      </c>
      <c r="AK425" s="18"/>
      <c r="AL425" s="5">
        <v>0</v>
      </c>
      <c r="AM425" s="18">
        <v>0</v>
      </c>
      <c r="AN425" s="24"/>
      <c r="AO425" s="12">
        <v>0</v>
      </c>
    </row>
    <row r="426" spans="2:41" ht="19.5" customHeight="1">
      <c r="B426" s="23"/>
      <c r="C426" s="23"/>
      <c r="D426" s="3"/>
      <c r="E426" s="3">
        <v>6067</v>
      </c>
      <c r="F426" s="19" t="s">
        <v>48</v>
      </c>
      <c r="G426" s="19"/>
      <c r="H426" s="18">
        <v>3395.85</v>
      </c>
      <c r="I426" s="18"/>
      <c r="J426" s="5">
        <v>3395.85</v>
      </c>
      <c r="K426" s="5">
        <f t="shared" si="14"/>
        <v>100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3395.85</v>
      </c>
      <c r="AF426" s="5">
        <v>3395.85</v>
      </c>
      <c r="AG426" s="5">
        <f>SUM(AF426/AE426)*100</f>
        <v>100</v>
      </c>
      <c r="AH426" s="5">
        <v>3395.85</v>
      </c>
      <c r="AI426" s="5">
        <v>3395.85</v>
      </c>
      <c r="AJ426" s="18">
        <v>3395.85</v>
      </c>
      <c r="AK426" s="18"/>
      <c r="AL426" s="5">
        <v>3395.85</v>
      </c>
      <c r="AM426" s="18">
        <v>0</v>
      </c>
      <c r="AN426" s="24"/>
      <c r="AO426" s="12">
        <v>0</v>
      </c>
    </row>
    <row r="427" spans="2:41" ht="19.5" customHeight="1">
      <c r="B427" s="23"/>
      <c r="C427" s="23"/>
      <c r="D427" s="3"/>
      <c r="E427" s="3">
        <v>6069</v>
      </c>
      <c r="F427" s="19" t="s">
        <v>48</v>
      </c>
      <c r="G427" s="19"/>
      <c r="H427" s="18">
        <v>2571.15</v>
      </c>
      <c r="I427" s="18"/>
      <c r="J427" s="5">
        <v>2571.15</v>
      </c>
      <c r="K427" s="5">
        <f t="shared" si="14"/>
        <v>100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2571.15</v>
      </c>
      <c r="AF427" s="5">
        <v>2571.15</v>
      </c>
      <c r="AG427" s="5">
        <f>SUM(AF427/AE427)*100</f>
        <v>100</v>
      </c>
      <c r="AH427" s="5">
        <v>2571.15</v>
      </c>
      <c r="AI427" s="5">
        <v>2571.15</v>
      </c>
      <c r="AJ427" s="18">
        <v>2571.15</v>
      </c>
      <c r="AK427" s="18"/>
      <c r="AL427" s="5">
        <v>2571.15</v>
      </c>
      <c r="AM427" s="18">
        <v>0</v>
      </c>
      <c r="AN427" s="24"/>
      <c r="AO427" s="12">
        <v>0</v>
      </c>
    </row>
    <row r="428" spans="2:41" ht="25.5" customHeight="1">
      <c r="B428" s="25"/>
      <c r="C428" s="25"/>
      <c r="D428" s="1">
        <v>92109</v>
      </c>
      <c r="E428" s="1"/>
      <c r="F428" s="26" t="s">
        <v>144</v>
      </c>
      <c r="G428" s="26"/>
      <c r="H428" s="27">
        <v>30200</v>
      </c>
      <c r="I428" s="27"/>
      <c r="J428" s="4">
        <f>SUM(J429:J434)</f>
        <v>23537.940000000002</v>
      </c>
      <c r="K428" s="5">
        <f t="shared" si="14"/>
        <v>77.9401986754967</v>
      </c>
      <c r="L428" s="4">
        <v>30200</v>
      </c>
      <c r="M428" s="4">
        <f>SUM(M429:M434)</f>
        <v>23537.940000000002</v>
      </c>
      <c r="N428" s="5">
        <f t="shared" si="13"/>
        <v>77.9401986754967</v>
      </c>
      <c r="O428" s="4">
        <v>30200</v>
      </c>
      <c r="P428" s="4">
        <f>SUM(P429:P434)</f>
        <v>23537.940000000002</v>
      </c>
      <c r="Q428" s="4">
        <v>0</v>
      </c>
      <c r="R428" s="4">
        <f>SUM(R429:R434)</f>
        <v>0</v>
      </c>
      <c r="S428" s="4">
        <v>30200</v>
      </c>
      <c r="T428" s="4">
        <f>SUM(T429:T434)</f>
        <v>23537.940000000002</v>
      </c>
      <c r="U428" s="4">
        <v>0</v>
      </c>
      <c r="V428" s="4">
        <f>SUM(V429:V434)</f>
        <v>0</v>
      </c>
      <c r="W428" s="4">
        <v>0</v>
      </c>
      <c r="X428" s="4">
        <f>SUM(X429:X434)</f>
        <v>0</v>
      </c>
      <c r="Y428" s="4">
        <v>0</v>
      </c>
      <c r="Z428" s="4">
        <f>SUM(Z429:Z434)</f>
        <v>0</v>
      </c>
      <c r="AA428" s="4">
        <v>0</v>
      </c>
      <c r="AB428" s="5">
        <v>0</v>
      </c>
      <c r="AC428" s="4">
        <v>0</v>
      </c>
      <c r="AD428" s="5">
        <v>0</v>
      </c>
      <c r="AE428" s="4">
        <v>0</v>
      </c>
      <c r="AF428" s="4">
        <f>SUM(AF429:AF434)</f>
        <v>0</v>
      </c>
      <c r="AG428" s="5">
        <v>0</v>
      </c>
      <c r="AH428" s="4">
        <v>0</v>
      </c>
      <c r="AI428" s="4">
        <f>SUM(AI429:AI434)</f>
        <v>0</v>
      </c>
      <c r="AJ428" s="27">
        <v>0</v>
      </c>
      <c r="AK428" s="27"/>
      <c r="AL428" s="4">
        <f>SUM(AL429:AL434)</f>
        <v>0</v>
      </c>
      <c r="AM428" s="27">
        <v>0</v>
      </c>
      <c r="AN428" s="28"/>
      <c r="AO428" s="4">
        <f>SUM(AO429:AO434)</f>
        <v>0</v>
      </c>
    </row>
    <row r="429" spans="2:41" ht="21" customHeight="1">
      <c r="B429" s="23"/>
      <c r="C429" s="23"/>
      <c r="D429" s="3"/>
      <c r="E429" s="3">
        <v>4210</v>
      </c>
      <c r="F429" s="19" t="s">
        <v>25</v>
      </c>
      <c r="G429" s="19"/>
      <c r="H429" s="18">
        <v>9000</v>
      </c>
      <c r="I429" s="18"/>
      <c r="J429" s="5">
        <v>5982.47</v>
      </c>
      <c r="K429" s="5">
        <f t="shared" si="14"/>
        <v>66.4718888888889</v>
      </c>
      <c r="L429" s="5">
        <v>9000</v>
      </c>
      <c r="M429" s="5">
        <v>5982.47</v>
      </c>
      <c r="N429" s="5">
        <f t="shared" si="13"/>
        <v>66.4718888888889</v>
      </c>
      <c r="O429" s="5">
        <v>9000</v>
      </c>
      <c r="P429" s="5">
        <v>5982.47</v>
      </c>
      <c r="Q429" s="5">
        <v>0</v>
      </c>
      <c r="R429" s="5">
        <v>0</v>
      </c>
      <c r="S429" s="5">
        <v>9000</v>
      </c>
      <c r="T429" s="5">
        <v>5982.47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18">
        <v>0</v>
      </c>
      <c r="AK429" s="18"/>
      <c r="AL429" s="5">
        <v>0</v>
      </c>
      <c r="AM429" s="18">
        <v>0</v>
      </c>
      <c r="AN429" s="24"/>
      <c r="AO429" s="12">
        <v>0</v>
      </c>
    </row>
    <row r="430" spans="2:41" ht="15" customHeight="1">
      <c r="B430" s="23"/>
      <c r="C430" s="23"/>
      <c r="D430" s="3"/>
      <c r="E430" s="3">
        <v>4260</v>
      </c>
      <c r="F430" s="19" t="s">
        <v>59</v>
      </c>
      <c r="G430" s="19"/>
      <c r="H430" s="18">
        <v>10000</v>
      </c>
      <c r="I430" s="18"/>
      <c r="J430" s="5">
        <v>8036.1</v>
      </c>
      <c r="K430" s="5">
        <f t="shared" si="14"/>
        <v>80.361</v>
      </c>
      <c r="L430" s="5">
        <v>10000</v>
      </c>
      <c r="M430" s="5">
        <v>8036.1</v>
      </c>
      <c r="N430" s="5">
        <f t="shared" si="13"/>
        <v>80.361</v>
      </c>
      <c r="O430" s="5">
        <v>10000</v>
      </c>
      <c r="P430" s="5">
        <v>8036.1</v>
      </c>
      <c r="Q430" s="5">
        <v>0</v>
      </c>
      <c r="R430" s="5">
        <v>0</v>
      </c>
      <c r="S430" s="5">
        <v>10000</v>
      </c>
      <c r="T430" s="5">
        <v>8036.1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18">
        <v>0</v>
      </c>
      <c r="AK430" s="18"/>
      <c r="AL430" s="5">
        <v>0</v>
      </c>
      <c r="AM430" s="18">
        <v>0</v>
      </c>
      <c r="AN430" s="24"/>
      <c r="AO430" s="12">
        <v>0</v>
      </c>
    </row>
    <row r="431" spans="2:41" ht="15" customHeight="1">
      <c r="B431" s="23"/>
      <c r="C431" s="23"/>
      <c r="D431" s="3"/>
      <c r="E431" s="3">
        <v>4300</v>
      </c>
      <c r="F431" s="19" t="s">
        <v>26</v>
      </c>
      <c r="G431" s="19"/>
      <c r="H431" s="18">
        <v>4000</v>
      </c>
      <c r="I431" s="18"/>
      <c r="J431" s="5">
        <v>3397.97</v>
      </c>
      <c r="K431" s="5">
        <f t="shared" si="14"/>
        <v>84.94924999999999</v>
      </c>
      <c r="L431" s="5">
        <v>4000</v>
      </c>
      <c r="M431" s="5">
        <v>3397.97</v>
      </c>
      <c r="N431" s="5">
        <f t="shared" si="13"/>
        <v>84.94924999999999</v>
      </c>
      <c r="O431" s="5">
        <v>4000</v>
      </c>
      <c r="P431" s="5">
        <v>3397.97</v>
      </c>
      <c r="Q431" s="5">
        <v>0</v>
      </c>
      <c r="R431" s="5">
        <v>0</v>
      </c>
      <c r="S431" s="5">
        <v>4000</v>
      </c>
      <c r="T431" s="5">
        <v>3397.97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18">
        <v>0</v>
      </c>
      <c r="AK431" s="18"/>
      <c r="AL431" s="5">
        <v>0</v>
      </c>
      <c r="AM431" s="18">
        <v>0</v>
      </c>
      <c r="AN431" s="24"/>
      <c r="AO431" s="12">
        <v>0</v>
      </c>
    </row>
    <row r="432" spans="2:41" ht="19.5" customHeight="1">
      <c r="B432" s="23"/>
      <c r="C432" s="23"/>
      <c r="D432" s="3"/>
      <c r="E432" s="3">
        <v>4350</v>
      </c>
      <c r="F432" s="19" t="s">
        <v>71</v>
      </c>
      <c r="G432" s="19"/>
      <c r="H432" s="18">
        <v>1640</v>
      </c>
      <c r="I432" s="18"/>
      <c r="J432" s="5">
        <v>971.7</v>
      </c>
      <c r="K432" s="5">
        <f t="shared" si="14"/>
        <v>59.25</v>
      </c>
      <c r="L432" s="5">
        <v>1640</v>
      </c>
      <c r="M432" s="5">
        <v>971.7</v>
      </c>
      <c r="N432" s="5">
        <f t="shared" si="13"/>
        <v>59.25</v>
      </c>
      <c r="O432" s="5">
        <v>1640</v>
      </c>
      <c r="P432" s="5">
        <v>971.7</v>
      </c>
      <c r="Q432" s="5">
        <v>0</v>
      </c>
      <c r="R432" s="5">
        <v>0</v>
      </c>
      <c r="S432" s="5">
        <v>1640</v>
      </c>
      <c r="T432" s="5">
        <v>971.7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18">
        <v>0</v>
      </c>
      <c r="AK432" s="18"/>
      <c r="AL432" s="5">
        <v>0</v>
      </c>
      <c r="AM432" s="18">
        <v>0</v>
      </c>
      <c r="AN432" s="24"/>
      <c r="AO432" s="12">
        <v>0</v>
      </c>
    </row>
    <row r="433" spans="2:41" ht="39" customHeight="1">
      <c r="B433" s="23"/>
      <c r="C433" s="23"/>
      <c r="D433" s="3"/>
      <c r="E433" s="3">
        <v>4370</v>
      </c>
      <c r="F433" s="19" t="s">
        <v>60</v>
      </c>
      <c r="G433" s="19"/>
      <c r="H433" s="18">
        <v>1000</v>
      </c>
      <c r="I433" s="18"/>
      <c r="J433" s="5">
        <v>589.7</v>
      </c>
      <c r="K433" s="5">
        <f t="shared" si="14"/>
        <v>58.97</v>
      </c>
      <c r="L433" s="5">
        <v>1000</v>
      </c>
      <c r="M433" s="5">
        <v>589.7</v>
      </c>
      <c r="N433" s="5">
        <f t="shared" si="13"/>
        <v>58.97</v>
      </c>
      <c r="O433" s="5">
        <v>1000</v>
      </c>
      <c r="P433" s="5">
        <v>589.7</v>
      </c>
      <c r="Q433" s="5">
        <v>0</v>
      </c>
      <c r="R433" s="5">
        <v>0</v>
      </c>
      <c r="S433" s="5">
        <v>1000</v>
      </c>
      <c r="T433" s="5">
        <v>589.7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18">
        <v>0</v>
      </c>
      <c r="AK433" s="18"/>
      <c r="AL433" s="5">
        <v>0</v>
      </c>
      <c r="AM433" s="18">
        <v>0</v>
      </c>
      <c r="AN433" s="24"/>
      <c r="AO433" s="12">
        <v>0</v>
      </c>
    </row>
    <row r="434" spans="2:41" ht="27" customHeight="1">
      <c r="B434" s="23"/>
      <c r="C434" s="23"/>
      <c r="D434" s="3"/>
      <c r="E434" s="3">
        <v>4400</v>
      </c>
      <c r="F434" s="19" t="s">
        <v>49</v>
      </c>
      <c r="G434" s="19"/>
      <c r="H434" s="18">
        <v>4560</v>
      </c>
      <c r="I434" s="18"/>
      <c r="J434" s="5">
        <v>4560</v>
      </c>
      <c r="K434" s="5">
        <f t="shared" si="14"/>
        <v>100</v>
      </c>
      <c r="L434" s="5">
        <v>4560</v>
      </c>
      <c r="M434" s="5">
        <v>4560</v>
      </c>
      <c r="N434" s="5">
        <f t="shared" si="13"/>
        <v>100</v>
      </c>
      <c r="O434" s="5">
        <v>4560</v>
      </c>
      <c r="P434" s="5">
        <v>4560</v>
      </c>
      <c r="Q434" s="5">
        <v>0</v>
      </c>
      <c r="R434" s="5">
        <v>0</v>
      </c>
      <c r="S434" s="5">
        <v>4560</v>
      </c>
      <c r="T434" s="5">
        <v>4560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18">
        <v>0</v>
      </c>
      <c r="AK434" s="18"/>
      <c r="AL434" s="5">
        <v>0</v>
      </c>
      <c r="AM434" s="18">
        <v>0</v>
      </c>
      <c r="AN434" s="24"/>
      <c r="AO434" s="12">
        <v>0</v>
      </c>
    </row>
    <row r="435" spans="2:41" ht="15" customHeight="1">
      <c r="B435" s="25"/>
      <c r="C435" s="25"/>
      <c r="D435" s="1">
        <v>92116</v>
      </c>
      <c r="E435" s="1"/>
      <c r="F435" s="26" t="s">
        <v>145</v>
      </c>
      <c r="G435" s="26"/>
      <c r="H435" s="27">
        <v>68000</v>
      </c>
      <c r="I435" s="27"/>
      <c r="J435" s="4">
        <f>SUM(J436)</f>
        <v>68000</v>
      </c>
      <c r="K435" s="5">
        <f t="shared" si="14"/>
        <v>100</v>
      </c>
      <c r="L435" s="4">
        <v>68000</v>
      </c>
      <c r="M435" s="4">
        <f>SUM(M436)</f>
        <v>68000</v>
      </c>
      <c r="N435" s="5">
        <f t="shared" si="13"/>
        <v>100</v>
      </c>
      <c r="O435" s="4">
        <v>0</v>
      </c>
      <c r="P435" s="4">
        <f>SUM(P436)</f>
        <v>0</v>
      </c>
      <c r="Q435" s="4">
        <v>0</v>
      </c>
      <c r="R435" s="4">
        <f>SUM(R436)</f>
        <v>0</v>
      </c>
      <c r="S435" s="4">
        <v>0</v>
      </c>
      <c r="T435" s="4">
        <f>SUM(T436)</f>
        <v>0</v>
      </c>
      <c r="U435" s="4">
        <v>68000</v>
      </c>
      <c r="V435" s="4">
        <f>SUM(V436)</f>
        <v>68000</v>
      </c>
      <c r="W435" s="4">
        <v>0</v>
      </c>
      <c r="X435" s="4">
        <f>SUM(X436)</f>
        <v>0</v>
      </c>
      <c r="Y435" s="4">
        <v>0</v>
      </c>
      <c r="Z435" s="4">
        <f>SUM(Z436)</f>
        <v>0</v>
      </c>
      <c r="AA435" s="4">
        <v>0</v>
      </c>
      <c r="AB435" s="5">
        <v>0</v>
      </c>
      <c r="AC435" s="4">
        <v>0</v>
      </c>
      <c r="AD435" s="5">
        <v>0</v>
      </c>
      <c r="AE435" s="4">
        <v>0</v>
      </c>
      <c r="AF435" s="4">
        <f>SUM(AF436)</f>
        <v>0</v>
      </c>
      <c r="AG435" s="5">
        <v>0</v>
      </c>
      <c r="AH435" s="4">
        <v>0</v>
      </c>
      <c r="AI435" s="4">
        <f>SUM(AI436)</f>
        <v>0</v>
      </c>
      <c r="AJ435" s="27">
        <v>0</v>
      </c>
      <c r="AK435" s="27"/>
      <c r="AL435" s="4">
        <f>SUM(AL436)</f>
        <v>0</v>
      </c>
      <c r="AM435" s="27">
        <v>0</v>
      </c>
      <c r="AN435" s="28"/>
      <c r="AO435" s="4">
        <f>SUM(AO436)</f>
        <v>0</v>
      </c>
    </row>
    <row r="436" spans="2:41" ht="31.5" customHeight="1">
      <c r="B436" s="23"/>
      <c r="C436" s="23"/>
      <c r="D436" s="3"/>
      <c r="E436" s="3">
        <v>2480</v>
      </c>
      <c r="F436" s="19" t="s">
        <v>146</v>
      </c>
      <c r="G436" s="19"/>
      <c r="H436" s="18">
        <v>68000</v>
      </c>
      <c r="I436" s="18"/>
      <c r="J436" s="5">
        <v>68000</v>
      </c>
      <c r="K436" s="5">
        <f t="shared" si="14"/>
        <v>100</v>
      </c>
      <c r="L436" s="5">
        <v>68000</v>
      </c>
      <c r="M436" s="5">
        <v>68000</v>
      </c>
      <c r="N436" s="5">
        <f t="shared" si="13"/>
        <v>100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68000</v>
      </c>
      <c r="V436" s="5">
        <v>68000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18">
        <v>0</v>
      </c>
      <c r="AK436" s="18"/>
      <c r="AL436" s="5">
        <v>0</v>
      </c>
      <c r="AM436" s="18">
        <v>0</v>
      </c>
      <c r="AN436" s="24"/>
      <c r="AO436" s="12">
        <v>0</v>
      </c>
    </row>
    <row r="437" spans="2:41" ht="20.25" customHeight="1">
      <c r="B437" s="25"/>
      <c r="C437" s="25"/>
      <c r="D437" s="1">
        <v>92120</v>
      </c>
      <c r="E437" s="1"/>
      <c r="F437" s="26" t="s">
        <v>147</v>
      </c>
      <c r="G437" s="26"/>
      <c r="H437" s="27">
        <v>29000</v>
      </c>
      <c r="I437" s="27"/>
      <c r="J437" s="4">
        <f>SUM(J438)</f>
        <v>29000</v>
      </c>
      <c r="K437" s="5">
        <f t="shared" si="14"/>
        <v>100</v>
      </c>
      <c r="L437" s="4">
        <v>29000</v>
      </c>
      <c r="M437" s="4">
        <f>SUM(M438)</f>
        <v>29000</v>
      </c>
      <c r="N437" s="5">
        <f t="shared" si="13"/>
        <v>100</v>
      </c>
      <c r="O437" s="4">
        <v>0</v>
      </c>
      <c r="P437" s="4">
        <f>SUM(P438)</f>
        <v>0</v>
      </c>
      <c r="Q437" s="4">
        <v>0</v>
      </c>
      <c r="R437" s="4">
        <f>SUM(R438)</f>
        <v>0</v>
      </c>
      <c r="S437" s="4">
        <v>0</v>
      </c>
      <c r="T437" s="4">
        <f>SUM(T438)</f>
        <v>0</v>
      </c>
      <c r="U437" s="4">
        <v>29000</v>
      </c>
      <c r="V437" s="4">
        <f>SUM(V438)</f>
        <v>29000</v>
      </c>
      <c r="W437" s="4">
        <v>0</v>
      </c>
      <c r="X437" s="4">
        <f>SUM(X438)</f>
        <v>0</v>
      </c>
      <c r="Y437" s="4">
        <v>0</v>
      </c>
      <c r="Z437" s="4">
        <f>SUM(Z438)</f>
        <v>0</v>
      </c>
      <c r="AA437" s="4">
        <v>0</v>
      </c>
      <c r="AB437" s="5">
        <v>0</v>
      </c>
      <c r="AC437" s="4">
        <v>0</v>
      </c>
      <c r="AD437" s="5">
        <v>0</v>
      </c>
      <c r="AE437" s="4">
        <v>0</v>
      </c>
      <c r="AF437" s="4">
        <f>SUM(AF438)</f>
        <v>0</v>
      </c>
      <c r="AG437" s="5">
        <v>0</v>
      </c>
      <c r="AH437" s="4">
        <v>0</v>
      </c>
      <c r="AI437" s="4">
        <f>SUM(AI438)</f>
        <v>0</v>
      </c>
      <c r="AJ437" s="27">
        <v>0</v>
      </c>
      <c r="AK437" s="27"/>
      <c r="AL437" s="4">
        <f>SUM(AL438)</f>
        <v>0</v>
      </c>
      <c r="AM437" s="27">
        <v>0</v>
      </c>
      <c r="AN437" s="28"/>
      <c r="AO437" s="4">
        <f>SUM(AO438)</f>
        <v>0</v>
      </c>
    </row>
    <row r="438" spans="2:41" ht="71.25" customHeight="1">
      <c r="B438" s="23"/>
      <c r="C438" s="23"/>
      <c r="D438" s="3"/>
      <c r="E438" s="3">
        <v>2720</v>
      </c>
      <c r="F438" s="19" t="s">
        <v>148</v>
      </c>
      <c r="G438" s="19"/>
      <c r="H438" s="18">
        <v>29000</v>
      </c>
      <c r="I438" s="18"/>
      <c r="J438" s="5">
        <v>29000</v>
      </c>
      <c r="K438" s="5">
        <f t="shared" si="14"/>
        <v>100</v>
      </c>
      <c r="L438" s="5">
        <v>29000</v>
      </c>
      <c r="M438" s="5">
        <v>29000</v>
      </c>
      <c r="N438" s="5">
        <f t="shared" si="13"/>
        <v>100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29000</v>
      </c>
      <c r="V438" s="5">
        <v>29000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18">
        <v>0</v>
      </c>
      <c r="AK438" s="18"/>
      <c r="AL438" s="5">
        <v>0</v>
      </c>
      <c r="AM438" s="18">
        <v>0</v>
      </c>
      <c r="AN438" s="24"/>
      <c r="AO438" s="12">
        <v>0</v>
      </c>
    </row>
    <row r="439" spans="2:41" ht="15" customHeight="1">
      <c r="B439" s="25"/>
      <c r="C439" s="25"/>
      <c r="D439" s="1">
        <v>92195</v>
      </c>
      <c r="E439" s="1"/>
      <c r="F439" s="26" t="s">
        <v>30</v>
      </c>
      <c r="G439" s="26"/>
      <c r="H439" s="27">
        <v>83149</v>
      </c>
      <c r="I439" s="27"/>
      <c r="J439" s="4">
        <f>SUM(J440:J443)</f>
        <v>77790.21</v>
      </c>
      <c r="K439" s="5">
        <f t="shared" si="14"/>
        <v>93.5551960937594</v>
      </c>
      <c r="L439" s="4">
        <v>75149</v>
      </c>
      <c r="M439" s="4">
        <f>SUM(M440:M443)</f>
        <v>69790.22</v>
      </c>
      <c r="N439" s="5">
        <f t="shared" si="13"/>
        <v>92.86912666835221</v>
      </c>
      <c r="O439" s="4">
        <v>75149</v>
      </c>
      <c r="P439" s="4">
        <f>SUM(P440:P443)</f>
        <v>69790.22</v>
      </c>
      <c r="Q439" s="4">
        <v>3510</v>
      </c>
      <c r="R439" s="4">
        <f>SUM(R440:R443)</f>
        <v>3510</v>
      </c>
      <c r="S439" s="4">
        <v>71639</v>
      </c>
      <c r="T439" s="4">
        <f>SUM(T440:T443)</f>
        <v>66280.22</v>
      </c>
      <c r="U439" s="4">
        <v>0</v>
      </c>
      <c r="V439" s="4">
        <f>SUM(V440:V443)</f>
        <v>0</v>
      </c>
      <c r="W439" s="4">
        <v>0</v>
      </c>
      <c r="X439" s="4">
        <f>SUM(X440:X443)</f>
        <v>0</v>
      </c>
      <c r="Y439" s="4">
        <v>0</v>
      </c>
      <c r="Z439" s="4">
        <f>SUM(Z440:Z443)</f>
        <v>0</v>
      </c>
      <c r="AA439" s="4">
        <v>0</v>
      </c>
      <c r="AB439" s="5">
        <v>0</v>
      </c>
      <c r="AC439" s="4">
        <v>0</v>
      </c>
      <c r="AD439" s="5">
        <v>0</v>
      </c>
      <c r="AE439" s="4">
        <v>8000</v>
      </c>
      <c r="AF439" s="4">
        <f>SUM(AF440:AF443)</f>
        <v>7999.99</v>
      </c>
      <c r="AG439" s="5">
        <f>SUM(AF439/AE439)*100</f>
        <v>99.99987499999999</v>
      </c>
      <c r="AH439" s="4">
        <v>8000</v>
      </c>
      <c r="AI439" s="4">
        <f>SUM(AI440:AI443)</f>
        <v>7999.99</v>
      </c>
      <c r="AJ439" s="27">
        <v>0</v>
      </c>
      <c r="AK439" s="27"/>
      <c r="AL439" s="4">
        <f>SUM(AL440:AL443)</f>
        <v>0</v>
      </c>
      <c r="AM439" s="27">
        <v>0</v>
      </c>
      <c r="AN439" s="28"/>
      <c r="AO439" s="4">
        <f>SUM(AO440:AO443)</f>
        <v>0</v>
      </c>
    </row>
    <row r="440" spans="2:41" ht="15" customHeight="1">
      <c r="B440" s="23"/>
      <c r="C440" s="23"/>
      <c r="D440" s="3"/>
      <c r="E440" s="3">
        <v>4170</v>
      </c>
      <c r="F440" s="19" t="s">
        <v>42</v>
      </c>
      <c r="G440" s="19"/>
      <c r="H440" s="18">
        <v>3510</v>
      </c>
      <c r="I440" s="18"/>
      <c r="J440" s="5">
        <v>3510</v>
      </c>
      <c r="K440" s="5">
        <f t="shared" si="14"/>
        <v>100</v>
      </c>
      <c r="L440" s="5">
        <v>3510</v>
      </c>
      <c r="M440" s="5">
        <v>3510</v>
      </c>
      <c r="N440" s="5">
        <f t="shared" si="13"/>
        <v>100</v>
      </c>
      <c r="O440" s="5">
        <v>3510</v>
      </c>
      <c r="P440" s="5">
        <v>3510</v>
      </c>
      <c r="Q440" s="5">
        <v>3510</v>
      </c>
      <c r="R440" s="5">
        <v>3510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18">
        <v>0</v>
      </c>
      <c r="AK440" s="18"/>
      <c r="AL440" s="5">
        <v>0</v>
      </c>
      <c r="AM440" s="18">
        <v>0</v>
      </c>
      <c r="AN440" s="24"/>
      <c r="AO440" s="12">
        <v>0</v>
      </c>
    </row>
    <row r="441" spans="2:41" ht="21" customHeight="1">
      <c r="B441" s="23"/>
      <c r="C441" s="23"/>
      <c r="D441" s="3"/>
      <c r="E441" s="3">
        <v>4210</v>
      </c>
      <c r="F441" s="19" t="s">
        <v>25</v>
      </c>
      <c r="G441" s="19"/>
      <c r="H441" s="18">
        <v>52618</v>
      </c>
      <c r="I441" s="18"/>
      <c r="J441" s="5">
        <v>49339.27</v>
      </c>
      <c r="K441" s="5">
        <f t="shared" si="14"/>
        <v>93.76880535178074</v>
      </c>
      <c r="L441" s="5">
        <v>52618</v>
      </c>
      <c r="M441" s="5">
        <v>49339.27</v>
      </c>
      <c r="N441" s="5">
        <f t="shared" si="13"/>
        <v>93.76880535178074</v>
      </c>
      <c r="O441" s="5">
        <v>52618</v>
      </c>
      <c r="P441" s="5">
        <v>49339.27</v>
      </c>
      <c r="Q441" s="5">
        <v>0</v>
      </c>
      <c r="R441" s="5">
        <v>0</v>
      </c>
      <c r="S441" s="5">
        <v>52618</v>
      </c>
      <c r="T441" s="5">
        <v>49339.27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18">
        <v>0</v>
      </c>
      <c r="AK441" s="18"/>
      <c r="AL441" s="5">
        <v>0</v>
      </c>
      <c r="AM441" s="18">
        <v>0</v>
      </c>
      <c r="AN441" s="24"/>
      <c r="AO441" s="12">
        <v>0</v>
      </c>
    </row>
    <row r="442" spans="2:41" ht="15" customHeight="1">
      <c r="B442" s="23"/>
      <c r="C442" s="23"/>
      <c r="D442" s="3"/>
      <c r="E442" s="3">
        <v>4300</v>
      </c>
      <c r="F442" s="19" t="s">
        <v>26</v>
      </c>
      <c r="G442" s="19"/>
      <c r="H442" s="18">
        <v>19021</v>
      </c>
      <c r="I442" s="18"/>
      <c r="J442" s="5">
        <v>16940.95</v>
      </c>
      <c r="K442" s="5">
        <f t="shared" si="14"/>
        <v>89.06445507596868</v>
      </c>
      <c r="L442" s="5">
        <v>19021</v>
      </c>
      <c r="M442" s="5">
        <v>16940.95</v>
      </c>
      <c r="N442" s="5">
        <f t="shared" si="13"/>
        <v>89.06445507596868</v>
      </c>
      <c r="O442" s="5">
        <v>19021</v>
      </c>
      <c r="P442" s="5">
        <v>16940.95</v>
      </c>
      <c r="Q442" s="5">
        <v>0</v>
      </c>
      <c r="R442" s="5">
        <v>0</v>
      </c>
      <c r="S442" s="5">
        <v>19021</v>
      </c>
      <c r="T442" s="5">
        <v>16940.95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18">
        <v>0</v>
      </c>
      <c r="AK442" s="18"/>
      <c r="AL442" s="5">
        <v>0</v>
      </c>
      <c r="AM442" s="18">
        <v>0</v>
      </c>
      <c r="AN442" s="24"/>
      <c r="AO442" s="12">
        <v>0</v>
      </c>
    </row>
    <row r="443" spans="2:41" ht="19.5" customHeight="1">
      <c r="B443" s="23"/>
      <c r="C443" s="23"/>
      <c r="D443" s="3"/>
      <c r="E443" s="3">
        <v>6060</v>
      </c>
      <c r="F443" s="19" t="s">
        <v>48</v>
      </c>
      <c r="G443" s="19"/>
      <c r="H443" s="18">
        <v>8000</v>
      </c>
      <c r="I443" s="18"/>
      <c r="J443" s="5">
        <v>7999.99</v>
      </c>
      <c r="K443" s="5">
        <f t="shared" si="14"/>
        <v>99.99987499999999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8000</v>
      </c>
      <c r="AF443" s="5">
        <v>7999.99</v>
      </c>
      <c r="AG443" s="5">
        <f>SUM(AF443/AE443)*100</f>
        <v>99.99987499999999</v>
      </c>
      <c r="AH443" s="5">
        <v>8000</v>
      </c>
      <c r="AI443" s="5">
        <v>7999.99</v>
      </c>
      <c r="AJ443" s="18">
        <v>0</v>
      </c>
      <c r="AK443" s="18"/>
      <c r="AL443" s="5">
        <v>0</v>
      </c>
      <c r="AM443" s="18">
        <v>0</v>
      </c>
      <c r="AN443" s="24"/>
      <c r="AO443" s="12">
        <v>0</v>
      </c>
    </row>
    <row r="444" spans="2:41" ht="15" customHeight="1">
      <c r="B444" s="25">
        <v>926</v>
      </c>
      <c r="C444" s="25"/>
      <c r="D444" s="1"/>
      <c r="E444" s="1"/>
      <c r="F444" s="26" t="s">
        <v>149</v>
      </c>
      <c r="G444" s="26"/>
      <c r="H444" s="27">
        <v>149337</v>
      </c>
      <c r="I444" s="27"/>
      <c r="J444" s="4">
        <f>SUM(J445,J455,J461)</f>
        <v>140100.5</v>
      </c>
      <c r="K444" s="5">
        <f t="shared" si="14"/>
        <v>93.81499561394698</v>
      </c>
      <c r="L444" s="4">
        <v>109729</v>
      </c>
      <c r="M444" s="4">
        <f>SUM(M445,M455,M461)</f>
        <v>100493.26999999999</v>
      </c>
      <c r="N444" s="5">
        <f t="shared" si="13"/>
        <v>91.58314574998404</v>
      </c>
      <c r="O444" s="4">
        <v>101729</v>
      </c>
      <c r="P444" s="4">
        <f>SUM(P445,P455,P461)</f>
        <v>94493.26999999999</v>
      </c>
      <c r="Q444" s="4">
        <v>30135</v>
      </c>
      <c r="R444" s="4">
        <f>SUM(R445,R455,R461)</f>
        <v>25179.16</v>
      </c>
      <c r="S444" s="4">
        <v>71594</v>
      </c>
      <c r="T444" s="4">
        <f>SUM(T445,T455,T461)</f>
        <v>69314.10999999999</v>
      </c>
      <c r="U444" s="4">
        <v>6000</v>
      </c>
      <c r="V444" s="4">
        <f>SUM(V445,V455,V461)</f>
        <v>6000</v>
      </c>
      <c r="W444" s="4">
        <v>2000</v>
      </c>
      <c r="X444" s="4">
        <f>SUM(X445,X455,X461)</f>
        <v>0</v>
      </c>
      <c r="Y444" s="4">
        <v>0</v>
      </c>
      <c r="Z444" s="4">
        <f>SUM(Z445,Z455,Z461)</f>
        <v>0</v>
      </c>
      <c r="AA444" s="4">
        <v>0</v>
      </c>
      <c r="AB444" s="5">
        <v>0</v>
      </c>
      <c r="AC444" s="4">
        <v>0</v>
      </c>
      <c r="AD444" s="5">
        <v>0</v>
      </c>
      <c r="AE444" s="4">
        <v>39608</v>
      </c>
      <c r="AF444" s="4">
        <f>SUM(AF445,AF455,AF461)</f>
        <v>39607.229999999996</v>
      </c>
      <c r="AG444" s="5">
        <f>SUM(AF444/AE444)*100</f>
        <v>99.99805594829326</v>
      </c>
      <c r="AH444" s="4">
        <v>39608</v>
      </c>
      <c r="AI444" s="4">
        <f>SUM(AI445,AI455,AI461)</f>
        <v>39607.229999999996</v>
      </c>
      <c r="AJ444" s="27">
        <v>0</v>
      </c>
      <c r="AK444" s="27"/>
      <c r="AL444" s="4">
        <f>SUM(AL445,AL455,AL461)</f>
        <v>0</v>
      </c>
      <c r="AM444" s="28">
        <v>0</v>
      </c>
      <c r="AN444" s="29"/>
      <c r="AO444" s="4">
        <f>SUM(AO445,AO455,AO461)</f>
        <v>0</v>
      </c>
    </row>
    <row r="445" spans="2:41" ht="15" customHeight="1">
      <c r="B445" s="25"/>
      <c r="C445" s="25"/>
      <c r="D445" s="1">
        <v>92601</v>
      </c>
      <c r="E445" s="1"/>
      <c r="F445" s="26" t="s">
        <v>150</v>
      </c>
      <c r="G445" s="26"/>
      <c r="H445" s="27">
        <v>111411</v>
      </c>
      <c r="I445" s="27"/>
      <c r="J445" s="4">
        <f>SUM(J446:J454)</f>
        <v>110060.78</v>
      </c>
      <c r="K445" s="5">
        <f t="shared" si="14"/>
        <v>98.7880729909973</v>
      </c>
      <c r="L445" s="4">
        <v>76356</v>
      </c>
      <c r="M445" s="4">
        <f>SUM(M446:M454)</f>
        <v>75005.78</v>
      </c>
      <c r="N445" s="5">
        <f t="shared" si="13"/>
        <v>98.23167792969772</v>
      </c>
      <c r="O445" s="4">
        <v>76356</v>
      </c>
      <c r="P445" s="4">
        <f>SUM(P446:P454)</f>
        <v>75005.78</v>
      </c>
      <c r="Q445" s="4">
        <v>24336</v>
      </c>
      <c r="R445" s="4">
        <f>SUM(R446:R454)</f>
        <v>23450.91</v>
      </c>
      <c r="S445" s="4">
        <v>52020</v>
      </c>
      <c r="T445" s="4">
        <f>SUM(T446:T454)</f>
        <v>51554.869999999995</v>
      </c>
      <c r="U445" s="4">
        <v>0</v>
      </c>
      <c r="V445" s="4">
        <f>SUM(V446:V454)</f>
        <v>0</v>
      </c>
      <c r="W445" s="4">
        <v>0</v>
      </c>
      <c r="X445" s="4">
        <f>SUM(X446:X454)</f>
        <v>0</v>
      </c>
      <c r="Y445" s="4">
        <v>0</v>
      </c>
      <c r="Z445" s="4">
        <f>SUM(Z446:Z454)</f>
        <v>0</v>
      </c>
      <c r="AA445" s="4">
        <v>0</v>
      </c>
      <c r="AB445" s="5">
        <v>0</v>
      </c>
      <c r="AC445" s="4">
        <v>0</v>
      </c>
      <c r="AD445" s="5">
        <v>0</v>
      </c>
      <c r="AE445" s="4">
        <v>35055</v>
      </c>
      <c r="AF445" s="4">
        <f>SUM(AF446:AF454)</f>
        <v>35055</v>
      </c>
      <c r="AG445" s="5">
        <f>SUM(AF445/AE445)*100</f>
        <v>100</v>
      </c>
      <c r="AH445" s="4">
        <v>35055</v>
      </c>
      <c r="AI445" s="4">
        <f>SUM(AI446:AI454)</f>
        <v>35055</v>
      </c>
      <c r="AJ445" s="27">
        <v>0</v>
      </c>
      <c r="AK445" s="27"/>
      <c r="AL445" s="4">
        <f>SUM(AL446:AL454)</f>
        <v>0</v>
      </c>
      <c r="AM445" s="27">
        <v>0</v>
      </c>
      <c r="AN445" s="28"/>
      <c r="AO445" s="4">
        <f>SUM(AO446:AO454)</f>
        <v>0</v>
      </c>
    </row>
    <row r="446" spans="2:41" ht="21" customHeight="1">
      <c r="B446" s="23"/>
      <c r="C446" s="23"/>
      <c r="D446" s="3"/>
      <c r="E446" s="3">
        <v>4110</v>
      </c>
      <c r="F446" s="19" t="s">
        <v>57</v>
      </c>
      <c r="G446" s="19"/>
      <c r="H446" s="18">
        <v>2753</v>
      </c>
      <c r="I446" s="18"/>
      <c r="J446" s="5">
        <v>2076.69</v>
      </c>
      <c r="K446" s="5">
        <f t="shared" si="14"/>
        <v>75.43370868143843</v>
      </c>
      <c r="L446" s="5">
        <v>2753</v>
      </c>
      <c r="M446" s="5">
        <v>2076.69</v>
      </c>
      <c r="N446" s="5">
        <f t="shared" si="13"/>
        <v>75.43370868143843</v>
      </c>
      <c r="O446" s="5">
        <v>2753</v>
      </c>
      <c r="P446" s="5">
        <v>2076.69</v>
      </c>
      <c r="Q446" s="5">
        <v>2753</v>
      </c>
      <c r="R446" s="5">
        <v>2076.69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18">
        <v>0</v>
      </c>
      <c r="AK446" s="18"/>
      <c r="AL446" s="5">
        <v>0</v>
      </c>
      <c r="AM446" s="18">
        <v>0</v>
      </c>
      <c r="AN446" s="24"/>
      <c r="AO446" s="12">
        <v>0</v>
      </c>
    </row>
    <row r="447" spans="2:41" ht="15" customHeight="1">
      <c r="B447" s="23"/>
      <c r="C447" s="23"/>
      <c r="D447" s="3"/>
      <c r="E447" s="3">
        <v>4120</v>
      </c>
      <c r="F447" s="19" t="s">
        <v>58</v>
      </c>
      <c r="G447" s="19"/>
      <c r="H447" s="18">
        <v>433</v>
      </c>
      <c r="I447" s="18"/>
      <c r="J447" s="5">
        <v>224.22</v>
      </c>
      <c r="K447" s="5">
        <f t="shared" si="14"/>
        <v>51.78290993071594</v>
      </c>
      <c r="L447" s="5">
        <v>433</v>
      </c>
      <c r="M447" s="5">
        <v>224.22</v>
      </c>
      <c r="N447" s="5">
        <f t="shared" si="13"/>
        <v>51.78290993071594</v>
      </c>
      <c r="O447" s="5">
        <v>433</v>
      </c>
      <c r="P447" s="5">
        <v>224.22</v>
      </c>
      <c r="Q447" s="5">
        <v>433</v>
      </c>
      <c r="R447" s="5">
        <v>224.22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18">
        <v>0</v>
      </c>
      <c r="AK447" s="18"/>
      <c r="AL447" s="5">
        <v>0</v>
      </c>
      <c r="AM447" s="18">
        <v>0</v>
      </c>
      <c r="AN447" s="24"/>
      <c r="AO447" s="12">
        <v>0</v>
      </c>
    </row>
    <row r="448" spans="2:41" ht="15" customHeight="1">
      <c r="B448" s="23"/>
      <c r="C448" s="23"/>
      <c r="D448" s="3"/>
      <c r="E448" s="3">
        <v>4170</v>
      </c>
      <c r="F448" s="19" t="s">
        <v>42</v>
      </c>
      <c r="G448" s="19"/>
      <c r="H448" s="18">
        <v>21150</v>
      </c>
      <c r="I448" s="18"/>
      <c r="J448" s="5">
        <v>21150</v>
      </c>
      <c r="K448" s="5">
        <f t="shared" si="14"/>
        <v>100</v>
      </c>
      <c r="L448" s="5">
        <v>21150</v>
      </c>
      <c r="M448" s="5">
        <v>21150</v>
      </c>
      <c r="N448" s="5">
        <f t="shared" si="13"/>
        <v>100</v>
      </c>
      <c r="O448" s="5">
        <v>21150</v>
      </c>
      <c r="P448" s="5">
        <v>21150</v>
      </c>
      <c r="Q448" s="5">
        <v>21150</v>
      </c>
      <c r="R448" s="5">
        <v>21150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18">
        <v>0</v>
      </c>
      <c r="AK448" s="18"/>
      <c r="AL448" s="5">
        <v>0</v>
      </c>
      <c r="AM448" s="18">
        <v>0</v>
      </c>
      <c r="AN448" s="24"/>
      <c r="AO448" s="12">
        <v>0</v>
      </c>
    </row>
    <row r="449" spans="2:41" ht="21.75" customHeight="1">
      <c r="B449" s="23"/>
      <c r="C449" s="23"/>
      <c r="D449" s="3"/>
      <c r="E449" s="3">
        <v>4210</v>
      </c>
      <c r="F449" s="19" t="s">
        <v>25</v>
      </c>
      <c r="G449" s="19"/>
      <c r="H449" s="18">
        <v>19500</v>
      </c>
      <c r="I449" s="18"/>
      <c r="J449" s="5">
        <v>19328.85</v>
      </c>
      <c r="K449" s="5">
        <f t="shared" si="14"/>
        <v>99.12230769230769</v>
      </c>
      <c r="L449" s="5">
        <v>19500</v>
      </c>
      <c r="M449" s="5">
        <v>19328.85</v>
      </c>
      <c r="N449" s="5">
        <f t="shared" si="13"/>
        <v>99.12230769230769</v>
      </c>
      <c r="O449" s="5">
        <v>19500</v>
      </c>
      <c r="P449" s="5">
        <v>19328.85</v>
      </c>
      <c r="Q449" s="5">
        <v>0</v>
      </c>
      <c r="R449" s="5">
        <v>0</v>
      </c>
      <c r="S449" s="5">
        <v>19500</v>
      </c>
      <c r="T449" s="5">
        <v>19328.85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18">
        <v>0</v>
      </c>
      <c r="AK449" s="18"/>
      <c r="AL449" s="5">
        <v>0</v>
      </c>
      <c r="AM449" s="18">
        <v>0</v>
      </c>
      <c r="AN449" s="24"/>
      <c r="AO449" s="12">
        <v>0</v>
      </c>
    </row>
    <row r="450" spans="2:41" ht="19.5" customHeight="1">
      <c r="B450" s="23"/>
      <c r="C450" s="23"/>
      <c r="D450" s="3"/>
      <c r="E450" s="3">
        <v>4240</v>
      </c>
      <c r="F450" s="19" t="s">
        <v>96</v>
      </c>
      <c r="G450" s="19"/>
      <c r="H450" s="18">
        <v>1547</v>
      </c>
      <c r="I450" s="18"/>
      <c r="J450" s="5">
        <v>1547</v>
      </c>
      <c r="K450" s="5">
        <f t="shared" si="14"/>
        <v>100</v>
      </c>
      <c r="L450" s="5">
        <v>1547</v>
      </c>
      <c r="M450" s="5">
        <v>1547</v>
      </c>
      <c r="N450" s="5">
        <f t="shared" si="13"/>
        <v>100</v>
      </c>
      <c r="O450" s="5">
        <v>1547</v>
      </c>
      <c r="P450" s="5">
        <v>1547</v>
      </c>
      <c r="Q450" s="5">
        <v>0</v>
      </c>
      <c r="R450" s="5">
        <v>0</v>
      </c>
      <c r="S450" s="5">
        <v>1547</v>
      </c>
      <c r="T450" s="5">
        <v>1547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18">
        <v>0</v>
      </c>
      <c r="AK450" s="18"/>
      <c r="AL450" s="5">
        <v>0</v>
      </c>
      <c r="AM450" s="18">
        <v>0</v>
      </c>
      <c r="AN450" s="24"/>
      <c r="AO450" s="12">
        <v>0</v>
      </c>
    </row>
    <row r="451" spans="2:41" ht="15" customHeight="1">
      <c r="B451" s="23"/>
      <c r="C451" s="23"/>
      <c r="D451" s="3"/>
      <c r="E451" s="3">
        <v>4260</v>
      </c>
      <c r="F451" s="19" t="s">
        <v>59</v>
      </c>
      <c r="G451" s="19"/>
      <c r="H451" s="18">
        <v>9478</v>
      </c>
      <c r="I451" s="18"/>
      <c r="J451" s="5">
        <v>9184.75</v>
      </c>
      <c r="K451" s="5">
        <f t="shared" si="14"/>
        <v>96.9059928254906</v>
      </c>
      <c r="L451" s="5">
        <v>9478</v>
      </c>
      <c r="M451" s="5">
        <v>9184.75</v>
      </c>
      <c r="N451" s="5">
        <f t="shared" si="13"/>
        <v>96.9059928254906</v>
      </c>
      <c r="O451" s="5">
        <v>9478</v>
      </c>
      <c r="P451" s="5">
        <v>9184.75</v>
      </c>
      <c r="Q451" s="5">
        <v>0</v>
      </c>
      <c r="R451" s="5">
        <v>0</v>
      </c>
      <c r="S451" s="5">
        <v>9478</v>
      </c>
      <c r="T451" s="5">
        <v>9184.75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18">
        <v>0</v>
      </c>
      <c r="AK451" s="18"/>
      <c r="AL451" s="5">
        <v>0</v>
      </c>
      <c r="AM451" s="18">
        <v>0</v>
      </c>
      <c r="AN451" s="24"/>
      <c r="AO451" s="12">
        <v>0</v>
      </c>
    </row>
    <row r="452" spans="2:41" ht="15" customHeight="1">
      <c r="B452" s="23"/>
      <c r="C452" s="23"/>
      <c r="D452" s="3"/>
      <c r="E452" s="3">
        <v>4300</v>
      </c>
      <c r="F452" s="19" t="s">
        <v>26</v>
      </c>
      <c r="G452" s="19"/>
      <c r="H452" s="18">
        <v>19495</v>
      </c>
      <c r="I452" s="18"/>
      <c r="J452" s="5">
        <v>19494.27</v>
      </c>
      <c r="K452" s="5">
        <f t="shared" si="14"/>
        <v>99.99625545011541</v>
      </c>
      <c r="L452" s="5">
        <v>19495</v>
      </c>
      <c r="M452" s="5">
        <v>19494.27</v>
      </c>
      <c r="N452" s="5">
        <f t="shared" si="13"/>
        <v>99.99625545011541</v>
      </c>
      <c r="O452" s="5">
        <v>19495</v>
      </c>
      <c r="P452" s="5">
        <v>19494.27</v>
      </c>
      <c r="Q452" s="5">
        <v>0</v>
      </c>
      <c r="R452" s="5">
        <v>0</v>
      </c>
      <c r="S452" s="5">
        <v>19495</v>
      </c>
      <c r="T452" s="5">
        <v>19494.27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18">
        <v>0</v>
      </c>
      <c r="AK452" s="18"/>
      <c r="AL452" s="5">
        <v>0</v>
      </c>
      <c r="AM452" s="18">
        <v>0</v>
      </c>
      <c r="AN452" s="24"/>
      <c r="AO452" s="12">
        <v>0</v>
      </c>
    </row>
    <row r="453" spans="2:41" ht="15" customHeight="1">
      <c r="B453" s="23"/>
      <c r="C453" s="23"/>
      <c r="D453" s="3"/>
      <c r="E453" s="3">
        <v>4430</v>
      </c>
      <c r="F453" s="19" t="s">
        <v>31</v>
      </c>
      <c r="G453" s="19"/>
      <c r="H453" s="18">
        <v>2000</v>
      </c>
      <c r="I453" s="18"/>
      <c r="J453" s="5">
        <v>2000</v>
      </c>
      <c r="K453" s="5">
        <f t="shared" si="14"/>
        <v>100</v>
      </c>
      <c r="L453" s="5">
        <v>2000</v>
      </c>
      <c r="M453" s="5">
        <v>2000</v>
      </c>
      <c r="N453" s="5">
        <f t="shared" si="13"/>
        <v>100</v>
      </c>
      <c r="O453" s="5">
        <v>2000</v>
      </c>
      <c r="P453" s="5">
        <v>2000</v>
      </c>
      <c r="Q453" s="5">
        <v>0</v>
      </c>
      <c r="R453" s="5">
        <v>0</v>
      </c>
      <c r="S453" s="5">
        <v>2000</v>
      </c>
      <c r="T453" s="5">
        <v>2000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18">
        <v>0</v>
      </c>
      <c r="AK453" s="18"/>
      <c r="AL453" s="5">
        <v>0</v>
      </c>
      <c r="AM453" s="18">
        <v>0</v>
      </c>
      <c r="AN453" s="24"/>
      <c r="AO453" s="12">
        <v>0</v>
      </c>
    </row>
    <row r="454" spans="2:41" ht="23.25" customHeight="1">
      <c r="B454" s="23"/>
      <c r="C454" s="23"/>
      <c r="D454" s="3"/>
      <c r="E454" s="3">
        <v>6050</v>
      </c>
      <c r="F454" s="19" t="s">
        <v>23</v>
      </c>
      <c r="G454" s="19"/>
      <c r="H454" s="18">
        <v>35055</v>
      </c>
      <c r="I454" s="18"/>
      <c r="J454" s="5">
        <v>35055</v>
      </c>
      <c r="K454" s="5">
        <f t="shared" si="14"/>
        <v>100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35055</v>
      </c>
      <c r="AF454" s="5">
        <v>35055</v>
      </c>
      <c r="AG454" s="5">
        <f>SUM(AF454/AE454)*100</f>
        <v>100</v>
      </c>
      <c r="AH454" s="5">
        <v>35055</v>
      </c>
      <c r="AI454" s="5">
        <v>35055</v>
      </c>
      <c r="AJ454" s="18">
        <v>0</v>
      </c>
      <c r="AK454" s="18"/>
      <c r="AL454" s="5">
        <v>0</v>
      </c>
      <c r="AM454" s="18">
        <v>0</v>
      </c>
      <c r="AN454" s="24"/>
      <c r="AO454" s="12">
        <v>0</v>
      </c>
    </row>
    <row r="455" spans="2:41" ht="21.75" customHeight="1">
      <c r="B455" s="25"/>
      <c r="C455" s="25"/>
      <c r="D455" s="1">
        <v>92605</v>
      </c>
      <c r="E455" s="1"/>
      <c r="F455" s="26" t="s">
        <v>151</v>
      </c>
      <c r="G455" s="26"/>
      <c r="H455" s="27">
        <v>17600</v>
      </c>
      <c r="I455" s="27"/>
      <c r="J455" s="4">
        <f>SUM(J456:J460)</f>
        <v>13792.2</v>
      </c>
      <c r="K455" s="5">
        <f t="shared" si="14"/>
        <v>78.36477272727274</v>
      </c>
      <c r="L455" s="4">
        <v>17600</v>
      </c>
      <c r="M455" s="4">
        <f>SUM(M456:M460)</f>
        <v>13792.2</v>
      </c>
      <c r="N455" s="5">
        <f t="shared" si="13"/>
        <v>78.36477272727274</v>
      </c>
      <c r="O455" s="4">
        <v>9600</v>
      </c>
      <c r="P455" s="4">
        <f>SUM(P456:P460)</f>
        <v>7792.200000000001</v>
      </c>
      <c r="Q455" s="4">
        <v>0</v>
      </c>
      <c r="R455" s="4">
        <f>SUM(R456:R460)</f>
        <v>0</v>
      </c>
      <c r="S455" s="4">
        <v>9600</v>
      </c>
      <c r="T455" s="4">
        <f>SUM(T456:T460)</f>
        <v>7792.200000000001</v>
      </c>
      <c r="U455" s="4">
        <v>6000</v>
      </c>
      <c r="V455" s="4">
        <f>SUM(V456:V460)</f>
        <v>6000</v>
      </c>
      <c r="W455" s="4">
        <v>2000</v>
      </c>
      <c r="X455" s="4">
        <f>SUM(X456:X460)</f>
        <v>0</v>
      </c>
      <c r="Y455" s="4">
        <v>0</v>
      </c>
      <c r="Z455" s="4">
        <f>SUM(Z456:Z460)</f>
        <v>0</v>
      </c>
      <c r="AA455" s="4">
        <v>0</v>
      </c>
      <c r="AB455" s="5">
        <v>0</v>
      </c>
      <c r="AC455" s="4">
        <v>0</v>
      </c>
      <c r="AD455" s="5">
        <v>0</v>
      </c>
      <c r="AE455" s="4">
        <v>0</v>
      </c>
      <c r="AF455" s="4">
        <v>0</v>
      </c>
      <c r="AG455" s="5">
        <v>0</v>
      </c>
      <c r="AH455" s="4">
        <v>0</v>
      </c>
      <c r="AI455" s="4">
        <f>SUM(AI456:AI460)</f>
        <v>0</v>
      </c>
      <c r="AJ455" s="27">
        <v>0</v>
      </c>
      <c r="AK455" s="27"/>
      <c r="AL455" s="4">
        <f>SUM(AL456:AL460)</f>
        <v>0</v>
      </c>
      <c r="AM455" s="27">
        <v>0</v>
      </c>
      <c r="AN455" s="28"/>
      <c r="AO455" s="4">
        <f>SUM(AO456:AO460)</f>
        <v>0</v>
      </c>
    </row>
    <row r="456" spans="2:41" ht="49.5" customHeight="1">
      <c r="B456" s="23"/>
      <c r="C456" s="23"/>
      <c r="D456" s="3"/>
      <c r="E456" s="3">
        <v>2820</v>
      </c>
      <c r="F456" s="19" t="s">
        <v>131</v>
      </c>
      <c r="G456" s="19"/>
      <c r="H456" s="18">
        <v>6000</v>
      </c>
      <c r="I456" s="18"/>
      <c r="J456" s="5">
        <v>6000</v>
      </c>
      <c r="K456" s="5">
        <f t="shared" si="14"/>
        <v>100</v>
      </c>
      <c r="L456" s="5">
        <v>6000</v>
      </c>
      <c r="M456" s="5">
        <v>6000</v>
      </c>
      <c r="N456" s="5">
        <f t="shared" si="13"/>
        <v>100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6000</v>
      </c>
      <c r="V456" s="5">
        <v>6000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18">
        <v>0</v>
      </c>
      <c r="AK456" s="18"/>
      <c r="AL456" s="5">
        <v>0</v>
      </c>
      <c r="AM456" s="18">
        <v>0</v>
      </c>
      <c r="AN456" s="24"/>
      <c r="AO456" s="12">
        <v>0</v>
      </c>
    </row>
    <row r="457" spans="2:41" ht="20.25" customHeight="1">
      <c r="B457" s="23"/>
      <c r="C457" s="23"/>
      <c r="D457" s="3"/>
      <c r="E457" s="3">
        <v>3030</v>
      </c>
      <c r="F457" s="19" t="s">
        <v>66</v>
      </c>
      <c r="G457" s="19"/>
      <c r="H457" s="18">
        <v>2000</v>
      </c>
      <c r="I457" s="18"/>
      <c r="J457" s="5">
        <v>0</v>
      </c>
      <c r="K457" s="5">
        <f t="shared" si="14"/>
        <v>0</v>
      </c>
      <c r="L457" s="5">
        <v>2000</v>
      </c>
      <c r="M457" s="5">
        <v>0</v>
      </c>
      <c r="N457" s="5">
        <f t="shared" si="13"/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2000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18">
        <v>0</v>
      </c>
      <c r="AK457" s="18"/>
      <c r="AL457" s="5">
        <v>0</v>
      </c>
      <c r="AM457" s="18">
        <v>0</v>
      </c>
      <c r="AN457" s="24"/>
      <c r="AO457" s="12">
        <v>0</v>
      </c>
    </row>
    <row r="458" spans="2:41" ht="21.75" customHeight="1">
      <c r="B458" s="23"/>
      <c r="C458" s="23"/>
      <c r="D458" s="3"/>
      <c r="E458" s="3">
        <v>4210</v>
      </c>
      <c r="F458" s="19" t="s">
        <v>25</v>
      </c>
      <c r="G458" s="19"/>
      <c r="H458" s="18">
        <v>1445</v>
      </c>
      <c r="I458" s="18"/>
      <c r="J458" s="5">
        <v>1296.02</v>
      </c>
      <c r="K458" s="5">
        <f t="shared" si="14"/>
        <v>89.68996539792387</v>
      </c>
      <c r="L458" s="5">
        <v>1445</v>
      </c>
      <c r="M458" s="5">
        <v>1296.02</v>
      </c>
      <c r="N458" s="5">
        <f t="shared" si="13"/>
        <v>89.68996539792387</v>
      </c>
      <c r="O458" s="5">
        <v>1445</v>
      </c>
      <c r="P458" s="5">
        <v>1296.02</v>
      </c>
      <c r="Q458" s="5">
        <v>0</v>
      </c>
      <c r="R458" s="5">
        <v>0</v>
      </c>
      <c r="S458" s="5">
        <v>1445</v>
      </c>
      <c r="T458" s="5">
        <v>1296.02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18">
        <v>0</v>
      </c>
      <c r="AK458" s="18"/>
      <c r="AL458" s="5">
        <v>0</v>
      </c>
      <c r="AM458" s="18">
        <v>0</v>
      </c>
      <c r="AN458" s="24"/>
      <c r="AO458" s="12">
        <v>0</v>
      </c>
    </row>
    <row r="459" spans="2:41" ht="15" customHeight="1">
      <c r="B459" s="23"/>
      <c r="C459" s="23"/>
      <c r="D459" s="3"/>
      <c r="E459" s="3">
        <v>4300</v>
      </c>
      <c r="F459" s="19" t="s">
        <v>26</v>
      </c>
      <c r="G459" s="19"/>
      <c r="H459" s="18">
        <v>5655</v>
      </c>
      <c r="I459" s="18"/>
      <c r="J459" s="5">
        <v>4396.18</v>
      </c>
      <c r="K459" s="5">
        <f t="shared" si="14"/>
        <v>77.7396993810787</v>
      </c>
      <c r="L459" s="5">
        <v>5655</v>
      </c>
      <c r="M459" s="5">
        <v>4396.18</v>
      </c>
      <c r="N459" s="5">
        <f t="shared" si="13"/>
        <v>77.7396993810787</v>
      </c>
      <c r="O459" s="5">
        <v>5655</v>
      </c>
      <c r="P459" s="5">
        <v>4396.18</v>
      </c>
      <c r="Q459" s="5">
        <v>0</v>
      </c>
      <c r="R459" s="5">
        <v>0</v>
      </c>
      <c r="S459" s="5">
        <v>5655</v>
      </c>
      <c r="T459" s="5">
        <v>4396.18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18">
        <v>0</v>
      </c>
      <c r="AK459" s="18"/>
      <c r="AL459" s="5">
        <v>0</v>
      </c>
      <c r="AM459" s="18">
        <v>0</v>
      </c>
      <c r="AN459" s="24"/>
      <c r="AO459" s="12">
        <v>0</v>
      </c>
    </row>
    <row r="460" spans="2:41" ht="15" customHeight="1">
      <c r="B460" s="23"/>
      <c r="C460" s="23"/>
      <c r="D460" s="3"/>
      <c r="E460" s="3">
        <v>4430</v>
      </c>
      <c r="F460" s="19" t="s">
        <v>31</v>
      </c>
      <c r="G460" s="19"/>
      <c r="H460" s="18">
        <v>2500</v>
      </c>
      <c r="I460" s="18"/>
      <c r="J460" s="5">
        <v>2100</v>
      </c>
      <c r="K460" s="5">
        <f t="shared" si="14"/>
        <v>84</v>
      </c>
      <c r="L460" s="5">
        <v>2500</v>
      </c>
      <c r="M460" s="5">
        <v>2100</v>
      </c>
      <c r="N460" s="5">
        <f t="shared" si="13"/>
        <v>84</v>
      </c>
      <c r="O460" s="5">
        <v>2500</v>
      </c>
      <c r="P460" s="5">
        <v>2100</v>
      </c>
      <c r="Q460" s="5">
        <v>0</v>
      </c>
      <c r="R460" s="5">
        <v>0</v>
      </c>
      <c r="S460" s="5">
        <v>2500</v>
      </c>
      <c r="T460" s="5">
        <v>2100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18">
        <v>0</v>
      </c>
      <c r="AK460" s="18"/>
      <c r="AL460" s="5">
        <v>0</v>
      </c>
      <c r="AM460" s="18">
        <v>0</v>
      </c>
      <c r="AN460" s="24"/>
      <c r="AO460" s="12">
        <v>0</v>
      </c>
    </row>
    <row r="461" spans="2:41" ht="15" customHeight="1">
      <c r="B461" s="25"/>
      <c r="C461" s="25"/>
      <c r="D461" s="1">
        <v>92695</v>
      </c>
      <c r="E461" s="1"/>
      <c r="F461" s="26" t="s">
        <v>30</v>
      </c>
      <c r="G461" s="26"/>
      <c r="H461" s="27">
        <v>20326</v>
      </c>
      <c r="I461" s="27"/>
      <c r="J461" s="4">
        <f>SUM(J462:J466)</f>
        <v>16247.52</v>
      </c>
      <c r="K461" s="5">
        <f t="shared" si="14"/>
        <v>79.93466496113354</v>
      </c>
      <c r="L461" s="4">
        <v>15773</v>
      </c>
      <c r="M461" s="4">
        <f>SUM(M462:M466)</f>
        <v>11695.29</v>
      </c>
      <c r="N461" s="5">
        <f aca="true" t="shared" si="15" ref="N461:N467">SUM(M461/L461)*100</f>
        <v>74.14753059024916</v>
      </c>
      <c r="O461" s="4">
        <v>15773</v>
      </c>
      <c r="P461" s="4">
        <f>SUM(P462:P466)</f>
        <v>11695.29</v>
      </c>
      <c r="Q461" s="4">
        <v>5799</v>
      </c>
      <c r="R461" s="4">
        <f>SUM(R462:R466)</f>
        <v>1728.25</v>
      </c>
      <c r="S461" s="4">
        <v>9974</v>
      </c>
      <c r="T461" s="4">
        <f>SUM(T462:T466)</f>
        <v>9967.04</v>
      </c>
      <c r="U461" s="4">
        <v>0</v>
      </c>
      <c r="V461" s="4">
        <f>SUM(V462:V466)</f>
        <v>0</v>
      </c>
      <c r="W461" s="4">
        <v>0</v>
      </c>
      <c r="X461" s="4">
        <f>SUM(X462:X466)</f>
        <v>0</v>
      </c>
      <c r="Y461" s="4">
        <v>0</v>
      </c>
      <c r="Z461" s="4">
        <f>SUM(Z462:Z466)</f>
        <v>0</v>
      </c>
      <c r="AA461" s="4">
        <v>0</v>
      </c>
      <c r="AB461" s="5">
        <v>0</v>
      </c>
      <c r="AC461" s="4">
        <v>0</v>
      </c>
      <c r="AD461" s="5">
        <v>0</v>
      </c>
      <c r="AE461" s="4">
        <v>4553</v>
      </c>
      <c r="AF461" s="4">
        <f>SUM(AF462:AF466)</f>
        <v>4552.23</v>
      </c>
      <c r="AG461" s="5">
        <f>SUM(AF461/AE461)*100</f>
        <v>99.98308807379749</v>
      </c>
      <c r="AH461" s="4">
        <v>4553</v>
      </c>
      <c r="AI461" s="4">
        <f>SUM(AI462:AI466)</f>
        <v>4552.23</v>
      </c>
      <c r="AJ461" s="27">
        <v>0</v>
      </c>
      <c r="AK461" s="27"/>
      <c r="AL461" s="4">
        <f>SUM(AL462:AL466)</f>
        <v>0</v>
      </c>
      <c r="AM461" s="27">
        <v>0</v>
      </c>
      <c r="AN461" s="28"/>
      <c r="AO461" s="4">
        <f>SUM(AO462:AO466)</f>
        <v>0</v>
      </c>
    </row>
    <row r="462" spans="2:41" ht="22.5" customHeight="1">
      <c r="B462" s="23"/>
      <c r="C462" s="23"/>
      <c r="D462" s="3"/>
      <c r="E462" s="3">
        <v>4110</v>
      </c>
      <c r="F462" s="19" t="s">
        <v>57</v>
      </c>
      <c r="G462" s="19"/>
      <c r="H462" s="18">
        <v>847</v>
      </c>
      <c r="I462" s="18"/>
      <c r="J462" s="5">
        <v>128.25</v>
      </c>
      <c r="K462" s="5">
        <f t="shared" si="14"/>
        <v>15.141676505312867</v>
      </c>
      <c r="L462" s="5">
        <v>847</v>
      </c>
      <c r="M462" s="5">
        <v>128.25</v>
      </c>
      <c r="N462" s="5">
        <f t="shared" si="15"/>
        <v>15.141676505312867</v>
      </c>
      <c r="O462" s="5">
        <v>847</v>
      </c>
      <c r="P462" s="5">
        <v>128.25</v>
      </c>
      <c r="Q462" s="5">
        <v>847</v>
      </c>
      <c r="R462" s="5">
        <v>128.25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18">
        <v>0</v>
      </c>
      <c r="AK462" s="18"/>
      <c r="AL462" s="5">
        <v>0</v>
      </c>
      <c r="AM462" s="18">
        <v>0</v>
      </c>
      <c r="AN462" s="24"/>
      <c r="AO462" s="12">
        <v>0</v>
      </c>
    </row>
    <row r="463" spans="2:41" ht="15" customHeight="1">
      <c r="B463" s="23"/>
      <c r="C463" s="23"/>
      <c r="D463" s="3"/>
      <c r="E463" s="3">
        <v>4170</v>
      </c>
      <c r="F463" s="19" t="s">
        <v>42</v>
      </c>
      <c r="G463" s="19"/>
      <c r="H463" s="18">
        <v>4952</v>
      </c>
      <c r="I463" s="18"/>
      <c r="J463" s="5">
        <v>1600</v>
      </c>
      <c r="K463" s="5">
        <f t="shared" si="14"/>
        <v>32.31017770597738</v>
      </c>
      <c r="L463" s="5">
        <v>4952</v>
      </c>
      <c r="M463" s="5">
        <v>1600</v>
      </c>
      <c r="N463" s="5">
        <f t="shared" si="15"/>
        <v>32.31017770597738</v>
      </c>
      <c r="O463" s="5">
        <v>4952</v>
      </c>
      <c r="P463" s="5">
        <v>1600</v>
      </c>
      <c r="Q463" s="5">
        <v>4952</v>
      </c>
      <c r="R463" s="5">
        <v>1600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18">
        <v>0</v>
      </c>
      <c r="AK463" s="18"/>
      <c r="AL463" s="5">
        <v>0</v>
      </c>
      <c r="AM463" s="18">
        <v>0</v>
      </c>
      <c r="AN463" s="24"/>
      <c r="AO463" s="12">
        <v>0</v>
      </c>
    </row>
    <row r="464" spans="2:41" ht="21.75" customHeight="1">
      <c r="B464" s="23"/>
      <c r="C464" s="23"/>
      <c r="D464" s="3"/>
      <c r="E464" s="3">
        <v>4210</v>
      </c>
      <c r="F464" s="19" t="s">
        <v>25</v>
      </c>
      <c r="G464" s="19"/>
      <c r="H464" s="18">
        <v>9577</v>
      </c>
      <c r="I464" s="18"/>
      <c r="J464" s="5">
        <v>9570.04</v>
      </c>
      <c r="K464" s="5">
        <f t="shared" si="14"/>
        <v>99.92732588493266</v>
      </c>
      <c r="L464" s="5">
        <v>9577</v>
      </c>
      <c r="M464" s="5">
        <v>9570.04</v>
      </c>
      <c r="N464" s="5">
        <f t="shared" si="15"/>
        <v>99.92732588493266</v>
      </c>
      <c r="O464" s="5">
        <v>9577</v>
      </c>
      <c r="P464" s="5">
        <v>9570.04</v>
      </c>
      <c r="Q464" s="5">
        <v>0</v>
      </c>
      <c r="R464" s="5">
        <v>0</v>
      </c>
      <c r="S464" s="5">
        <v>9577</v>
      </c>
      <c r="T464" s="5">
        <v>9570.04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18">
        <v>0</v>
      </c>
      <c r="AK464" s="18"/>
      <c r="AL464" s="5">
        <v>0</v>
      </c>
      <c r="AM464" s="18">
        <v>0</v>
      </c>
      <c r="AN464" s="24"/>
      <c r="AO464" s="12">
        <v>0</v>
      </c>
    </row>
    <row r="465" spans="2:41" ht="15" customHeight="1">
      <c r="B465" s="23"/>
      <c r="C465" s="23"/>
      <c r="D465" s="3"/>
      <c r="E465" s="3">
        <v>4300</v>
      </c>
      <c r="F465" s="19" t="s">
        <v>26</v>
      </c>
      <c r="G465" s="19"/>
      <c r="H465" s="18">
        <v>397</v>
      </c>
      <c r="I465" s="18"/>
      <c r="J465" s="5">
        <v>397</v>
      </c>
      <c r="K465" s="5">
        <f t="shared" si="14"/>
        <v>100</v>
      </c>
      <c r="L465" s="5">
        <v>397</v>
      </c>
      <c r="M465" s="5">
        <v>397</v>
      </c>
      <c r="N465" s="5">
        <f t="shared" si="15"/>
        <v>100</v>
      </c>
      <c r="O465" s="5">
        <v>397</v>
      </c>
      <c r="P465" s="5">
        <v>397</v>
      </c>
      <c r="Q465" s="5">
        <v>0</v>
      </c>
      <c r="R465" s="5">
        <v>0</v>
      </c>
      <c r="S465" s="5">
        <v>397</v>
      </c>
      <c r="T465" s="5">
        <v>397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18">
        <v>0</v>
      </c>
      <c r="AK465" s="18"/>
      <c r="AL465" s="5">
        <v>0</v>
      </c>
      <c r="AM465" s="18">
        <v>0</v>
      </c>
      <c r="AN465" s="24"/>
      <c r="AO465" s="12">
        <v>0</v>
      </c>
    </row>
    <row r="466" spans="2:41" ht="19.5" customHeight="1">
      <c r="B466" s="23"/>
      <c r="C466" s="23"/>
      <c r="D466" s="3"/>
      <c r="E466" s="3">
        <v>6060</v>
      </c>
      <c r="F466" s="19" t="s">
        <v>48</v>
      </c>
      <c r="G466" s="19"/>
      <c r="H466" s="18">
        <v>4553</v>
      </c>
      <c r="I466" s="18"/>
      <c r="J466" s="5">
        <v>4552.23</v>
      </c>
      <c r="K466" s="5">
        <f t="shared" si="14"/>
        <v>99.98308807379749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4553</v>
      </c>
      <c r="AF466" s="5">
        <v>4552.23</v>
      </c>
      <c r="AG466" s="5">
        <f>SUM(AF466/AE466)*100</f>
        <v>99.98308807379749</v>
      </c>
      <c r="AH466" s="5">
        <v>4553</v>
      </c>
      <c r="AI466" s="5">
        <v>4552.23</v>
      </c>
      <c r="AJ466" s="18">
        <v>0</v>
      </c>
      <c r="AK466" s="18"/>
      <c r="AL466" s="5">
        <v>0</v>
      </c>
      <c r="AM466" s="18">
        <v>0</v>
      </c>
      <c r="AN466" s="24"/>
      <c r="AO466" s="12">
        <v>0</v>
      </c>
    </row>
    <row r="467" spans="2:41" ht="15" customHeight="1">
      <c r="B467" s="20" t="s">
        <v>152</v>
      </c>
      <c r="C467" s="20"/>
      <c r="D467" s="20"/>
      <c r="E467" s="20"/>
      <c r="F467" s="20"/>
      <c r="G467" s="20"/>
      <c r="H467" s="21">
        <v>18969761.12</v>
      </c>
      <c r="I467" s="21"/>
      <c r="J467" s="6">
        <f>SUM(J12,J29,J35,J51,J62,J67,J71,J132,J145,J160,J164,J167,J274,J289,J346,J373,J390,J411,J444)</f>
        <v>17796063.080000002</v>
      </c>
      <c r="K467" s="6">
        <f>SUM(J467/H467)*100</f>
        <v>93.81279483397101</v>
      </c>
      <c r="L467" s="6">
        <v>15185634.47</v>
      </c>
      <c r="M467" s="6">
        <f>SUM(M12,M29,M35,M51,M62,M67,M71,M132,M145,M160,M164,M167,M274,M289,M346,M373,M390,M411,M444)</f>
        <v>14585280.290000001</v>
      </c>
      <c r="N467" s="6">
        <f t="shared" si="15"/>
        <v>96.04656505339945</v>
      </c>
      <c r="O467" s="6">
        <v>10179886.97</v>
      </c>
      <c r="P467" s="6">
        <f>SUM(P12,P29,P35,P51,P62,P67,P71,P132,P145,P160,P164,P167,P274,P289,P346,P373,P390,P411,P444)</f>
        <v>9776939.019999998</v>
      </c>
      <c r="Q467" s="6">
        <v>7279091.14</v>
      </c>
      <c r="R467" s="6">
        <f>SUM(R12,R29,R35,R51,R62,R67,R71,R132,R145,R160,R164,R167,R274,R289,R346,R373,R390,R411,R444)</f>
        <v>7195452.6099999985</v>
      </c>
      <c r="S467" s="6">
        <v>2900795.83</v>
      </c>
      <c r="T467" s="6">
        <f>SUM(T12,T29,T35,T51,T62,T67,T71,T132,T145,T160,T164,T167,T274,T289,T346,T373,T390,T411,T444)</f>
        <v>2581486.41</v>
      </c>
      <c r="U467" s="6">
        <v>478091</v>
      </c>
      <c r="V467" s="6">
        <f>SUM(V12,V29,V35,V51,V62,V67,V71,V132,V145,V160,V164,V167,V274,V289,V346,V373,V390,V411,V444)</f>
        <v>477153.02</v>
      </c>
      <c r="W467" s="6">
        <v>3126365.48</v>
      </c>
      <c r="X467" s="6">
        <f>SUM(X12,X29,X35,X51,X62,X67,X71,X132,X145,X160,X164,X167,X274,X289,X346,X373,X390,X411,X444)</f>
        <v>3038940.55</v>
      </c>
      <c r="Y467" s="6">
        <v>871291.02</v>
      </c>
      <c r="Z467" s="6">
        <f>SUM(Z12,Z29,Z35,Z51,Z62,Z67,Z71,Z132,Z145,Z160,Z164,Z167,Z274,Z289,Z346,Z373,Z390,Z411,Z444)</f>
        <v>811756.77</v>
      </c>
      <c r="AA467" s="6">
        <v>0</v>
      </c>
      <c r="AB467" s="6">
        <f>SUM(AB12,AB29,AB35,AB51,AB62,AB67,AB71,AB132,AB145,AB160,AB164,AB167,AB274,AB289,AB346,AB373,AB390,AB411,AB444)</f>
        <v>0</v>
      </c>
      <c r="AC467" s="6">
        <v>530000</v>
      </c>
      <c r="AD467" s="6">
        <f>SUM(AD12,AD29,AD35,AD51,AD62,AD67,AD71,AD132,AD145,AD160,AD164,AD167,AD274,AD289,AD346,AD373,AD390,AD411,AD444)</f>
        <v>480490.93</v>
      </c>
      <c r="AE467" s="6">
        <v>3784126.65</v>
      </c>
      <c r="AF467" s="6">
        <f>SUM(AF12,AF29,AF35,AF51,AF62,AF67,AF71,AF132,AF145,AF160,AF164,AF167,AF274,AF289,AF346,AF373,AF390,AF411,AF444)</f>
        <v>3210782.790000001</v>
      </c>
      <c r="AG467" s="6">
        <f>SUM(AF467/AE467)*100</f>
        <v>84.84871377124762</v>
      </c>
      <c r="AH467" s="6">
        <v>3784126.65</v>
      </c>
      <c r="AI467" s="6">
        <f>SUM(AI12,AI29,AI35,AI51,AI62,AI67,AI71,AI132,AI145,AI160,AI164,AI167,AI274,AI289,AI346,AI373,AI390,AI411,AI444)</f>
        <v>3210782.790000001</v>
      </c>
      <c r="AJ467" s="21">
        <v>2106768.65</v>
      </c>
      <c r="AK467" s="21"/>
      <c r="AL467" s="6">
        <f>SUM(AL12,AL29,AL35,AL51,AL62,AL67,AL71,AL132,AL145,AL160,AL164,AL167,AL274,AL289,AL346,AL373,AL390,AL411,AL444)</f>
        <v>1831011.78</v>
      </c>
      <c r="AM467" s="21">
        <v>0</v>
      </c>
      <c r="AN467" s="22"/>
      <c r="AO467" s="6">
        <f>SUM(AO12,AO29,AO35,AO51,AO62,AO67,AO71,AO132,AO145,AO160,AO164,AO167,AO274,AO289,AO346,AO373,AO390,AO411,AO444)</f>
        <v>0</v>
      </c>
    </row>
  </sheetData>
  <sheetProtection/>
  <mergeCells count="2329">
    <mergeCell ref="B2:AO2"/>
    <mergeCell ref="A3:B3"/>
    <mergeCell ref="AJ8:AL9"/>
    <mergeCell ref="O5:AD6"/>
    <mergeCell ref="AE5:AG9"/>
    <mergeCell ref="B4:C9"/>
    <mergeCell ref="D4:D9"/>
    <mergeCell ref="E4:E9"/>
    <mergeCell ref="F4:G9"/>
    <mergeCell ref="C3:F3"/>
    <mergeCell ref="AK1:AO1"/>
    <mergeCell ref="AM11:AN11"/>
    <mergeCell ref="AH5:AO5"/>
    <mergeCell ref="AM6:AO9"/>
    <mergeCell ref="AM10:AO10"/>
    <mergeCell ref="AH6:AI9"/>
    <mergeCell ref="AH10:AI10"/>
    <mergeCell ref="AJ11:AK11"/>
    <mergeCell ref="L4:AO4"/>
    <mergeCell ref="Q10:R10"/>
    <mergeCell ref="AJ6:AL7"/>
    <mergeCell ref="U7:V9"/>
    <mergeCell ref="U10:V10"/>
    <mergeCell ref="W7:X9"/>
    <mergeCell ref="AA7:AB9"/>
    <mergeCell ref="AA10:AB10"/>
    <mergeCell ref="AJ10:AL10"/>
    <mergeCell ref="AE10:AG10"/>
    <mergeCell ref="L10:N10"/>
    <mergeCell ref="H4:K9"/>
    <mergeCell ref="AC7:AD9"/>
    <mergeCell ref="L5:N9"/>
    <mergeCell ref="O10:P10"/>
    <mergeCell ref="Y10:Z10"/>
    <mergeCell ref="S10:T10"/>
    <mergeCell ref="G3:H3"/>
    <mergeCell ref="I3:AO3"/>
    <mergeCell ref="AJ13:AK13"/>
    <mergeCell ref="O7:P9"/>
    <mergeCell ref="Q9:R9"/>
    <mergeCell ref="S9:T9"/>
    <mergeCell ref="Q7:T8"/>
    <mergeCell ref="W10:X10"/>
    <mergeCell ref="Y7:Z9"/>
    <mergeCell ref="AC10:AD10"/>
    <mergeCell ref="B11:C11"/>
    <mergeCell ref="F11:G11"/>
    <mergeCell ref="H11:I11"/>
    <mergeCell ref="B10:C10"/>
    <mergeCell ref="F10:G10"/>
    <mergeCell ref="H10:K10"/>
    <mergeCell ref="B13:C13"/>
    <mergeCell ref="F13:G13"/>
    <mergeCell ref="H13:I13"/>
    <mergeCell ref="B12:C12"/>
    <mergeCell ref="F12:G12"/>
    <mergeCell ref="H12:I12"/>
    <mergeCell ref="AJ12:AK12"/>
    <mergeCell ref="AM12:AN12"/>
    <mergeCell ref="B15:C15"/>
    <mergeCell ref="F15:G15"/>
    <mergeCell ref="H15:I15"/>
    <mergeCell ref="AJ15:AK15"/>
    <mergeCell ref="AM13:AN13"/>
    <mergeCell ref="B14:C14"/>
    <mergeCell ref="F14:G14"/>
    <mergeCell ref="H14:I14"/>
    <mergeCell ref="AJ14:AK14"/>
    <mergeCell ref="AM14:AN14"/>
    <mergeCell ref="B17:C17"/>
    <mergeCell ref="F17:G17"/>
    <mergeCell ref="H17:I17"/>
    <mergeCell ref="AJ17:AK17"/>
    <mergeCell ref="AM15:AN15"/>
    <mergeCell ref="B16:C16"/>
    <mergeCell ref="F16:G16"/>
    <mergeCell ref="H16:I16"/>
    <mergeCell ref="AJ16:AK16"/>
    <mergeCell ref="AM16:AN16"/>
    <mergeCell ref="B19:C19"/>
    <mergeCell ref="F19:G19"/>
    <mergeCell ref="H19:I19"/>
    <mergeCell ref="AJ19:AK19"/>
    <mergeCell ref="AM17:AN17"/>
    <mergeCell ref="B18:C18"/>
    <mergeCell ref="F18:G18"/>
    <mergeCell ref="H18:I18"/>
    <mergeCell ref="AJ18:AK18"/>
    <mergeCell ref="AM18:AN18"/>
    <mergeCell ref="B21:C21"/>
    <mergeCell ref="F21:G21"/>
    <mergeCell ref="H21:I21"/>
    <mergeCell ref="AJ21:AK21"/>
    <mergeCell ref="AM19:AN19"/>
    <mergeCell ref="B20:C20"/>
    <mergeCell ref="F20:G20"/>
    <mergeCell ref="H20:I20"/>
    <mergeCell ref="AJ20:AK20"/>
    <mergeCell ref="AM20:AN20"/>
    <mergeCell ref="B23:C23"/>
    <mergeCell ref="F23:G23"/>
    <mergeCell ref="H23:I23"/>
    <mergeCell ref="AJ23:AK23"/>
    <mergeCell ref="AM21:AN21"/>
    <mergeCell ref="B22:C22"/>
    <mergeCell ref="F22:G22"/>
    <mergeCell ref="H22:I22"/>
    <mergeCell ref="AJ22:AK22"/>
    <mergeCell ref="AM22:AN22"/>
    <mergeCell ref="B25:C25"/>
    <mergeCell ref="F25:G25"/>
    <mergeCell ref="H25:I25"/>
    <mergeCell ref="AJ25:AK25"/>
    <mergeCell ref="AM23:AN23"/>
    <mergeCell ref="B24:C24"/>
    <mergeCell ref="F24:G24"/>
    <mergeCell ref="H24:I24"/>
    <mergeCell ref="AJ24:AK24"/>
    <mergeCell ref="AM24:AN24"/>
    <mergeCell ref="B27:C27"/>
    <mergeCell ref="F27:G27"/>
    <mergeCell ref="H27:I27"/>
    <mergeCell ref="AJ27:AK27"/>
    <mergeCell ref="AM25:AN25"/>
    <mergeCell ref="B26:C26"/>
    <mergeCell ref="F26:G26"/>
    <mergeCell ref="H26:I26"/>
    <mergeCell ref="AJ26:AK26"/>
    <mergeCell ref="AM26:AN26"/>
    <mergeCell ref="B29:C29"/>
    <mergeCell ref="F29:G29"/>
    <mergeCell ref="H29:I29"/>
    <mergeCell ref="AJ29:AK29"/>
    <mergeCell ref="AM27:AN27"/>
    <mergeCell ref="B28:C28"/>
    <mergeCell ref="F28:G28"/>
    <mergeCell ref="H28:I28"/>
    <mergeCell ref="AJ28:AK28"/>
    <mergeCell ref="AM28:AN28"/>
    <mergeCell ref="B31:C31"/>
    <mergeCell ref="F31:G31"/>
    <mergeCell ref="H31:I31"/>
    <mergeCell ref="AJ31:AK31"/>
    <mergeCell ref="AM29:AN29"/>
    <mergeCell ref="B30:C30"/>
    <mergeCell ref="F30:G30"/>
    <mergeCell ref="H30:I30"/>
    <mergeCell ref="AJ30:AK30"/>
    <mergeCell ref="AM30:AN30"/>
    <mergeCell ref="B33:C33"/>
    <mergeCell ref="F33:G33"/>
    <mergeCell ref="H33:I33"/>
    <mergeCell ref="AJ33:AK33"/>
    <mergeCell ref="AM31:AN31"/>
    <mergeCell ref="B32:C32"/>
    <mergeCell ref="F32:G32"/>
    <mergeCell ref="H32:I32"/>
    <mergeCell ref="AJ32:AK32"/>
    <mergeCell ref="AM32:AN32"/>
    <mergeCell ref="B35:C35"/>
    <mergeCell ref="F35:G35"/>
    <mergeCell ref="H35:I35"/>
    <mergeCell ref="AJ35:AK35"/>
    <mergeCell ref="AM33:AN33"/>
    <mergeCell ref="B34:C34"/>
    <mergeCell ref="F34:G34"/>
    <mergeCell ref="H34:I34"/>
    <mergeCell ref="AJ34:AK34"/>
    <mergeCell ref="AM34:AN34"/>
    <mergeCell ref="B37:C37"/>
    <mergeCell ref="F37:G37"/>
    <mergeCell ref="H37:I37"/>
    <mergeCell ref="AJ37:AK37"/>
    <mergeCell ref="AM35:AN35"/>
    <mergeCell ref="B36:C36"/>
    <mergeCell ref="F36:G36"/>
    <mergeCell ref="H36:I36"/>
    <mergeCell ref="AJ36:AK36"/>
    <mergeCell ref="AM36:AN36"/>
    <mergeCell ref="B39:C39"/>
    <mergeCell ref="F39:G39"/>
    <mergeCell ref="H39:I39"/>
    <mergeCell ref="AJ39:AK39"/>
    <mergeCell ref="AM37:AN37"/>
    <mergeCell ref="B38:C38"/>
    <mergeCell ref="F38:G38"/>
    <mergeCell ref="H38:I38"/>
    <mergeCell ref="AJ38:AK38"/>
    <mergeCell ref="AM38:AN38"/>
    <mergeCell ref="B41:C41"/>
    <mergeCell ref="F41:G41"/>
    <mergeCell ref="H41:I41"/>
    <mergeCell ref="AJ41:AK41"/>
    <mergeCell ref="AM39:AN39"/>
    <mergeCell ref="B40:C40"/>
    <mergeCell ref="F40:G40"/>
    <mergeCell ref="H40:I40"/>
    <mergeCell ref="AJ43:AK43"/>
    <mergeCell ref="AJ40:AK40"/>
    <mergeCell ref="AM40:AN40"/>
    <mergeCell ref="B42:C42"/>
    <mergeCell ref="F42:G42"/>
    <mergeCell ref="H42:I42"/>
    <mergeCell ref="AJ42:AK42"/>
    <mergeCell ref="AM41:AN41"/>
    <mergeCell ref="AM42:AN42"/>
    <mergeCell ref="AM44:AN44"/>
    <mergeCell ref="AM43:AN43"/>
    <mergeCell ref="AM45:AN45"/>
    <mergeCell ref="B44:C44"/>
    <mergeCell ref="F44:G44"/>
    <mergeCell ref="H44:I44"/>
    <mergeCell ref="AJ44:AK44"/>
    <mergeCell ref="B43:C43"/>
    <mergeCell ref="F43:G43"/>
    <mergeCell ref="H43:I43"/>
    <mergeCell ref="B46:C46"/>
    <mergeCell ref="F46:G46"/>
    <mergeCell ref="H46:I46"/>
    <mergeCell ref="AJ46:AK46"/>
    <mergeCell ref="AM48:AN48"/>
    <mergeCell ref="B45:C45"/>
    <mergeCell ref="F45:G45"/>
    <mergeCell ref="H45:I45"/>
    <mergeCell ref="AJ45:AK45"/>
    <mergeCell ref="B48:C48"/>
    <mergeCell ref="F48:G48"/>
    <mergeCell ref="H48:I48"/>
    <mergeCell ref="AJ48:AK48"/>
    <mergeCell ref="AM46:AN46"/>
    <mergeCell ref="AM50:AN50"/>
    <mergeCell ref="B47:C47"/>
    <mergeCell ref="F47:G47"/>
    <mergeCell ref="H47:I47"/>
    <mergeCell ref="AJ47:AK47"/>
    <mergeCell ref="AM47:AN47"/>
    <mergeCell ref="B50:C50"/>
    <mergeCell ref="F50:G50"/>
    <mergeCell ref="H50:I50"/>
    <mergeCell ref="AJ50:AK50"/>
    <mergeCell ref="AM52:AN52"/>
    <mergeCell ref="B49:C49"/>
    <mergeCell ref="F49:G49"/>
    <mergeCell ref="H49:I49"/>
    <mergeCell ref="AJ49:AK49"/>
    <mergeCell ref="AM49:AN49"/>
    <mergeCell ref="B52:C52"/>
    <mergeCell ref="F52:G52"/>
    <mergeCell ref="H52:I52"/>
    <mergeCell ref="AJ52:AK52"/>
    <mergeCell ref="AM54:AN54"/>
    <mergeCell ref="B51:C51"/>
    <mergeCell ref="F51:G51"/>
    <mergeCell ref="H51:I51"/>
    <mergeCell ref="AJ51:AK51"/>
    <mergeCell ref="AM51:AN51"/>
    <mergeCell ref="B54:C54"/>
    <mergeCell ref="F54:G54"/>
    <mergeCell ref="H54:I54"/>
    <mergeCell ref="AJ54:AK54"/>
    <mergeCell ref="AM56:AN56"/>
    <mergeCell ref="B53:C53"/>
    <mergeCell ref="F53:G53"/>
    <mergeCell ref="H53:I53"/>
    <mergeCell ref="AJ53:AK53"/>
    <mergeCell ref="AM53:AN53"/>
    <mergeCell ref="B56:C56"/>
    <mergeCell ref="F56:G56"/>
    <mergeCell ref="H56:I56"/>
    <mergeCell ref="AJ56:AK56"/>
    <mergeCell ref="AM58:AN58"/>
    <mergeCell ref="B55:C55"/>
    <mergeCell ref="F55:G55"/>
    <mergeCell ref="H55:I55"/>
    <mergeCell ref="AJ55:AK55"/>
    <mergeCell ref="AM55:AN55"/>
    <mergeCell ref="B58:C58"/>
    <mergeCell ref="F58:G58"/>
    <mergeCell ref="H58:I58"/>
    <mergeCell ref="AJ58:AK58"/>
    <mergeCell ref="AM60:AN60"/>
    <mergeCell ref="B57:C57"/>
    <mergeCell ref="F57:G57"/>
    <mergeCell ref="H57:I57"/>
    <mergeCell ref="AJ57:AK57"/>
    <mergeCell ref="AM57:AN57"/>
    <mergeCell ref="B60:C60"/>
    <mergeCell ref="F60:G60"/>
    <mergeCell ref="H60:I60"/>
    <mergeCell ref="AJ60:AK60"/>
    <mergeCell ref="AM62:AN62"/>
    <mergeCell ref="B59:C59"/>
    <mergeCell ref="F59:G59"/>
    <mergeCell ref="H59:I59"/>
    <mergeCell ref="AJ59:AK59"/>
    <mergeCell ref="AM59:AN59"/>
    <mergeCell ref="B62:C62"/>
    <mergeCell ref="F62:G62"/>
    <mergeCell ref="H62:I62"/>
    <mergeCell ref="AJ62:AK62"/>
    <mergeCell ref="AM63:AN63"/>
    <mergeCell ref="B61:C61"/>
    <mergeCell ref="F61:G61"/>
    <mergeCell ref="H61:I61"/>
    <mergeCell ref="AJ61:AK61"/>
    <mergeCell ref="AM61:AN61"/>
    <mergeCell ref="B63:C63"/>
    <mergeCell ref="F63:G63"/>
    <mergeCell ref="H63:I63"/>
    <mergeCell ref="AJ63:AK63"/>
    <mergeCell ref="AM64:AN64"/>
    <mergeCell ref="B65:C65"/>
    <mergeCell ref="F65:G65"/>
    <mergeCell ref="H65:I65"/>
    <mergeCell ref="AJ65:AK65"/>
    <mergeCell ref="AM65:AN65"/>
    <mergeCell ref="B64:C64"/>
    <mergeCell ref="F64:G64"/>
    <mergeCell ref="H64:I64"/>
    <mergeCell ref="AJ64:AK64"/>
    <mergeCell ref="AM66:AN66"/>
    <mergeCell ref="B67:C67"/>
    <mergeCell ref="F67:G67"/>
    <mergeCell ref="H67:I67"/>
    <mergeCell ref="AJ67:AK67"/>
    <mergeCell ref="AM67:AN67"/>
    <mergeCell ref="B66:C66"/>
    <mergeCell ref="F66:G66"/>
    <mergeCell ref="H66:I66"/>
    <mergeCell ref="AJ66:AK66"/>
    <mergeCell ref="AM68:AN68"/>
    <mergeCell ref="B69:C69"/>
    <mergeCell ref="F69:G69"/>
    <mergeCell ref="H69:I69"/>
    <mergeCell ref="AJ69:AK69"/>
    <mergeCell ref="AM69:AN69"/>
    <mergeCell ref="B68:C68"/>
    <mergeCell ref="F68:G68"/>
    <mergeCell ref="H68:I68"/>
    <mergeCell ref="AJ68:AK68"/>
    <mergeCell ref="AM70:AN70"/>
    <mergeCell ref="B71:C71"/>
    <mergeCell ref="F71:G71"/>
    <mergeCell ref="H71:I71"/>
    <mergeCell ref="AJ71:AK71"/>
    <mergeCell ref="AM71:AN71"/>
    <mergeCell ref="B70:C70"/>
    <mergeCell ref="F70:G70"/>
    <mergeCell ref="H70:I70"/>
    <mergeCell ref="AJ70:AK70"/>
    <mergeCell ref="AM72:AN72"/>
    <mergeCell ref="B73:C73"/>
    <mergeCell ref="F73:G73"/>
    <mergeCell ref="H73:I73"/>
    <mergeCell ref="AJ73:AK73"/>
    <mergeCell ref="AM73:AN73"/>
    <mergeCell ref="B72:C72"/>
    <mergeCell ref="F72:G72"/>
    <mergeCell ref="H72:I72"/>
    <mergeCell ref="AJ72:AK72"/>
    <mergeCell ref="AM74:AN74"/>
    <mergeCell ref="B75:C75"/>
    <mergeCell ref="F75:G75"/>
    <mergeCell ref="H75:I75"/>
    <mergeCell ref="AJ75:AK75"/>
    <mergeCell ref="AM75:AN75"/>
    <mergeCell ref="B74:C74"/>
    <mergeCell ref="F74:G74"/>
    <mergeCell ref="H74:I74"/>
    <mergeCell ref="AJ74:AK74"/>
    <mergeCell ref="AM76:AN76"/>
    <mergeCell ref="B77:C77"/>
    <mergeCell ref="F77:G77"/>
    <mergeCell ref="H77:I77"/>
    <mergeCell ref="AJ77:AK77"/>
    <mergeCell ref="AM77:AN77"/>
    <mergeCell ref="B76:C76"/>
    <mergeCell ref="F76:G76"/>
    <mergeCell ref="H76:I76"/>
    <mergeCell ref="AJ76:AK76"/>
    <mergeCell ref="AM78:AN78"/>
    <mergeCell ref="B79:C79"/>
    <mergeCell ref="F79:G79"/>
    <mergeCell ref="H79:I79"/>
    <mergeCell ref="AJ79:AK79"/>
    <mergeCell ref="AM79:AN79"/>
    <mergeCell ref="B78:C78"/>
    <mergeCell ref="F78:G78"/>
    <mergeCell ref="H78:I78"/>
    <mergeCell ref="AJ78:AK78"/>
    <mergeCell ref="AM80:AN80"/>
    <mergeCell ref="B81:C81"/>
    <mergeCell ref="F81:G81"/>
    <mergeCell ref="H81:I81"/>
    <mergeCell ref="AJ81:AK81"/>
    <mergeCell ref="AM81:AN81"/>
    <mergeCell ref="B80:C80"/>
    <mergeCell ref="F80:G80"/>
    <mergeCell ref="H80:I80"/>
    <mergeCell ref="AJ80:AK80"/>
    <mergeCell ref="AM82:AN82"/>
    <mergeCell ref="B83:C83"/>
    <mergeCell ref="F83:G83"/>
    <mergeCell ref="H83:I83"/>
    <mergeCell ref="AJ83:AK83"/>
    <mergeCell ref="AM83:AN83"/>
    <mergeCell ref="B82:C82"/>
    <mergeCell ref="F82:G82"/>
    <mergeCell ref="H82:I82"/>
    <mergeCell ref="AJ82:AK82"/>
    <mergeCell ref="AM84:AN84"/>
    <mergeCell ref="B85:C85"/>
    <mergeCell ref="F85:G85"/>
    <mergeCell ref="H85:I85"/>
    <mergeCell ref="AJ85:AK85"/>
    <mergeCell ref="AM85:AN85"/>
    <mergeCell ref="B84:C84"/>
    <mergeCell ref="F84:G84"/>
    <mergeCell ref="H84:I84"/>
    <mergeCell ref="AJ84:AK84"/>
    <mergeCell ref="AM86:AN86"/>
    <mergeCell ref="B87:C87"/>
    <mergeCell ref="F87:G87"/>
    <mergeCell ref="H87:I87"/>
    <mergeCell ref="AJ87:AK87"/>
    <mergeCell ref="AM87:AN87"/>
    <mergeCell ref="B86:C86"/>
    <mergeCell ref="F86:G86"/>
    <mergeCell ref="H86:I86"/>
    <mergeCell ref="AJ86:AK86"/>
    <mergeCell ref="AM88:AN88"/>
    <mergeCell ref="B89:C89"/>
    <mergeCell ref="F89:G89"/>
    <mergeCell ref="H89:I89"/>
    <mergeCell ref="AJ89:AK89"/>
    <mergeCell ref="AM89:AN89"/>
    <mergeCell ref="B88:C88"/>
    <mergeCell ref="F88:G88"/>
    <mergeCell ref="H88:I88"/>
    <mergeCell ref="AJ88:AK88"/>
    <mergeCell ref="AM90:AN90"/>
    <mergeCell ref="B92:C92"/>
    <mergeCell ref="F92:G92"/>
    <mergeCell ref="H92:I92"/>
    <mergeCell ref="AJ92:AK92"/>
    <mergeCell ref="B91:C91"/>
    <mergeCell ref="B90:C90"/>
    <mergeCell ref="F90:G90"/>
    <mergeCell ref="H90:I90"/>
    <mergeCell ref="AJ90:AK90"/>
    <mergeCell ref="AM91:AN91"/>
    <mergeCell ref="B94:C94"/>
    <mergeCell ref="F94:G94"/>
    <mergeCell ref="H94:I94"/>
    <mergeCell ref="AJ94:AK94"/>
    <mergeCell ref="AM92:AN92"/>
    <mergeCell ref="B93:C93"/>
    <mergeCell ref="B96:C96"/>
    <mergeCell ref="F96:G96"/>
    <mergeCell ref="H96:I96"/>
    <mergeCell ref="AJ96:AK96"/>
    <mergeCell ref="B95:C95"/>
    <mergeCell ref="F91:G91"/>
    <mergeCell ref="H91:I91"/>
    <mergeCell ref="AJ91:AK91"/>
    <mergeCell ref="AM96:AN96"/>
    <mergeCell ref="F93:G93"/>
    <mergeCell ref="H93:I93"/>
    <mergeCell ref="AJ93:AK93"/>
    <mergeCell ref="AM93:AN93"/>
    <mergeCell ref="AM94:AN94"/>
    <mergeCell ref="F95:G95"/>
    <mergeCell ref="H95:I95"/>
    <mergeCell ref="AJ95:AK95"/>
    <mergeCell ref="AM95:AN95"/>
    <mergeCell ref="AJ99:AK99"/>
    <mergeCell ref="AM97:AN97"/>
    <mergeCell ref="B98:C98"/>
    <mergeCell ref="F98:G98"/>
    <mergeCell ref="H98:I98"/>
    <mergeCell ref="AJ98:AK98"/>
    <mergeCell ref="B97:C97"/>
    <mergeCell ref="F97:G97"/>
    <mergeCell ref="H97:I97"/>
    <mergeCell ref="AJ97:AK97"/>
    <mergeCell ref="AM99:AN99"/>
    <mergeCell ref="B101:C101"/>
    <mergeCell ref="F101:G101"/>
    <mergeCell ref="H101:I101"/>
    <mergeCell ref="AJ101:AK101"/>
    <mergeCell ref="AM101:AN101"/>
    <mergeCell ref="AM100:AN100"/>
    <mergeCell ref="B99:C99"/>
    <mergeCell ref="F99:G99"/>
    <mergeCell ref="H99:I99"/>
    <mergeCell ref="AM98:AN98"/>
    <mergeCell ref="B103:C103"/>
    <mergeCell ref="F103:G103"/>
    <mergeCell ref="H103:I103"/>
    <mergeCell ref="AJ103:AK103"/>
    <mergeCell ref="AM103:AN103"/>
    <mergeCell ref="B100:C100"/>
    <mergeCell ref="F100:G100"/>
    <mergeCell ref="H100:I100"/>
    <mergeCell ref="AJ100:AK100"/>
    <mergeCell ref="AM102:AN102"/>
    <mergeCell ref="B105:C105"/>
    <mergeCell ref="F105:G105"/>
    <mergeCell ref="H105:I105"/>
    <mergeCell ref="AJ105:AK105"/>
    <mergeCell ref="B104:C104"/>
    <mergeCell ref="B102:C102"/>
    <mergeCell ref="F102:G102"/>
    <mergeCell ref="H102:I102"/>
    <mergeCell ref="AJ102:AK102"/>
    <mergeCell ref="AM104:AN104"/>
    <mergeCell ref="B107:C107"/>
    <mergeCell ref="F107:G107"/>
    <mergeCell ref="H107:I107"/>
    <mergeCell ref="AJ107:AK107"/>
    <mergeCell ref="AM105:AN105"/>
    <mergeCell ref="B106:C106"/>
    <mergeCell ref="AM106:AN106"/>
    <mergeCell ref="AM107:AN107"/>
    <mergeCell ref="B109:C109"/>
    <mergeCell ref="F109:G109"/>
    <mergeCell ref="H109:I109"/>
    <mergeCell ref="AJ109:AK109"/>
    <mergeCell ref="B108:C108"/>
    <mergeCell ref="F104:G104"/>
    <mergeCell ref="H104:I104"/>
    <mergeCell ref="AJ104:AK104"/>
    <mergeCell ref="F106:G106"/>
    <mergeCell ref="H106:I106"/>
    <mergeCell ref="AJ106:AK106"/>
    <mergeCell ref="F108:G108"/>
    <mergeCell ref="H108:I108"/>
    <mergeCell ref="AJ108:AK108"/>
    <mergeCell ref="AM108:AN108"/>
    <mergeCell ref="H112:I112"/>
    <mergeCell ref="AJ112:AK112"/>
    <mergeCell ref="AM110:AN110"/>
    <mergeCell ref="AM112:AN112"/>
    <mergeCell ref="AJ110:AK110"/>
    <mergeCell ref="AM109:AN109"/>
    <mergeCell ref="AM111:AN111"/>
    <mergeCell ref="H114:I114"/>
    <mergeCell ref="AJ114:AK114"/>
    <mergeCell ref="B110:C110"/>
    <mergeCell ref="F110:G110"/>
    <mergeCell ref="H110:I110"/>
    <mergeCell ref="AJ113:AK113"/>
    <mergeCell ref="B111:C111"/>
    <mergeCell ref="F111:G111"/>
    <mergeCell ref="H111:I111"/>
    <mergeCell ref="AJ111:AK111"/>
    <mergeCell ref="B112:C112"/>
    <mergeCell ref="F112:G112"/>
    <mergeCell ref="B114:C114"/>
    <mergeCell ref="F114:G114"/>
    <mergeCell ref="AM116:AN116"/>
    <mergeCell ref="B113:C113"/>
    <mergeCell ref="F113:G113"/>
    <mergeCell ref="H113:I113"/>
    <mergeCell ref="AM114:AN114"/>
    <mergeCell ref="B116:C116"/>
    <mergeCell ref="F116:G116"/>
    <mergeCell ref="H116:I116"/>
    <mergeCell ref="AJ116:AK116"/>
    <mergeCell ref="AM113:AN113"/>
    <mergeCell ref="AM118:AN118"/>
    <mergeCell ref="B115:C115"/>
    <mergeCell ref="F115:G115"/>
    <mergeCell ref="H115:I115"/>
    <mergeCell ref="AJ115:AK115"/>
    <mergeCell ref="AM115:AN115"/>
    <mergeCell ref="B118:C118"/>
    <mergeCell ref="F118:G118"/>
    <mergeCell ref="H118:I118"/>
    <mergeCell ref="AJ118:AK118"/>
    <mergeCell ref="AM120:AN120"/>
    <mergeCell ref="B117:C117"/>
    <mergeCell ref="F117:G117"/>
    <mergeCell ref="H117:I117"/>
    <mergeCell ref="AJ117:AK117"/>
    <mergeCell ref="AM117:AN117"/>
    <mergeCell ref="B120:C120"/>
    <mergeCell ref="F120:G120"/>
    <mergeCell ref="H120:I120"/>
    <mergeCell ref="AJ120:AK120"/>
    <mergeCell ref="AM122:AN122"/>
    <mergeCell ref="B119:C119"/>
    <mergeCell ref="F119:G119"/>
    <mergeCell ref="H119:I119"/>
    <mergeCell ref="AJ119:AK119"/>
    <mergeCell ref="AM119:AN119"/>
    <mergeCell ref="B122:C122"/>
    <mergeCell ref="F122:G122"/>
    <mergeCell ref="H122:I122"/>
    <mergeCell ref="AJ122:AK122"/>
    <mergeCell ref="AM124:AN124"/>
    <mergeCell ref="B121:C121"/>
    <mergeCell ref="F121:G121"/>
    <mergeCell ref="H121:I121"/>
    <mergeCell ref="AJ121:AK121"/>
    <mergeCell ref="AM121:AN121"/>
    <mergeCell ref="B124:C124"/>
    <mergeCell ref="F124:G124"/>
    <mergeCell ref="H124:I124"/>
    <mergeCell ref="AJ124:AK124"/>
    <mergeCell ref="AM126:AN126"/>
    <mergeCell ref="B123:C123"/>
    <mergeCell ref="F123:G123"/>
    <mergeCell ref="H123:I123"/>
    <mergeCell ref="AJ123:AK123"/>
    <mergeCell ref="AM123:AN123"/>
    <mergeCell ref="B126:C126"/>
    <mergeCell ref="F126:G126"/>
    <mergeCell ref="H126:I126"/>
    <mergeCell ref="AJ126:AK126"/>
    <mergeCell ref="AM128:AN128"/>
    <mergeCell ref="B125:C125"/>
    <mergeCell ref="F125:G125"/>
    <mergeCell ref="H125:I125"/>
    <mergeCell ref="AJ125:AK125"/>
    <mergeCell ref="AM125:AN125"/>
    <mergeCell ref="B128:C128"/>
    <mergeCell ref="F128:G128"/>
    <mergeCell ref="H128:I128"/>
    <mergeCell ref="AJ128:AK128"/>
    <mergeCell ref="AM130:AN130"/>
    <mergeCell ref="B127:C127"/>
    <mergeCell ref="F127:G127"/>
    <mergeCell ref="H127:I127"/>
    <mergeCell ref="AJ127:AK127"/>
    <mergeCell ref="AM127:AN127"/>
    <mergeCell ref="B130:C130"/>
    <mergeCell ref="F130:G130"/>
    <mergeCell ref="H130:I130"/>
    <mergeCell ref="AJ130:AK130"/>
    <mergeCell ref="AM131:AN131"/>
    <mergeCell ref="B129:C129"/>
    <mergeCell ref="F129:G129"/>
    <mergeCell ref="H129:I129"/>
    <mergeCell ref="AJ129:AK129"/>
    <mergeCell ref="AM129:AN129"/>
    <mergeCell ref="B131:C131"/>
    <mergeCell ref="F131:G131"/>
    <mergeCell ref="H131:I131"/>
    <mergeCell ref="AJ131:AK131"/>
    <mergeCell ref="AM133:AN133"/>
    <mergeCell ref="B135:C135"/>
    <mergeCell ref="F135:G135"/>
    <mergeCell ref="H135:I135"/>
    <mergeCell ref="AJ135:AK135"/>
    <mergeCell ref="AM135:AN135"/>
    <mergeCell ref="AM134:AN134"/>
    <mergeCell ref="B133:C133"/>
    <mergeCell ref="F133:G133"/>
    <mergeCell ref="H133:I133"/>
    <mergeCell ref="AJ132:AK132"/>
    <mergeCell ref="B134:C134"/>
    <mergeCell ref="F134:G134"/>
    <mergeCell ref="H134:I134"/>
    <mergeCell ref="AJ134:AK134"/>
    <mergeCell ref="AM132:AN132"/>
    <mergeCell ref="B137:C137"/>
    <mergeCell ref="F137:G137"/>
    <mergeCell ref="H137:I137"/>
    <mergeCell ref="AJ137:AK137"/>
    <mergeCell ref="AM137:AN137"/>
    <mergeCell ref="AJ133:AK133"/>
    <mergeCell ref="B132:C132"/>
    <mergeCell ref="F132:G132"/>
    <mergeCell ref="H132:I132"/>
    <mergeCell ref="AM138:AN138"/>
    <mergeCell ref="B136:C136"/>
    <mergeCell ref="F136:G136"/>
    <mergeCell ref="H136:I136"/>
    <mergeCell ref="AJ136:AK136"/>
    <mergeCell ref="AM136:AN136"/>
    <mergeCell ref="B138:C138"/>
    <mergeCell ref="F138:G138"/>
    <mergeCell ref="H138:I138"/>
    <mergeCell ref="AJ138:AK138"/>
    <mergeCell ref="AM139:AN139"/>
    <mergeCell ref="B140:C140"/>
    <mergeCell ref="F140:G140"/>
    <mergeCell ref="H140:I140"/>
    <mergeCell ref="AJ140:AK140"/>
    <mergeCell ref="AM140:AN140"/>
    <mergeCell ref="B139:C139"/>
    <mergeCell ref="F139:G139"/>
    <mergeCell ref="H139:I139"/>
    <mergeCell ref="AJ139:AK139"/>
    <mergeCell ref="AM141:AN141"/>
    <mergeCell ref="B142:C142"/>
    <mergeCell ref="F142:G142"/>
    <mergeCell ref="H142:I142"/>
    <mergeCell ref="AJ142:AK142"/>
    <mergeCell ref="AM142:AN142"/>
    <mergeCell ref="B141:C141"/>
    <mergeCell ref="F141:G141"/>
    <mergeCell ref="H141:I141"/>
    <mergeCell ref="AJ141:AK141"/>
    <mergeCell ref="AM143:AN143"/>
    <mergeCell ref="B144:C144"/>
    <mergeCell ref="F144:G144"/>
    <mergeCell ref="H144:I144"/>
    <mergeCell ref="AJ144:AK144"/>
    <mergeCell ref="AM144:AN144"/>
    <mergeCell ref="B143:C143"/>
    <mergeCell ref="F143:G143"/>
    <mergeCell ref="H143:I143"/>
    <mergeCell ref="AJ143:AK143"/>
    <mergeCell ref="AM145:AN145"/>
    <mergeCell ref="B146:C146"/>
    <mergeCell ref="F146:G146"/>
    <mergeCell ref="H146:I146"/>
    <mergeCell ref="AJ146:AK146"/>
    <mergeCell ref="AM146:AN146"/>
    <mergeCell ref="B145:C145"/>
    <mergeCell ref="F145:G145"/>
    <mergeCell ref="H145:I145"/>
    <mergeCell ref="AJ145:AK145"/>
    <mergeCell ref="AM147:AN147"/>
    <mergeCell ref="B148:C148"/>
    <mergeCell ref="F148:G148"/>
    <mergeCell ref="H148:I148"/>
    <mergeCell ref="AJ148:AK148"/>
    <mergeCell ref="AM148:AN148"/>
    <mergeCell ref="B147:C147"/>
    <mergeCell ref="F147:G147"/>
    <mergeCell ref="H147:I147"/>
    <mergeCell ref="AJ147:AK147"/>
    <mergeCell ref="AM149:AN149"/>
    <mergeCell ref="B150:C150"/>
    <mergeCell ref="F150:G150"/>
    <mergeCell ref="H150:I150"/>
    <mergeCell ref="AJ150:AK150"/>
    <mergeCell ref="AM150:AN150"/>
    <mergeCell ref="B149:C149"/>
    <mergeCell ref="F149:G149"/>
    <mergeCell ref="H149:I149"/>
    <mergeCell ref="AJ149:AK149"/>
    <mergeCell ref="AM151:AN151"/>
    <mergeCell ref="B152:C152"/>
    <mergeCell ref="F152:G152"/>
    <mergeCell ref="H152:I152"/>
    <mergeCell ref="AJ152:AK152"/>
    <mergeCell ref="AM152:AN152"/>
    <mergeCell ref="B151:C151"/>
    <mergeCell ref="F151:G151"/>
    <mergeCell ref="H151:I151"/>
    <mergeCell ref="AJ151:AK151"/>
    <mergeCell ref="AM153:AN153"/>
    <mergeCell ref="B154:C154"/>
    <mergeCell ref="F154:G154"/>
    <mergeCell ref="H154:I154"/>
    <mergeCell ref="AJ154:AK154"/>
    <mergeCell ref="AM154:AN154"/>
    <mergeCell ref="B153:C153"/>
    <mergeCell ref="F153:G153"/>
    <mergeCell ref="H153:I153"/>
    <mergeCell ref="AJ153:AK153"/>
    <mergeCell ref="AM155:AN155"/>
    <mergeCell ref="B156:C156"/>
    <mergeCell ref="F156:G156"/>
    <mergeCell ref="H156:I156"/>
    <mergeCell ref="AJ156:AK156"/>
    <mergeCell ref="AM156:AN156"/>
    <mergeCell ref="B155:C155"/>
    <mergeCell ref="F155:G155"/>
    <mergeCell ref="H155:I155"/>
    <mergeCell ref="AJ155:AK155"/>
    <mergeCell ref="AM157:AN157"/>
    <mergeCell ref="B158:C158"/>
    <mergeCell ref="F158:G158"/>
    <mergeCell ref="H158:I158"/>
    <mergeCell ref="AJ158:AK158"/>
    <mergeCell ref="AM158:AN158"/>
    <mergeCell ref="B157:C157"/>
    <mergeCell ref="F157:G157"/>
    <mergeCell ref="H157:I157"/>
    <mergeCell ref="AJ157:AK157"/>
    <mergeCell ref="AM159:AN159"/>
    <mergeCell ref="B160:C160"/>
    <mergeCell ref="F160:G160"/>
    <mergeCell ref="H160:I160"/>
    <mergeCell ref="AJ160:AK160"/>
    <mergeCell ref="AM160:AN160"/>
    <mergeCell ref="B159:C159"/>
    <mergeCell ref="F159:G159"/>
    <mergeCell ref="H159:I159"/>
    <mergeCell ref="AJ159:AK159"/>
    <mergeCell ref="AM161:AN161"/>
    <mergeCell ref="B162:C162"/>
    <mergeCell ref="F162:G162"/>
    <mergeCell ref="H162:I162"/>
    <mergeCell ref="AJ162:AK162"/>
    <mergeCell ref="AM162:AN162"/>
    <mergeCell ref="B161:C161"/>
    <mergeCell ref="F161:G161"/>
    <mergeCell ref="H161:I161"/>
    <mergeCell ref="AJ161:AK161"/>
    <mergeCell ref="AM163:AN163"/>
    <mergeCell ref="B164:C164"/>
    <mergeCell ref="F164:G164"/>
    <mergeCell ref="H164:I164"/>
    <mergeCell ref="AJ164:AK164"/>
    <mergeCell ref="AM164:AN164"/>
    <mergeCell ref="B163:C163"/>
    <mergeCell ref="F163:G163"/>
    <mergeCell ref="H163:I163"/>
    <mergeCell ref="AJ163:AK163"/>
    <mergeCell ref="AM165:AN165"/>
    <mergeCell ref="B166:C166"/>
    <mergeCell ref="F166:G166"/>
    <mergeCell ref="H166:I166"/>
    <mergeCell ref="AJ166:AK166"/>
    <mergeCell ref="AM166:AN166"/>
    <mergeCell ref="B165:C165"/>
    <mergeCell ref="F165:G165"/>
    <mergeCell ref="H165:I165"/>
    <mergeCell ref="AJ165:AK165"/>
    <mergeCell ref="AM167:AN167"/>
    <mergeCell ref="B168:C168"/>
    <mergeCell ref="F168:G168"/>
    <mergeCell ref="H168:I168"/>
    <mergeCell ref="AJ168:AK168"/>
    <mergeCell ref="AM168:AN168"/>
    <mergeCell ref="B167:C167"/>
    <mergeCell ref="F167:G167"/>
    <mergeCell ref="H167:I167"/>
    <mergeCell ref="AJ167:AK167"/>
    <mergeCell ref="AM169:AN169"/>
    <mergeCell ref="B170:C170"/>
    <mergeCell ref="F170:G170"/>
    <mergeCell ref="H170:I170"/>
    <mergeCell ref="AJ170:AK170"/>
    <mergeCell ref="AM170:AN170"/>
    <mergeCell ref="B169:C169"/>
    <mergeCell ref="F169:G169"/>
    <mergeCell ref="H169:I169"/>
    <mergeCell ref="AJ169:AK169"/>
    <mergeCell ref="AM171:AN171"/>
    <mergeCell ref="B172:C172"/>
    <mergeCell ref="F172:G172"/>
    <mergeCell ref="H172:I172"/>
    <mergeCell ref="AJ172:AK172"/>
    <mergeCell ref="AM172:AN172"/>
    <mergeCell ref="B171:C171"/>
    <mergeCell ref="F171:G171"/>
    <mergeCell ref="H171:I171"/>
    <mergeCell ref="AJ171:AK171"/>
    <mergeCell ref="AM173:AN173"/>
    <mergeCell ref="B174:C174"/>
    <mergeCell ref="F174:G174"/>
    <mergeCell ref="H174:I174"/>
    <mergeCell ref="AJ174:AK174"/>
    <mergeCell ref="AM174:AN174"/>
    <mergeCell ref="B173:C173"/>
    <mergeCell ref="F173:G173"/>
    <mergeCell ref="H173:I173"/>
    <mergeCell ref="AJ173:AK173"/>
    <mergeCell ref="AM175:AN175"/>
    <mergeCell ref="B176:C176"/>
    <mergeCell ref="F176:G176"/>
    <mergeCell ref="H176:I176"/>
    <mergeCell ref="AJ176:AK176"/>
    <mergeCell ref="AM176:AN176"/>
    <mergeCell ref="B175:C175"/>
    <mergeCell ref="F175:G175"/>
    <mergeCell ref="H175:I175"/>
    <mergeCell ref="AJ175:AK175"/>
    <mergeCell ref="AM177:AN177"/>
    <mergeCell ref="B178:C178"/>
    <mergeCell ref="F178:G178"/>
    <mergeCell ref="H178:I178"/>
    <mergeCell ref="AJ178:AK178"/>
    <mergeCell ref="AM178:AN178"/>
    <mergeCell ref="B177:C177"/>
    <mergeCell ref="F177:G177"/>
    <mergeCell ref="H177:I177"/>
    <mergeCell ref="AJ177:AK177"/>
    <mergeCell ref="AM179:AN179"/>
    <mergeCell ref="B180:C180"/>
    <mergeCell ref="F180:G180"/>
    <mergeCell ref="H180:I180"/>
    <mergeCell ref="AJ180:AK180"/>
    <mergeCell ref="AM180:AN180"/>
    <mergeCell ref="B179:C179"/>
    <mergeCell ref="F179:G179"/>
    <mergeCell ref="H179:I179"/>
    <mergeCell ref="AJ179:AK179"/>
    <mergeCell ref="AM181:AN181"/>
    <mergeCell ref="B182:C182"/>
    <mergeCell ref="F182:G182"/>
    <mergeCell ref="H182:I182"/>
    <mergeCell ref="AJ182:AK182"/>
    <mergeCell ref="AM182:AN182"/>
    <mergeCell ref="B181:C181"/>
    <mergeCell ref="F181:G181"/>
    <mergeCell ref="H181:I181"/>
    <mergeCell ref="AJ181:AK181"/>
    <mergeCell ref="AM183:AN183"/>
    <mergeCell ref="B184:C184"/>
    <mergeCell ref="F184:G184"/>
    <mergeCell ref="H184:I184"/>
    <mergeCell ref="AJ184:AK184"/>
    <mergeCell ref="AM184:AN184"/>
    <mergeCell ref="B183:C183"/>
    <mergeCell ref="F183:G183"/>
    <mergeCell ref="H183:I183"/>
    <mergeCell ref="AJ183:AK183"/>
    <mergeCell ref="AM185:AN185"/>
    <mergeCell ref="B186:C186"/>
    <mergeCell ref="F186:G186"/>
    <mergeCell ref="H186:I186"/>
    <mergeCell ref="AJ186:AK186"/>
    <mergeCell ref="AM186:AN186"/>
    <mergeCell ref="B185:C185"/>
    <mergeCell ref="F185:G185"/>
    <mergeCell ref="H185:I185"/>
    <mergeCell ref="AJ185:AK185"/>
    <mergeCell ref="AM187:AN187"/>
    <mergeCell ref="B188:C188"/>
    <mergeCell ref="F188:G188"/>
    <mergeCell ref="H188:I188"/>
    <mergeCell ref="AJ188:AK188"/>
    <mergeCell ref="AM188:AN188"/>
    <mergeCell ref="B187:C187"/>
    <mergeCell ref="F187:G187"/>
    <mergeCell ref="H187:I187"/>
    <mergeCell ref="AJ187:AK187"/>
    <mergeCell ref="AM189:AN189"/>
    <mergeCell ref="B190:C190"/>
    <mergeCell ref="F190:G190"/>
    <mergeCell ref="H190:I190"/>
    <mergeCell ref="AJ190:AK190"/>
    <mergeCell ref="AM190:AN190"/>
    <mergeCell ref="B189:C189"/>
    <mergeCell ref="F189:G189"/>
    <mergeCell ref="H189:I189"/>
    <mergeCell ref="AJ189:AK189"/>
    <mergeCell ref="AM191:AN191"/>
    <mergeCell ref="B192:C192"/>
    <mergeCell ref="F192:G192"/>
    <mergeCell ref="H192:I192"/>
    <mergeCell ref="AJ192:AK192"/>
    <mergeCell ref="AM192:AN192"/>
    <mergeCell ref="B191:C191"/>
    <mergeCell ref="F191:G191"/>
    <mergeCell ref="H191:I191"/>
    <mergeCell ref="AJ191:AK191"/>
    <mergeCell ref="AM193:AN193"/>
    <mergeCell ref="B194:C194"/>
    <mergeCell ref="F194:G194"/>
    <mergeCell ref="H194:I194"/>
    <mergeCell ref="AJ194:AK194"/>
    <mergeCell ref="AM194:AN194"/>
    <mergeCell ref="B193:C193"/>
    <mergeCell ref="F193:G193"/>
    <mergeCell ref="H193:I193"/>
    <mergeCell ref="AJ193:AK193"/>
    <mergeCell ref="AM195:AN195"/>
    <mergeCell ref="B196:C196"/>
    <mergeCell ref="F196:G196"/>
    <mergeCell ref="H196:I196"/>
    <mergeCell ref="AJ196:AK196"/>
    <mergeCell ref="AM196:AN196"/>
    <mergeCell ref="B195:C195"/>
    <mergeCell ref="F195:G195"/>
    <mergeCell ref="H195:I195"/>
    <mergeCell ref="AJ195:AK195"/>
    <mergeCell ref="AM197:AN197"/>
    <mergeCell ref="B198:C198"/>
    <mergeCell ref="F198:G198"/>
    <mergeCell ref="H198:I198"/>
    <mergeCell ref="AJ198:AK198"/>
    <mergeCell ref="AM198:AN198"/>
    <mergeCell ref="B197:C197"/>
    <mergeCell ref="F197:G197"/>
    <mergeCell ref="H197:I197"/>
    <mergeCell ref="AJ197:AK197"/>
    <mergeCell ref="AM199:AN199"/>
    <mergeCell ref="B200:C200"/>
    <mergeCell ref="F200:G200"/>
    <mergeCell ref="H200:I200"/>
    <mergeCell ref="AJ200:AK200"/>
    <mergeCell ref="AM200:AN200"/>
    <mergeCell ref="B199:C199"/>
    <mergeCell ref="F199:G199"/>
    <mergeCell ref="H199:I199"/>
    <mergeCell ref="AJ199:AK199"/>
    <mergeCell ref="AM201:AN201"/>
    <mergeCell ref="B202:C202"/>
    <mergeCell ref="F202:G202"/>
    <mergeCell ref="H202:I202"/>
    <mergeCell ref="AJ202:AK202"/>
    <mergeCell ref="AM202:AN202"/>
    <mergeCell ref="B201:C201"/>
    <mergeCell ref="F201:G201"/>
    <mergeCell ref="H201:I201"/>
    <mergeCell ref="AJ201:AK201"/>
    <mergeCell ref="AM203:AN203"/>
    <mergeCell ref="B204:C204"/>
    <mergeCell ref="F204:G204"/>
    <mergeCell ref="H204:I204"/>
    <mergeCell ref="AJ204:AK204"/>
    <mergeCell ref="AM204:AN204"/>
    <mergeCell ref="B203:C203"/>
    <mergeCell ref="F203:G203"/>
    <mergeCell ref="H203:I203"/>
    <mergeCell ref="AJ203:AK203"/>
    <mergeCell ref="AM205:AN205"/>
    <mergeCell ref="B206:C206"/>
    <mergeCell ref="F206:G206"/>
    <mergeCell ref="H206:I206"/>
    <mergeCell ref="AJ206:AK206"/>
    <mergeCell ref="AM206:AN206"/>
    <mergeCell ref="B205:C205"/>
    <mergeCell ref="F205:G205"/>
    <mergeCell ref="H205:I205"/>
    <mergeCell ref="AJ205:AK205"/>
    <mergeCell ref="AM207:AN207"/>
    <mergeCell ref="B208:C208"/>
    <mergeCell ref="F208:G208"/>
    <mergeCell ref="H208:I208"/>
    <mergeCell ref="AJ208:AK208"/>
    <mergeCell ref="AM208:AN208"/>
    <mergeCell ref="B207:C207"/>
    <mergeCell ref="F207:G207"/>
    <mergeCell ref="H207:I207"/>
    <mergeCell ref="AJ207:AK207"/>
    <mergeCell ref="B211:C211"/>
    <mergeCell ref="F211:G211"/>
    <mergeCell ref="H211:I211"/>
    <mergeCell ref="AJ211:AK211"/>
    <mergeCell ref="AM209:AN209"/>
    <mergeCell ref="B210:C210"/>
    <mergeCell ref="F210:G210"/>
    <mergeCell ref="H210:I210"/>
    <mergeCell ref="AJ210:AK210"/>
    <mergeCell ref="AM210:AN210"/>
    <mergeCell ref="B209:C209"/>
    <mergeCell ref="F209:G209"/>
    <mergeCell ref="H209:I209"/>
    <mergeCell ref="AJ209:AK209"/>
    <mergeCell ref="AM211:AN211"/>
    <mergeCell ref="B214:C214"/>
    <mergeCell ref="F214:G214"/>
    <mergeCell ref="H214:I214"/>
    <mergeCell ref="AJ214:AK214"/>
    <mergeCell ref="AM214:AN214"/>
    <mergeCell ref="B212:C212"/>
    <mergeCell ref="F212:G212"/>
    <mergeCell ref="H212:I212"/>
    <mergeCell ref="AJ212:AK212"/>
    <mergeCell ref="AM212:AN212"/>
    <mergeCell ref="B216:C216"/>
    <mergeCell ref="F216:G216"/>
    <mergeCell ref="H216:I216"/>
    <mergeCell ref="AJ216:AK216"/>
    <mergeCell ref="AM216:AN216"/>
    <mergeCell ref="B213:C213"/>
    <mergeCell ref="F213:G213"/>
    <mergeCell ref="H213:I213"/>
    <mergeCell ref="AJ213:AK213"/>
    <mergeCell ref="AM213:AN213"/>
    <mergeCell ref="B218:C218"/>
    <mergeCell ref="F218:G218"/>
    <mergeCell ref="H218:I218"/>
    <mergeCell ref="AJ218:AK218"/>
    <mergeCell ref="AM218:AN218"/>
    <mergeCell ref="B215:C215"/>
    <mergeCell ref="F215:G215"/>
    <mergeCell ref="H215:I215"/>
    <mergeCell ref="AJ215:AK215"/>
    <mergeCell ref="AM215:AN215"/>
    <mergeCell ref="B220:C220"/>
    <mergeCell ref="F220:G220"/>
    <mergeCell ref="H220:I220"/>
    <mergeCell ref="AJ220:AK220"/>
    <mergeCell ref="AM220:AN220"/>
    <mergeCell ref="B217:C217"/>
    <mergeCell ref="F217:G217"/>
    <mergeCell ref="H217:I217"/>
    <mergeCell ref="AJ217:AK217"/>
    <mergeCell ref="AM217:AN217"/>
    <mergeCell ref="B222:C222"/>
    <mergeCell ref="F222:G222"/>
    <mergeCell ref="H222:I222"/>
    <mergeCell ref="AJ222:AK222"/>
    <mergeCell ref="AM222:AN222"/>
    <mergeCell ref="B219:C219"/>
    <mergeCell ref="F219:G219"/>
    <mergeCell ref="H219:I219"/>
    <mergeCell ref="AJ219:AK219"/>
    <mergeCell ref="AM219:AN219"/>
    <mergeCell ref="B224:C224"/>
    <mergeCell ref="F224:G224"/>
    <mergeCell ref="H224:I224"/>
    <mergeCell ref="AJ224:AK224"/>
    <mergeCell ref="AM224:AN224"/>
    <mergeCell ref="B221:C221"/>
    <mergeCell ref="F221:G221"/>
    <mergeCell ref="H221:I221"/>
    <mergeCell ref="AJ221:AK221"/>
    <mergeCell ref="AM221:AN221"/>
    <mergeCell ref="B226:C226"/>
    <mergeCell ref="F226:G226"/>
    <mergeCell ref="H226:I226"/>
    <mergeCell ref="AJ226:AK226"/>
    <mergeCell ref="AM226:AN226"/>
    <mergeCell ref="B223:C223"/>
    <mergeCell ref="F223:G223"/>
    <mergeCell ref="H223:I223"/>
    <mergeCell ref="AJ223:AK223"/>
    <mergeCell ref="AM223:AN223"/>
    <mergeCell ref="B228:C228"/>
    <mergeCell ref="F228:G228"/>
    <mergeCell ref="H228:I228"/>
    <mergeCell ref="AJ228:AK228"/>
    <mergeCell ref="AM228:AN228"/>
    <mergeCell ref="B225:C225"/>
    <mergeCell ref="F225:G225"/>
    <mergeCell ref="H225:I225"/>
    <mergeCell ref="AJ225:AK225"/>
    <mergeCell ref="AM225:AN225"/>
    <mergeCell ref="B230:C230"/>
    <mergeCell ref="F230:G230"/>
    <mergeCell ref="H230:I230"/>
    <mergeCell ref="AJ230:AK230"/>
    <mergeCell ref="AM230:AN230"/>
    <mergeCell ref="B227:C227"/>
    <mergeCell ref="F227:G227"/>
    <mergeCell ref="H227:I227"/>
    <mergeCell ref="AJ227:AK227"/>
    <mergeCell ref="AM227:AN227"/>
    <mergeCell ref="B232:C232"/>
    <mergeCell ref="F232:G232"/>
    <mergeCell ref="H232:I232"/>
    <mergeCell ref="AJ232:AK232"/>
    <mergeCell ref="AM232:AN232"/>
    <mergeCell ref="B229:C229"/>
    <mergeCell ref="F229:G229"/>
    <mergeCell ref="H229:I229"/>
    <mergeCell ref="AJ229:AK229"/>
    <mergeCell ref="AM229:AN229"/>
    <mergeCell ref="B234:C234"/>
    <mergeCell ref="F234:G234"/>
    <mergeCell ref="H234:I234"/>
    <mergeCell ref="AJ234:AK234"/>
    <mergeCell ref="AM234:AN234"/>
    <mergeCell ref="B231:C231"/>
    <mergeCell ref="F231:G231"/>
    <mergeCell ref="H231:I231"/>
    <mergeCell ref="AJ231:AK231"/>
    <mergeCell ref="AM231:AN231"/>
    <mergeCell ref="B236:C236"/>
    <mergeCell ref="F236:G236"/>
    <mergeCell ref="H236:I236"/>
    <mergeCell ref="AJ236:AK236"/>
    <mergeCell ref="AM236:AN236"/>
    <mergeCell ref="B233:C233"/>
    <mergeCell ref="F233:G233"/>
    <mergeCell ref="H233:I233"/>
    <mergeCell ref="AJ233:AK233"/>
    <mergeCell ref="AM233:AN233"/>
    <mergeCell ref="B238:C238"/>
    <mergeCell ref="F238:G238"/>
    <mergeCell ref="H238:I238"/>
    <mergeCell ref="AJ238:AK238"/>
    <mergeCell ref="AM238:AN238"/>
    <mergeCell ref="B235:C235"/>
    <mergeCell ref="F235:G235"/>
    <mergeCell ref="H235:I235"/>
    <mergeCell ref="AJ235:AK235"/>
    <mergeCell ref="AM235:AN235"/>
    <mergeCell ref="B240:C240"/>
    <mergeCell ref="F240:G240"/>
    <mergeCell ref="H240:I240"/>
    <mergeCell ref="AJ240:AK240"/>
    <mergeCell ref="AM240:AN240"/>
    <mergeCell ref="B237:C237"/>
    <mergeCell ref="F237:G237"/>
    <mergeCell ref="H237:I237"/>
    <mergeCell ref="AJ237:AK237"/>
    <mergeCell ref="AM237:AN237"/>
    <mergeCell ref="B242:C242"/>
    <mergeCell ref="F242:G242"/>
    <mergeCell ref="H242:I242"/>
    <mergeCell ref="AJ242:AK242"/>
    <mergeCell ref="AM242:AN242"/>
    <mergeCell ref="B239:C239"/>
    <mergeCell ref="F239:G239"/>
    <mergeCell ref="H239:I239"/>
    <mergeCell ref="AJ239:AK239"/>
    <mergeCell ref="AM239:AN239"/>
    <mergeCell ref="B244:C244"/>
    <mergeCell ref="F244:G244"/>
    <mergeCell ref="H244:I244"/>
    <mergeCell ref="AJ244:AK244"/>
    <mergeCell ref="AM244:AN244"/>
    <mergeCell ref="B241:C241"/>
    <mergeCell ref="F241:G241"/>
    <mergeCell ref="H241:I241"/>
    <mergeCell ref="AJ241:AK241"/>
    <mergeCell ref="AM241:AN241"/>
    <mergeCell ref="B246:C246"/>
    <mergeCell ref="F246:G246"/>
    <mergeCell ref="H246:I246"/>
    <mergeCell ref="AJ246:AK246"/>
    <mergeCell ref="AM246:AN246"/>
    <mergeCell ref="B243:C243"/>
    <mergeCell ref="F243:G243"/>
    <mergeCell ref="H243:I243"/>
    <mergeCell ref="AJ243:AK243"/>
    <mergeCell ref="AM243:AN243"/>
    <mergeCell ref="B248:C248"/>
    <mergeCell ref="F248:G248"/>
    <mergeCell ref="H248:I248"/>
    <mergeCell ref="AJ248:AK248"/>
    <mergeCell ref="AM248:AN248"/>
    <mergeCell ref="B245:C245"/>
    <mergeCell ref="F245:G245"/>
    <mergeCell ref="H245:I245"/>
    <mergeCell ref="AJ245:AK245"/>
    <mergeCell ref="AM245:AN245"/>
    <mergeCell ref="B250:C250"/>
    <mergeCell ref="F250:G250"/>
    <mergeCell ref="H250:I250"/>
    <mergeCell ref="AJ250:AK250"/>
    <mergeCell ref="AM250:AN250"/>
    <mergeCell ref="B247:C247"/>
    <mergeCell ref="F247:G247"/>
    <mergeCell ref="H247:I247"/>
    <mergeCell ref="AJ247:AK247"/>
    <mergeCell ref="AM247:AN247"/>
    <mergeCell ref="B249:C249"/>
    <mergeCell ref="F249:G249"/>
    <mergeCell ref="H249:I249"/>
    <mergeCell ref="AJ249:AK249"/>
    <mergeCell ref="AM249:AN249"/>
    <mergeCell ref="AM251:AN251"/>
    <mergeCell ref="B253:C253"/>
    <mergeCell ref="F253:G253"/>
    <mergeCell ref="H253:I253"/>
    <mergeCell ref="AJ253:AK253"/>
    <mergeCell ref="AM253:AN253"/>
    <mergeCell ref="B251:C251"/>
    <mergeCell ref="F251:G251"/>
    <mergeCell ref="H251:I251"/>
    <mergeCell ref="AJ251:AK251"/>
    <mergeCell ref="AM255:AN255"/>
    <mergeCell ref="B252:C252"/>
    <mergeCell ref="F252:G252"/>
    <mergeCell ref="H252:I252"/>
    <mergeCell ref="AJ252:AK252"/>
    <mergeCell ref="AM252:AN252"/>
    <mergeCell ref="B255:C255"/>
    <mergeCell ref="F255:G255"/>
    <mergeCell ref="H255:I255"/>
    <mergeCell ref="AJ255:AK255"/>
    <mergeCell ref="AM256:AN256"/>
    <mergeCell ref="B254:C254"/>
    <mergeCell ref="F254:G254"/>
    <mergeCell ref="H254:I254"/>
    <mergeCell ref="AJ254:AK254"/>
    <mergeCell ref="AM254:AN254"/>
    <mergeCell ref="B256:C256"/>
    <mergeCell ref="F256:G256"/>
    <mergeCell ref="H256:I256"/>
    <mergeCell ref="AJ256:AK256"/>
    <mergeCell ref="AM258:AN258"/>
    <mergeCell ref="B260:C260"/>
    <mergeCell ref="F260:G260"/>
    <mergeCell ref="H260:I260"/>
    <mergeCell ref="AJ260:AK260"/>
    <mergeCell ref="AM260:AN260"/>
    <mergeCell ref="AM259:AN259"/>
    <mergeCell ref="B258:C258"/>
    <mergeCell ref="F258:G258"/>
    <mergeCell ref="H258:I258"/>
    <mergeCell ref="AJ257:AK257"/>
    <mergeCell ref="B259:C259"/>
    <mergeCell ref="F259:G259"/>
    <mergeCell ref="H259:I259"/>
    <mergeCell ref="AJ259:AK259"/>
    <mergeCell ref="AM257:AN257"/>
    <mergeCell ref="B261:C261"/>
    <mergeCell ref="F261:G261"/>
    <mergeCell ref="H261:I261"/>
    <mergeCell ref="AJ261:AK261"/>
    <mergeCell ref="AM261:AN261"/>
    <mergeCell ref="AJ258:AK258"/>
    <mergeCell ref="B257:C257"/>
    <mergeCell ref="F257:G257"/>
    <mergeCell ref="H257:I257"/>
    <mergeCell ref="AM262:AN262"/>
    <mergeCell ref="B263:C263"/>
    <mergeCell ref="F263:G263"/>
    <mergeCell ref="H263:I263"/>
    <mergeCell ref="AJ263:AK263"/>
    <mergeCell ref="AM263:AN263"/>
    <mergeCell ref="B262:C262"/>
    <mergeCell ref="F262:G262"/>
    <mergeCell ref="H262:I262"/>
    <mergeCell ref="AJ262:AK262"/>
    <mergeCell ref="AM264:AN264"/>
    <mergeCell ref="B265:C265"/>
    <mergeCell ref="F265:G265"/>
    <mergeCell ref="H265:I265"/>
    <mergeCell ref="AJ265:AK265"/>
    <mergeCell ref="AM265:AN265"/>
    <mergeCell ref="B264:C264"/>
    <mergeCell ref="F264:G264"/>
    <mergeCell ref="H264:I264"/>
    <mergeCell ref="AJ264:AK264"/>
    <mergeCell ref="AM266:AN266"/>
    <mergeCell ref="B267:C267"/>
    <mergeCell ref="F267:G267"/>
    <mergeCell ref="H267:I267"/>
    <mergeCell ref="AJ267:AK267"/>
    <mergeCell ref="AM267:AN267"/>
    <mergeCell ref="B266:C266"/>
    <mergeCell ref="F266:G266"/>
    <mergeCell ref="H266:I266"/>
    <mergeCell ref="AJ266:AK266"/>
    <mergeCell ref="AM268:AN268"/>
    <mergeCell ref="B269:C269"/>
    <mergeCell ref="F269:G269"/>
    <mergeCell ref="H269:I269"/>
    <mergeCell ref="AJ269:AK269"/>
    <mergeCell ref="AM269:AN269"/>
    <mergeCell ref="B268:C268"/>
    <mergeCell ref="F268:G268"/>
    <mergeCell ref="H268:I268"/>
    <mergeCell ref="AJ268:AK268"/>
    <mergeCell ref="AM270:AN270"/>
    <mergeCell ref="B271:C271"/>
    <mergeCell ref="F271:G271"/>
    <mergeCell ref="H271:I271"/>
    <mergeCell ref="AJ271:AK271"/>
    <mergeCell ref="AM271:AN271"/>
    <mergeCell ref="B270:C270"/>
    <mergeCell ref="F270:G270"/>
    <mergeCell ref="H270:I270"/>
    <mergeCell ref="AJ270:AK270"/>
    <mergeCell ref="AM272:AN272"/>
    <mergeCell ref="B273:C273"/>
    <mergeCell ref="F273:G273"/>
    <mergeCell ref="H273:I273"/>
    <mergeCell ref="AJ273:AK273"/>
    <mergeCell ref="AM273:AN273"/>
    <mergeCell ref="B272:C272"/>
    <mergeCell ref="F272:G272"/>
    <mergeCell ref="H272:I272"/>
    <mergeCell ref="AJ272:AK272"/>
    <mergeCell ref="AM274:AN274"/>
    <mergeCell ref="B275:C275"/>
    <mergeCell ref="F275:G275"/>
    <mergeCell ref="H275:I275"/>
    <mergeCell ref="AJ275:AK275"/>
    <mergeCell ref="AM275:AN275"/>
    <mergeCell ref="B274:C274"/>
    <mergeCell ref="F274:G274"/>
    <mergeCell ref="H274:I274"/>
    <mergeCell ref="AJ274:AK274"/>
    <mergeCell ref="AM276:AN276"/>
    <mergeCell ref="B277:C277"/>
    <mergeCell ref="F277:G277"/>
    <mergeCell ref="H277:I277"/>
    <mergeCell ref="AJ277:AK277"/>
    <mergeCell ref="AM277:AN277"/>
    <mergeCell ref="B276:C276"/>
    <mergeCell ref="F276:G276"/>
    <mergeCell ref="H276:I276"/>
    <mergeCell ref="AJ276:AK276"/>
    <mergeCell ref="AM278:AN278"/>
    <mergeCell ref="B279:C279"/>
    <mergeCell ref="F279:G279"/>
    <mergeCell ref="H279:I279"/>
    <mergeCell ref="AJ279:AK279"/>
    <mergeCell ref="AM279:AN279"/>
    <mergeCell ref="B278:C278"/>
    <mergeCell ref="F278:G278"/>
    <mergeCell ref="H278:I278"/>
    <mergeCell ref="AJ278:AK278"/>
    <mergeCell ref="AM280:AN280"/>
    <mergeCell ref="B281:C281"/>
    <mergeCell ref="F281:G281"/>
    <mergeCell ref="H281:I281"/>
    <mergeCell ref="AJ281:AK281"/>
    <mergeCell ref="AM281:AN281"/>
    <mergeCell ref="B280:C280"/>
    <mergeCell ref="F280:G280"/>
    <mergeCell ref="H280:I280"/>
    <mergeCell ref="AJ280:AK280"/>
    <mergeCell ref="AM282:AN282"/>
    <mergeCell ref="B283:C283"/>
    <mergeCell ref="F283:G283"/>
    <mergeCell ref="H283:I283"/>
    <mergeCell ref="AJ283:AK283"/>
    <mergeCell ref="AM283:AN283"/>
    <mergeCell ref="B282:C282"/>
    <mergeCell ref="F282:G282"/>
    <mergeCell ref="H282:I282"/>
    <mergeCell ref="AJ282:AK282"/>
    <mergeCell ref="AM284:AN284"/>
    <mergeCell ref="B285:C285"/>
    <mergeCell ref="F285:G285"/>
    <mergeCell ref="H285:I285"/>
    <mergeCell ref="AJ285:AK285"/>
    <mergeCell ref="AM285:AN285"/>
    <mergeCell ref="B284:C284"/>
    <mergeCell ref="F284:G284"/>
    <mergeCell ref="H284:I284"/>
    <mergeCell ref="AJ284:AK284"/>
    <mergeCell ref="AM286:AN286"/>
    <mergeCell ref="B287:C287"/>
    <mergeCell ref="F287:G287"/>
    <mergeCell ref="H287:I287"/>
    <mergeCell ref="AJ287:AK287"/>
    <mergeCell ref="AM287:AN287"/>
    <mergeCell ref="B286:C286"/>
    <mergeCell ref="F286:G286"/>
    <mergeCell ref="H286:I286"/>
    <mergeCell ref="AJ286:AK286"/>
    <mergeCell ref="AM288:AN288"/>
    <mergeCell ref="B289:C289"/>
    <mergeCell ref="F289:G289"/>
    <mergeCell ref="H289:I289"/>
    <mergeCell ref="AJ289:AK289"/>
    <mergeCell ref="AM289:AN289"/>
    <mergeCell ref="B288:C288"/>
    <mergeCell ref="F288:G288"/>
    <mergeCell ref="H288:I288"/>
    <mergeCell ref="AJ288:AK288"/>
    <mergeCell ref="AM290:AN290"/>
    <mergeCell ref="B291:C291"/>
    <mergeCell ref="F291:G291"/>
    <mergeCell ref="H291:I291"/>
    <mergeCell ref="AJ291:AK291"/>
    <mergeCell ref="AM291:AN291"/>
    <mergeCell ref="B290:C290"/>
    <mergeCell ref="F290:G290"/>
    <mergeCell ref="H290:I290"/>
    <mergeCell ref="AJ290:AK290"/>
    <mergeCell ref="AM292:AN292"/>
    <mergeCell ref="B293:C293"/>
    <mergeCell ref="F293:G293"/>
    <mergeCell ref="H293:I293"/>
    <mergeCell ref="AJ293:AK293"/>
    <mergeCell ref="AM293:AN293"/>
    <mergeCell ref="B292:C292"/>
    <mergeCell ref="F292:G292"/>
    <mergeCell ref="H292:I292"/>
    <mergeCell ref="AJ292:AK292"/>
    <mergeCell ref="AM294:AN294"/>
    <mergeCell ref="B295:C295"/>
    <mergeCell ref="F295:G295"/>
    <mergeCell ref="H295:I295"/>
    <mergeCell ref="AJ295:AK295"/>
    <mergeCell ref="AM295:AN295"/>
    <mergeCell ref="B294:C294"/>
    <mergeCell ref="F294:G294"/>
    <mergeCell ref="H294:I294"/>
    <mergeCell ref="AJ294:AK294"/>
    <mergeCell ref="AM296:AN296"/>
    <mergeCell ref="B297:C297"/>
    <mergeCell ref="F297:G297"/>
    <mergeCell ref="H297:I297"/>
    <mergeCell ref="AJ297:AK297"/>
    <mergeCell ref="AM297:AN297"/>
    <mergeCell ref="B296:C296"/>
    <mergeCell ref="F296:G296"/>
    <mergeCell ref="H296:I296"/>
    <mergeCell ref="AJ296:AK296"/>
    <mergeCell ref="AM298:AN298"/>
    <mergeCell ref="B299:C299"/>
    <mergeCell ref="F299:G299"/>
    <mergeCell ref="H299:I299"/>
    <mergeCell ref="AJ299:AK299"/>
    <mergeCell ref="AM299:AN299"/>
    <mergeCell ref="B298:C298"/>
    <mergeCell ref="F298:G298"/>
    <mergeCell ref="H298:I298"/>
    <mergeCell ref="AJ298:AK298"/>
    <mergeCell ref="AM300:AN300"/>
    <mergeCell ref="B301:C301"/>
    <mergeCell ref="F301:G301"/>
    <mergeCell ref="H301:I301"/>
    <mergeCell ref="AJ301:AK301"/>
    <mergeCell ref="AM301:AN301"/>
    <mergeCell ref="B300:C300"/>
    <mergeCell ref="F300:G300"/>
    <mergeCell ref="H300:I300"/>
    <mergeCell ref="AJ300:AK300"/>
    <mergeCell ref="B304:C304"/>
    <mergeCell ref="F304:G304"/>
    <mergeCell ref="H304:I304"/>
    <mergeCell ref="AJ304:AK304"/>
    <mergeCell ref="AM302:AN302"/>
    <mergeCell ref="B303:C303"/>
    <mergeCell ref="F303:G303"/>
    <mergeCell ref="H303:I303"/>
    <mergeCell ref="AJ303:AK303"/>
    <mergeCell ref="AM303:AN303"/>
    <mergeCell ref="B302:C302"/>
    <mergeCell ref="F302:G302"/>
    <mergeCell ref="H302:I302"/>
    <mergeCell ref="AJ302:AK302"/>
    <mergeCell ref="AM304:AN304"/>
    <mergeCell ref="B307:C307"/>
    <mergeCell ref="F307:G307"/>
    <mergeCell ref="H307:I307"/>
    <mergeCell ref="AJ307:AK307"/>
    <mergeCell ref="AM307:AN307"/>
    <mergeCell ref="B305:C305"/>
    <mergeCell ref="F305:G305"/>
    <mergeCell ref="H305:I305"/>
    <mergeCell ref="AJ305:AK305"/>
    <mergeCell ref="AM305:AN305"/>
    <mergeCell ref="B309:C309"/>
    <mergeCell ref="F309:G309"/>
    <mergeCell ref="H309:I309"/>
    <mergeCell ref="AJ309:AK309"/>
    <mergeCell ref="AM309:AN309"/>
    <mergeCell ref="B306:C306"/>
    <mergeCell ref="F306:G306"/>
    <mergeCell ref="H306:I306"/>
    <mergeCell ref="AJ306:AK306"/>
    <mergeCell ref="AM306:AN306"/>
    <mergeCell ref="B311:C311"/>
    <mergeCell ref="F311:G311"/>
    <mergeCell ref="H311:I311"/>
    <mergeCell ref="AJ311:AK311"/>
    <mergeCell ref="AM311:AN311"/>
    <mergeCell ref="B308:C308"/>
    <mergeCell ref="F308:G308"/>
    <mergeCell ref="H308:I308"/>
    <mergeCell ref="AJ308:AK308"/>
    <mergeCell ref="AM308:AN308"/>
    <mergeCell ref="B310:C310"/>
    <mergeCell ref="F310:G310"/>
    <mergeCell ref="H310:I310"/>
    <mergeCell ref="AJ310:AK310"/>
    <mergeCell ref="AM310:AN310"/>
    <mergeCell ref="B315:C315"/>
    <mergeCell ref="F315:G315"/>
    <mergeCell ref="H315:I315"/>
    <mergeCell ref="AJ315:AK315"/>
    <mergeCell ref="AM315:AN315"/>
    <mergeCell ref="AM314:AN314"/>
    <mergeCell ref="B312:C312"/>
    <mergeCell ref="F312:G312"/>
    <mergeCell ref="H312:I312"/>
    <mergeCell ref="AJ312:AK312"/>
    <mergeCell ref="AJ313:AK313"/>
    <mergeCell ref="AM313:AN313"/>
    <mergeCell ref="B313:C313"/>
    <mergeCell ref="F313:G313"/>
    <mergeCell ref="H313:I313"/>
    <mergeCell ref="AM312:AN312"/>
    <mergeCell ref="B317:C317"/>
    <mergeCell ref="F317:G317"/>
    <mergeCell ref="H317:I317"/>
    <mergeCell ref="AJ317:AK317"/>
    <mergeCell ref="AM317:AN317"/>
    <mergeCell ref="B314:C314"/>
    <mergeCell ref="F314:G314"/>
    <mergeCell ref="H314:I314"/>
    <mergeCell ref="AJ314:AK314"/>
    <mergeCell ref="AM319:AN319"/>
    <mergeCell ref="B316:C316"/>
    <mergeCell ref="F316:G316"/>
    <mergeCell ref="H316:I316"/>
    <mergeCell ref="AJ316:AK316"/>
    <mergeCell ref="AM316:AN316"/>
    <mergeCell ref="B319:C319"/>
    <mergeCell ref="F319:G319"/>
    <mergeCell ref="H319:I319"/>
    <mergeCell ref="AJ319:AK319"/>
    <mergeCell ref="AM321:AN321"/>
    <mergeCell ref="B318:C318"/>
    <mergeCell ref="F318:G318"/>
    <mergeCell ref="H318:I318"/>
    <mergeCell ref="AJ318:AK318"/>
    <mergeCell ref="AM318:AN318"/>
    <mergeCell ref="B321:C321"/>
    <mergeCell ref="F321:G321"/>
    <mergeCell ref="H321:I321"/>
    <mergeCell ref="AJ321:AK321"/>
    <mergeCell ref="AM323:AN323"/>
    <mergeCell ref="B320:C320"/>
    <mergeCell ref="F320:G320"/>
    <mergeCell ref="H320:I320"/>
    <mergeCell ref="AJ320:AK320"/>
    <mergeCell ref="AM320:AN320"/>
    <mergeCell ref="B323:C323"/>
    <mergeCell ref="F323:G323"/>
    <mergeCell ref="H323:I323"/>
    <mergeCell ref="AJ323:AK323"/>
    <mergeCell ref="AM325:AN325"/>
    <mergeCell ref="B322:C322"/>
    <mergeCell ref="F322:G322"/>
    <mergeCell ref="H322:I322"/>
    <mergeCell ref="AJ322:AK322"/>
    <mergeCell ref="AM322:AN322"/>
    <mergeCell ref="B325:C325"/>
    <mergeCell ref="F325:G325"/>
    <mergeCell ref="H325:I325"/>
    <mergeCell ref="AJ325:AK325"/>
    <mergeCell ref="AM326:AN326"/>
    <mergeCell ref="B324:C324"/>
    <mergeCell ref="F324:G324"/>
    <mergeCell ref="H324:I324"/>
    <mergeCell ref="AJ324:AK324"/>
    <mergeCell ref="AM324:AN324"/>
    <mergeCell ref="B326:C326"/>
    <mergeCell ref="F326:G326"/>
    <mergeCell ref="H326:I326"/>
    <mergeCell ref="AJ326:AK326"/>
    <mergeCell ref="AM327:AN327"/>
    <mergeCell ref="B328:C328"/>
    <mergeCell ref="F328:G328"/>
    <mergeCell ref="H328:I328"/>
    <mergeCell ref="AJ328:AK328"/>
    <mergeCell ref="AM328:AN328"/>
    <mergeCell ref="B327:C327"/>
    <mergeCell ref="F327:G327"/>
    <mergeCell ref="H327:I327"/>
    <mergeCell ref="AJ327:AK327"/>
    <mergeCell ref="AM329:AN329"/>
    <mergeCell ref="B330:C330"/>
    <mergeCell ref="F330:G330"/>
    <mergeCell ref="H330:I330"/>
    <mergeCell ref="AJ330:AK330"/>
    <mergeCell ref="AM330:AN330"/>
    <mergeCell ref="B329:C329"/>
    <mergeCell ref="F329:G329"/>
    <mergeCell ref="H329:I329"/>
    <mergeCell ref="AJ329:AK329"/>
    <mergeCell ref="AM331:AN331"/>
    <mergeCell ref="B332:C332"/>
    <mergeCell ref="F332:G332"/>
    <mergeCell ref="H332:I332"/>
    <mergeCell ref="AJ332:AK332"/>
    <mergeCell ref="AM332:AN332"/>
    <mergeCell ref="B331:C331"/>
    <mergeCell ref="F331:G331"/>
    <mergeCell ref="H331:I331"/>
    <mergeCell ref="AJ331:AK331"/>
    <mergeCell ref="AM333:AN333"/>
    <mergeCell ref="B334:C334"/>
    <mergeCell ref="F334:G334"/>
    <mergeCell ref="H334:I334"/>
    <mergeCell ref="AJ334:AK334"/>
    <mergeCell ref="AM334:AN334"/>
    <mergeCell ref="B333:C333"/>
    <mergeCell ref="F333:G333"/>
    <mergeCell ref="H333:I333"/>
    <mergeCell ref="AJ333:AK333"/>
    <mergeCell ref="AM335:AN335"/>
    <mergeCell ref="B336:C336"/>
    <mergeCell ref="F336:G336"/>
    <mergeCell ref="H336:I336"/>
    <mergeCell ref="AJ336:AK336"/>
    <mergeCell ref="AM336:AN336"/>
    <mergeCell ref="B335:C335"/>
    <mergeCell ref="F335:G335"/>
    <mergeCell ref="H335:I335"/>
    <mergeCell ref="AJ335:AK335"/>
    <mergeCell ref="AM337:AN337"/>
    <mergeCell ref="B338:C338"/>
    <mergeCell ref="F338:G338"/>
    <mergeCell ref="H338:I338"/>
    <mergeCell ref="AJ338:AK338"/>
    <mergeCell ref="AM338:AN338"/>
    <mergeCell ref="B337:C337"/>
    <mergeCell ref="F337:G337"/>
    <mergeCell ref="H337:I337"/>
    <mergeCell ref="AJ337:AK337"/>
    <mergeCell ref="AM339:AN339"/>
    <mergeCell ref="B340:C340"/>
    <mergeCell ref="F340:G340"/>
    <mergeCell ref="H340:I340"/>
    <mergeCell ref="AJ340:AK340"/>
    <mergeCell ref="AM340:AN340"/>
    <mergeCell ref="B339:C339"/>
    <mergeCell ref="F339:G339"/>
    <mergeCell ref="H339:I339"/>
    <mergeCell ref="AJ339:AK339"/>
    <mergeCell ref="AM341:AN341"/>
    <mergeCell ref="B342:C342"/>
    <mergeCell ref="F342:G342"/>
    <mergeCell ref="H342:I342"/>
    <mergeCell ref="AJ342:AK342"/>
    <mergeCell ref="AM342:AN342"/>
    <mergeCell ref="B341:C341"/>
    <mergeCell ref="F341:G341"/>
    <mergeCell ref="H341:I341"/>
    <mergeCell ref="AJ341:AK341"/>
    <mergeCell ref="AM343:AN343"/>
    <mergeCell ref="B344:C344"/>
    <mergeCell ref="F344:G344"/>
    <mergeCell ref="H344:I344"/>
    <mergeCell ref="AJ344:AK344"/>
    <mergeCell ref="AM344:AN344"/>
    <mergeCell ref="B343:C343"/>
    <mergeCell ref="F343:G343"/>
    <mergeCell ref="H343:I343"/>
    <mergeCell ref="AJ343:AK343"/>
    <mergeCell ref="AM345:AN345"/>
    <mergeCell ref="B346:C346"/>
    <mergeCell ref="F346:G346"/>
    <mergeCell ref="H346:I346"/>
    <mergeCell ref="AJ346:AK346"/>
    <mergeCell ref="AM346:AN346"/>
    <mergeCell ref="B345:C345"/>
    <mergeCell ref="F345:G345"/>
    <mergeCell ref="H345:I345"/>
    <mergeCell ref="AJ345:AK345"/>
    <mergeCell ref="AM347:AN347"/>
    <mergeCell ref="B348:C348"/>
    <mergeCell ref="F348:G348"/>
    <mergeCell ref="H348:I348"/>
    <mergeCell ref="AJ348:AK348"/>
    <mergeCell ref="AM348:AN348"/>
    <mergeCell ref="B347:C347"/>
    <mergeCell ref="F347:G347"/>
    <mergeCell ref="H347:I347"/>
    <mergeCell ref="AJ347:AK347"/>
    <mergeCell ref="AM349:AN349"/>
    <mergeCell ref="B350:C350"/>
    <mergeCell ref="F350:G350"/>
    <mergeCell ref="H350:I350"/>
    <mergeCell ref="AJ350:AK350"/>
    <mergeCell ref="AM350:AN350"/>
    <mergeCell ref="B349:C349"/>
    <mergeCell ref="F349:G349"/>
    <mergeCell ref="H349:I349"/>
    <mergeCell ref="AJ349:AK349"/>
    <mergeCell ref="AM351:AN351"/>
    <mergeCell ref="B352:C352"/>
    <mergeCell ref="F352:G352"/>
    <mergeCell ref="H352:I352"/>
    <mergeCell ref="AJ352:AK352"/>
    <mergeCell ref="AM352:AN352"/>
    <mergeCell ref="B351:C351"/>
    <mergeCell ref="F351:G351"/>
    <mergeCell ref="H351:I351"/>
    <mergeCell ref="AJ351:AK351"/>
    <mergeCell ref="AM353:AN353"/>
    <mergeCell ref="B354:C354"/>
    <mergeCell ref="F354:G354"/>
    <mergeCell ref="H354:I354"/>
    <mergeCell ref="AJ354:AK354"/>
    <mergeCell ref="AM354:AN354"/>
    <mergeCell ref="B353:C353"/>
    <mergeCell ref="F353:G353"/>
    <mergeCell ref="H353:I353"/>
    <mergeCell ref="AJ353:AK353"/>
    <mergeCell ref="AM355:AN355"/>
    <mergeCell ref="B356:C356"/>
    <mergeCell ref="F356:G356"/>
    <mergeCell ref="H356:I356"/>
    <mergeCell ref="AJ356:AK356"/>
    <mergeCell ref="AM356:AN356"/>
    <mergeCell ref="B355:C355"/>
    <mergeCell ref="F355:G355"/>
    <mergeCell ref="H355:I355"/>
    <mergeCell ref="AJ355:AK355"/>
    <mergeCell ref="AM357:AN357"/>
    <mergeCell ref="B358:C358"/>
    <mergeCell ref="F358:G358"/>
    <mergeCell ref="H358:I358"/>
    <mergeCell ref="AJ358:AK358"/>
    <mergeCell ref="AM358:AN358"/>
    <mergeCell ref="B357:C357"/>
    <mergeCell ref="F357:G357"/>
    <mergeCell ref="H357:I357"/>
    <mergeCell ref="AJ357:AK357"/>
    <mergeCell ref="AM359:AN359"/>
    <mergeCell ref="B360:C360"/>
    <mergeCell ref="F360:G360"/>
    <mergeCell ref="H360:I360"/>
    <mergeCell ref="AJ360:AK360"/>
    <mergeCell ref="AM360:AN360"/>
    <mergeCell ref="B359:C359"/>
    <mergeCell ref="F359:G359"/>
    <mergeCell ref="H359:I359"/>
    <mergeCell ref="AJ359:AK359"/>
    <mergeCell ref="AM361:AN361"/>
    <mergeCell ref="B362:C362"/>
    <mergeCell ref="F362:G362"/>
    <mergeCell ref="H362:I362"/>
    <mergeCell ref="AJ362:AK362"/>
    <mergeCell ref="AM362:AN362"/>
    <mergeCell ref="B361:C361"/>
    <mergeCell ref="F361:G361"/>
    <mergeCell ref="H361:I361"/>
    <mergeCell ref="AJ361:AK361"/>
    <mergeCell ref="AM363:AN363"/>
    <mergeCell ref="B364:C364"/>
    <mergeCell ref="F364:G364"/>
    <mergeCell ref="H364:I364"/>
    <mergeCell ref="AJ364:AK364"/>
    <mergeCell ref="AM364:AN364"/>
    <mergeCell ref="B363:C363"/>
    <mergeCell ref="F363:G363"/>
    <mergeCell ref="H363:I363"/>
    <mergeCell ref="AJ363:AK363"/>
    <mergeCell ref="AM365:AN365"/>
    <mergeCell ref="B366:C366"/>
    <mergeCell ref="F366:G366"/>
    <mergeCell ref="H366:I366"/>
    <mergeCell ref="AJ366:AK366"/>
    <mergeCell ref="AM366:AN366"/>
    <mergeCell ref="B365:C365"/>
    <mergeCell ref="F365:G365"/>
    <mergeCell ref="H365:I365"/>
    <mergeCell ref="AJ365:AK365"/>
    <mergeCell ref="AM367:AN367"/>
    <mergeCell ref="B368:C368"/>
    <mergeCell ref="F368:G368"/>
    <mergeCell ref="H368:I368"/>
    <mergeCell ref="AJ368:AK368"/>
    <mergeCell ref="AM368:AN368"/>
    <mergeCell ref="B367:C367"/>
    <mergeCell ref="F367:G367"/>
    <mergeCell ref="H367:I367"/>
    <mergeCell ref="AJ367:AK367"/>
    <mergeCell ref="AM369:AN369"/>
    <mergeCell ref="B370:C370"/>
    <mergeCell ref="F370:G370"/>
    <mergeCell ref="H370:I370"/>
    <mergeCell ref="AJ370:AK370"/>
    <mergeCell ref="AM370:AN370"/>
    <mergeCell ref="B369:C369"/>
    <mergeCell ref="F369:G369"/>
    <mergeCell ref="H369:I369"/>
    <mergeCell ref="AJ369:AK369"/>
    <mergeCell ref="AM371:AN371"/>
    <mergeCell ref="B372:C372"/>
    <mergeCell ref="F372:G372"/>
    <mergeCell ref="H372:I372"/>
    <mergeCell ref="AJ372:AK372"/>
    <mergeCell ref="AM372:AN372"/>
    <mergeCell ref="B371:C371"/>
    <mergeCell ref="F371:G371"/>
    <mergeCell ref="H371:I371"/>
    <mergeCell ref="AJ371:AK371"/>
    <mergeCell ref="AM373:AN373"/>
    <mergeCell ref="B374:C374"/>
    <mergeCell ref="F374:G374"/>
    <mergeCell ref="H374:I374"/>
    <mergeCell ref="AJ374:AK374"/>
    <mergeCell ref="AM374:AN374"/>
    <mergeCell ref="B373:C373"/>
    <mergeCell ref="F373:G373"/>
    <mergeCell ref="H373:I373"/>
    <mergeCell ref="AJ373:AK373"/>
    <mergeCell ref="AM375:AN375"/>
    <mergeCell ref="B376:C376"/>
    <mergeCell ref="F376:G376"/>
    <mergeCell ref="H376:I376"/>
    <mergeCell ref="AJ376:AK376"/>
    <mergeCell ref="AM376:AN376"/>
    <mergeCell ref="B375:C375"/>
    <mergeCell ref="F375:G375"/>
    <mergeCell ref="H375:I375"/>
    <mergeCell ref="AJ375:AK375"/>
    <mergeCell ref="AM377:AN377"/>
    <mergeCell ref="B378:C378"/>
    <mergeCell ref="F378:G378"/>
    <mergeCell ref="H378:I378"/>
    <mergeCell ref="AJ378:AK378"/>
    <mergeCell ref="AM378:AN378"/>
    <mergeCell ref="B377:C377"/>
    <mergeCell ref="F377:G377"/>
    <mergeCell ref="H377:I377"/>
    <mergeCell ref="AJ377:AK377"/>
    <mergeCell ref="AM379:AN379"/>
    <mergeCell ref="B380:C380"/>
    <mergeCell ref="F380:G380"/>
    <mergeCell ref="H380:I380"/>
    <mergeCell ref="AJ380:AK380"/>
    <mergeCell ref="AM380:AN380"/>
    <mergeCell ref="B379:C379"/>
    <mergeCell ref="F379:G379"/>
    <mergeCell ref="H379:I379"/>
    <mergeCell ref="AJ379:AK379"/>
    <mergeCell ref="AM381:AN381"/>
    <mergeCell ref="B382:C382"/>
    <mergeCell ref="F382:G382"/>
    <mergeCell ref="H382:I382"/>
    <mergeCell ref="AJ382:AK382"/>
    <mergeCell ref="AM382:AN382"/>
    <mergeCell ref="B381:C381"/>
    <mergeCell ref="F381:G381"/>
    <mergeCell ref="H381:I381"/>
    <mergeCell ref="AJ381:AK381"/>
    <mergeCell ref="AM383:AN383"/>
    <mergeCell ref="B384:C384"/>
    <mergeCell ref="F384:G384"/>
    <mergeCell ref="H384:I384"/>
    <mergeCell ref="AJ384:AK384"/>
    <mergeCell ref="AM384:AN384"/>
    <mergeCell ref="B383:C383"/>
    <mergeCell ref="F383:G383"/>
    <mergeCell ref="H383:I383"/>
    <mergeCell ref="AJ383:AK383"/>
    <mergeCell ref="AM385:AN385"/>
    <mergeCell ref="B386:C386"/>
    <mergeCell ref="F386:G386"/>
    <mergeCell ref="H386:I386"/>
    <mergeCell ref="AJ386:AK386"/>
    <mergeCell ref="AM386:AN386"/>
    <mergeCell ref="B385:C385"/>
    <mergeCell ref="F385:G385"/>
    <mergeCell ref="H385:I385"/>
    <mergeCell ref="AJ385:AK385"/>
    <mergeCell ref="AM387:AN387"/>
    <mergeCell ref="B388:C388"/>
    <mergeCell ref="F388:G388"/>
    <mergeCell ref="H388:I388"/>
    <mergeCell ref="AJ388:AK388"/>
    <mergeCell ref="AM388:AN388"/>
    <mergeCell ref="B387:C387"/>
    <mergeCell ref="F387:G387"/>
    <mergeCell ref="H387:I387"/>
    <mergeCell ref="AJ387:AK387"/>
    <mergeCell ref="AM389:AN389"/>
    <mergeCell ref="B390:C390"/>
    <mergeCell ref="F390:G390"/>
    <mergeCell ref="H390:I390"/>
    <mergeCell ref="AJ390:AK390"/>
    <mergeCell ref="AM390:AN390"/>
    <mergeCell ref="B389:C389"/>
    <mergeCell ref="F389:G389"/>
    <mergeCell ref="H389:I389"/>
    <mergeCell ref="AJ389:AK389"/>
    <mergeCell ref="AM391:AN391"/>
    <mergeCell ref="B392:C392"/>
    <mergeCell ref="F392:G392"/>
    <mergeCell ref="H392:I392"/>
    <mergeCell ref="AJ392:AK392"/>
    <mergeCell ref="AM392:AN392"/>
    <mergeCell ref="B391:C391"/>
    <mergeCell ref="F391:G391"/>
    <mergeCell ref="H391:I391"/>
    <mergeCell ref="AJ391:AK391"/>
    <mergeCell ref="AM393:AN393"/>
    <mergeCell ref="B394:C394"/>
    <mergeCell ref="F394:G394"/>
    <mergeCell ref="H394:I394"/>
    <mergeCell ref="AJ394:AK394"/>
    <mergeCell ref="AM394:AN394"/>
    <mergeCell ref="B393:C393"/>
    <mergeCell ref="F393:G393"/>
    <mergeCell ref="H393:I393"/>
    <mergeCell ref="AJ393:AK393"/>
    <mergeCell ref="AM395:AN395"/>
    <mergeCell ref="B396:C396"/>
    <mergeCell ref="F396:G396"/>
    <mergeCell ref="H396:I396"/>
    <mergeCell ref="AJ396:AK396"/>
    <mergeCell ref="AM396:AN396"/>
    <mergeCell ref="B395:C395"/>
    <mergeCell ref="F395:G395"/>
    <mergeCell ref="H395:I395"/>
    <mergeCell ref="AJ395:AK395"/>
    <mergeCell ref="AM397:AN397"/>
    <mergeCell ref="B398:C398"/>
    <mergeCell ref="F398:G398"/>
    <mergeCell ref="H398:I398"/>
    <mergeCell ref="AJ398:AK398"/>
    <mergeCell ref="AM398:AN398"/>
    <mergeCell ref="B397:C397"/>
    <mergeCell ref="F397:G397"/>
    <mergeCell ref="H397:I397"/>
    <mergeCell ref="AJ397:AK397"/>
    <mergeCell ref="B399:C399"/>
    <mergeCell ref="F399:G399"/>
    <mergeCell ref="H399:I399"/>
    <mergeCell ref="AJ399:AK399"/>
    <mergeCell ref="AM399:AN399"/>
    <mergeCell ref="B401:C401"/>
    <mergeCell ref="F401:G401"/>
    <mergeCell ref="H401:I401"/>
    <mergeCell ref="AJ401:AK401"/>
    <mergeCell ref="B400:C400"/>
    <mergeCell ref="F400:G400"/>
    <mergeCell ref="H400:I400"/>
    <mergeCell ref="AJ400:AK400"/>
    <mergeCell ref="AM400:AN400"/>
    <mergeCell ref="AM401:AN401"/>
    <mergeCell ref="B402:C402"/>
    <mergeCell ref="F402:G402"/>
    <mergeCell ref="H402:I402"/>
    <mergeCell ref="AJ402:AK402"/>
    <mergeCell ref="AM402:AN402"/>
    <mergeCell ref="AM403:AN403"/>
    <mergeCell ref="B404:C404"/>
    <mergeCell ref="F404:G404"/>
    <mergeCell ref="H404:I404"/>
    <mergeCell ref="AJ404:AK404"/>
    <mergeCell ref="AM404:AN404"/>
    <mergeCell ref="B403:C403"/>
    <mergeCell ref="F403:G403"/>
    <mergeCell ref="H403:I403"/>
    <mergeCell ref="AJ403:AK403"/>
    <mergeCell ref="AM405:AN405"/>
    <mergeCell ref="B406:C406"/>
    <mergeCell ref="F406:G406"/>
    <mergeCell ref="H406:I406"/>
    <mergeCell ref="AJ406:AK406"/>
    <mergeCell ref="AM406:AN406"/>
    <mergeCell ref="B405:C405"/>
    <mergeCell ref="F405:G405"/>
    <mergeCell ref="H405:I405"/>
    <mergeCell ref="AJ405:AK405"/>
    <mergeCell ref="AM407:AN407"/>
    <mergeCell ref="B408:C408"/>
    <mergeCell ref="F408:G408"/>
    <mergeCell ref="H408:I408"/>
    <mergeCell ref="AJ408:AK408"/>
    <mergeCell ref="AM408:AN408"/>
    <mergeCell ref="B407:C407"/>
    <mergeCell ref="F407:G407"/>
    <mergeCell ref="H407:I407"/>
    <mergeCell ref="AJ407:AK407"/>
    <mergeCell ref="AM409:AN409"/>
    <mergeCell ref="B410:C410"/>
    <mergeCell ref="F410:G410"/>
    <mergeCell ref="H410:I410"/>
    <mergeCell ref="AJ410:AK410"/>
    <mergeCell ref="AM410:AN410"/>
    <mergeCell ref="B409:C409"/>
    <mergeCell ref="F409:G409"/>
    <mergeCell ref="H409:I409"/>
    <mergeCell ref="AJ409:AK409"/>
    <mergeCell ref="AM411:AN411"/>
    <mergeCell ref="B412:C412"/>
    <mergeCell ref="F412:G412"/>
    <mergeCell ref="H412:I412"/>
    <mergeCell ref="AJ412:AK412"/>
    <mergeCell ref="AM412:AN412"/>
    <mergeCell ref="B411:C411"/>
    <mergeCell ref="F411:G411"/>
    <mergeCell ref="H411:I411"/>
    <mergeCell ref="AJ411:AK411"/>
    <mergeCell ref="AM413:AN413"/>
    <mergeCell ref="B414:C414"/>
    <mergeCell ref="F414:G414"/>
    <mergeCell ref="H414:I414"/>
    <mergeCell ref="AJ414:AK414"/>
    <mergeCell ref="AM414:AN414"/>
    <mergeCell ref="B413:C413"/>
    <mergeCell ref="F413:G413"/>
    <mergeCell ref="H413:I413"/>
    <mergeCell ref="AJ413:AK413"/>
    <mergeCell ref="AM415:AN415"/>
    <mergeCell ref="B416:C416"/>
    <mergeCell ref="F416:G416"/>
    <mergeCell ref="H416:I416"/>
    <mergeCell ref="AJ416:AK416"/>
    <mergeCell ref="AM416:AN416"/>
    <mergeCell ref="B415:C415"/>
    <mergeCell ref="F415:G415"/>
    <mergeCell ref="H415:I415"/>
    <mergeCell ref="AJ415:AK415"/>
    <mergeCell ref="B419:C419"/>
    <mergeCell ref="F419:G419"/>
    <mergeCell ref="H419:I419"/>
    <mergeCell ref="AJ419:AK419"/>
    <mergeCell ref="AM417:AN417"/>
    <mergeCell ref="B418:C418"/>
    <mergeCell ref="F418:G418"/>
    <mergeCell ref="H418:I418"/>
    <mergeCell ref="AJ418:AK418"/>
    <mergeCell ref="AM418:AN418"/>
    <mergeCell ref="B417:C417"/>
    <mergeCell ref="F417:G417"/>
    <mergeCell ref="H417:I417"/>
    <mergeCell ref="AJ417:AK417"/>
    <mergeCell ref="B421:C421"/>
    <mergeCell ref="F421:G421"/>
    <mergeCell ref="H421:I421"/>
    <mergeCell ref="AJ421:AK421"/>
    <mergeCell ref="AM419:AN419"/>
    <mergeCell ref="B420:C420"/>
    <mergeCell ref="AM420:AN420"/>
    <mergeCell ref="B423:C423"/>
    <mergeCell ref="F423:G423"/>
    <mergeCell ref="H423:I423"/>
    <mergeCell ref="AJ423:AK423"/>
    <mergeCell ref="AM421:AN421"/>
    <mergeCell ref="B422:C422"/>
    <mergeCell ref="F420:G420"/>
    <mergeCell ref="B424:C424"/>
    <mergeCell ref="F424:G424"/>
    <mergeCell ref="H424:I424"/>
    <mergeCell ref="AJ424:AK424"/>
    <mergeCell ref="H420:I420"/>
    <mergeCell ref="AJ420:AK420"/>
    <mergeCell ref="AJ425:AK425"/>
    <mergeCell ref="AM424:AN424"/>
    <mergeCell ref="AM423:AN423"/>
    <mergeCell ref="F422:G422"/>
    <mergeCell ref="H422:I422"/>
    <mergeCell ref="AJ422:AK422"/>
    <mergeCell ref="AM422:AN422"/>
    <mergeCell ref="AJ427:AK427"/>
    <mergeCell ref="AM425:AN425"/>
    <mergeCell ref="B426:C426"/>
    <mergeCell ref="F426:G426"/>
    <mergeCell ref="H426:I426"/>
    <mergeCell ref="AJ426:AK426"/>
    <mergeCell ref="AM426:AN426"/>
    <mergeCell ref="B425:C425"/>
    <mergeCell ref="F425:G425"/>
    <mergeCell ref="H425:I425"/>
    <mergeCell ref="AJ429:AK429"/>
    <mergeCell ref="AM427:AN427"/>
    <mergeCell ref="B428:C428"/>
    <mergeCell ref="F428:G428"/>
    <mergeCell ref="H428:I428"/>
    <mergeCell ref="AJ428:AK428"/>
    <mergeCell ref="AM428:AN428"/>
    <mergeCell ref="B427:C427"/>
    <mergeCell ref="F427:G427"/>
    <mergeCell ref="H427:I427"/>
    <mergeCell ref="AJ431:AK431"/>
    <mergeCell ref="AM429:AN429"/>
    <mergeCell ref="B430:C430"/>
    <mergeCell ref="F430:G430"/>
    <mergeCell ref="H430:I430"/>
    <mergeCell ref="AJ430:AK430"/>
    <mergeCell ref="AM430:AN430"/>
    <mergeCell ref="B429:C429"/>
    <mergeCell ref="F429:G429"/>
    <mergeCell ref="H429:I429"/>
    <mergeCell ref="AJ433:AK433"/>
    <mergeCell ref="AM431:AN431"/>
    <mergeCell ref="B432:C432"/>
    <mergeCell ref="F432:G432"/>
    <mergeCell ref="H432:I432"/>
    <mergeCell ref="AJ432:AK432"/>
    <mergeCell ref="AM432:AN432"/>
    <mergeCell ref="B431:C431"/>
    <mergeCell ref="F431:G431"/>
    <mergeCell ref="H431:I431"/>
    <mergeCell ref="AJ435:AK435"/>
    <mergeCell ref="AM433:AN433"/>
    <mergeCell ref="B434:C434"/>
    <mergeCell ref="F434:G434"/>
    <mergeCell ref="H434:I434"/>
    <mergeCell ref="AJ434:AK434"/>
    <mergeCell ref="AM434:AN434"/>
    <mergeCell ref="B433:C433"/>
    <mergeCell ref="F433:G433"/>
    <mergeCell ref="H433:I433"/>
    <mergeCell ref="AJ437:AK437"/>
    <mergeCell ref="AM435:AN435"/>
    <mergeCell ref="B436:C436"/>
    <mergeCell ref="F436:G436"/>
    <mergeCell ref="H436:I436"/>
    <mergeCell ref="AJ436:AK436"/>
    <mergeCell ref="AM436:AN436"/>
    <mergeCell ref="B435:C435"/>
    <mergeCell ref="F435:G435"/>
    <mergeCell ref="H435:I435"/>
    <mergeCell ref="AJ439:AK439"/>
    <mergeCell ref="AM437:AN437"/>
    <mergeCell ref="B438:C438"/>
    <mergeCell ref="F438:G438"/>
    <mergeCell ref="H438:I438"/>
    <mergeCell ref="AJ438:AK438"/>
    <mergeCell ref="AM438:AN438"/>
    <mergeCell ref="B437:C437"/>
    <mergeCell ref="F437:G437"/>
    <mergeCell ref="H437:I437"/>
    <mergeCell ref="AJ441:AK441"/>
    <mergeCell ref="AM439:AN439"/>
    <mergeCell ref="B440:C440"/>
    <mergeCell ref="F440:G440"/>
    <mergeCell ref="H440:I440"/>
    <mergeCell ref="AJ440:AK440"/>
    <mergeCell ref="AM440:AN440"/>
    <mergeCell ref="B439:C439"/>
    <mergeCell ref="F439:G439"/>
    <mergeCell ref="H439:I439"/>
    <mergeCell ref="AJ443:AK443"/>
    <mergeCell ref="AM441:AN441"/>
    <mergeCell ref="B442:C442"/>
    <mergeCell ref="F442:G442"/>
    <mergeCell ref="H442:I442"/>
    <mergeCell ref="AJ442:AK442"/>
    <mergeCell ref="AM442:AN442"/>
    <mergeCell ref="B441:C441"/>
    <mergeCell ref="F441:G441"/>
    <mergeCell ref="H441:I441"/>
    <mergeCell ref="AM445:AN445"/>
    <mergeCell ref="AM443:AN443"/>
    <mergeCell ref="B444:C444"/>
    <mergeCell ref="F444:G444"/>
    <mergeCell ref="H444:I444"/>
    <mergeCell ref="AJ444:AK444"/>
    <mergeCell ref="AM444:AN444"/>
    <mergeCell ref="B443:C443"/>
    <mergeCell ref="F443:G443"/>
    <mergeCell ref="H443:I443"/>
    <mergeCell ref="H446:I446"/>
    <mergeCell ref="AJ446:AK446"/>
    <mergeCell ref="B445:C445"/>
    <mergeCell ref="F445:G445"/>
    <mergeCell ref="H445:I445"/>
    <mergeCell ref="AJ445:AK445"/>
    <mergeCell ref="H448:I448"/>
    <mergeCell ref="AJ448:AK448"/>
    <mergeCell ref="AM446:AN446"/>
    <mergeCell ref="B447:C447"/>
    <mergeCell ref="F447:G447"/>
    <mergeCell ref="H447:I447"/>
    <mergeCell ref="AJ447:AK447"/>
    <mergeCell ref="AM447:AN447"/>
    <mergeCell ref="B446:C446"/>
    <mergeCell ref="F446:G446"/>
    <mergeCell ref="H450:I450"/>
    <mergeCell ref="AJ450:AK450"/>
    <mergeCell ref="AM448:AN448"/>
    <mergeCell ref="B449:C449"/>
    <mergeCell ref="F449:G449"/>
    <mergeCell ref="H449:I449"/>
    <mergeCell ref="AJ449:AK449"/>
    <mergeCell ref="AM449:AN449"/>
    <mergeCell ref="B448:C448"/>
    <mergeCell ref="F448:G448"/>
    <mergeCell ref="H452:I452"/>
    <mergeCell ref="AJ452:AK452"/>
    <mergeCell ref="AM450:AN450"/>
    <mergeCell ref="B451:C451"/>
    <mergeCell ref="F451:G451"/>
    <mergeCell ref="H451:I451"/>
    <mergeCell ref="AJ451:AK451"/>
    <mergeCell ref="AM451:AN451"/>
    <mergeCell ref="B450:C450"/>
    <mergeCell ref="F450:G450"/>
    <mergeCell ref="H454:I454"/>
    <mergeCell ref="AJ454:AK454"/>
    <mergeCell ref="AM452:AN452"/>
    <mergeCell ref="B453:C453"/>
    <mergeCell ref="F453:G453"/>
    <mergeCell ref="H453:I453"/>
    <mergeCell ref="AJ453:AK453"/>
    <mergeCell ref="AM453:AN453"/>
    <mergeCell ref="B452:C452"/>
    <mergeCell ref="F452:G452"/>
    <mergeCell ref="H456:I456"/>
    <mergeCell ref="AJ456:AK456"/>
    <mergeCell ref="AM454:AN454"/>
    <mergeCell ref="B455:C455"/>
    <mergeCell ref="F455:G455"/>
    <mergeCell ref="H455:I455"/>
    <mergeCell ref="AJ455:AK455"/>
    <mergeCell ref="AM455:AN455"/>
    <mergeCell ref="B454:C454"/>
    <mergeCell ref="F454:G454"/>
    <mergeCell ref="H458:I458"/>
    <mergeCell ref="AJ458:AK458"/>
    <mergeCell ref="AM456:AN456"/>
    <mergeCell ref="B457:C457"/>
    <mergeCell ref="F457:G457"/>
    <mergeCell ref="H457:I457"/>
    <mergeCell ref="AJ457:AK457"/>
    <mergeCell ref="AM457:AN457"/>
    <mergeCell ref="B456:C456"/>
    <mergeCell ref="F456:G456"/>
    <mergeCell ref="H460:I460"/>
    <mergeCell ref="AJ460:AK460"/>
    <mergeCell ref="AM458:AN458"/>
    <mergeCell ref="B459:C459"/>
    <mergeCell ref="F459:G459"/>
    <mergeCell ref="H459:I459"/>
    <mergeCell ref="AJ459:AK459"/>
    <mergeCell ref="AM459:AN459"/>
    <mergeCell ref="B458:C458"/>
    <mergeCell ref="F458:G458"/>
    <mergeCell ref="H462:I462"/>
    <mergeCell ref="AJ462:AK462"/>
    <mergeCell ref="AM460:AN460"/>
    <mergeCell ref="B461:C461"/>
    <mergeCell ref="F461:G461"/>
    <mergeCell ref="H461:I461"/>
    <mergeCell ref="AJ461:AK461"/>
    <mergeCell ref="AM461:AN461"/>
    <mergeCell ref="B460:C460"/>
    <mergeCell ref="F460:G460"/>
    <mergeCell ref="AJ466:AK466"/>
    <mergeCell ref="B465:C465"/>
    <mergeCell ref="AM462:AN462"/>
    <mergeCell ref="B463:C463"/>
    <mergeCell ref="F463:G463"/>
    <mergeCell ref="H463:I463"/>
    <mergeCell ref="AJ463:AK463"/>
    <mergeCell ref="AM463:AN463"/>
    <mergeCell ref="B462:C462"/>
    <mergeCell ref="F462:G462"/>
    <mergeCell ref="AJ467:AK467"/>
    <mergeCell ref="AM467:AN467"/>
    <mergeCell ref="AJ465:AK465"/>
    <mergeCell ref="B464:C464"/>
    <mergeCell ref="AJ464:AK464"/>
    <mergeCell ref="AM466:AN466"/>
    <mergeCell ref="AM465:AN465"/>
    <mergeCell ref="AM464:AN464"/>
    <mergeCell ref="B466:C466"/>
    <mergeCell ref="F466:G466"/>
    <mergeCell ref="H464:I464"/>
    <mergeCell ref="F465:G465"/>
    <mergeCell ref="H465:I465"/>
    <mergeCell ref="B467:G467"/>
    <mergeCell ref="H467:I467"/>
    <mergeCell ref="H466:I466"/>
    <mergeCell ref="F464:G464"/>
  </mergeCells>
  <printOptions/>
  <pageMargins left="0" right="0" top="0" bottom="0.3937007874015748" header="0" footer="0.1968503937007874"/>
  <pageSetup horizontalDpi="600" verticalDpi="6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2013-06-28T10:49:49Z</cp:lastPrinted>
  <dcterms:modified xsi:type="dcterms:W3CDTF">2013-06-28T10:51:37Z</dcterms:modified>
  <cp:category/>
  <cp:version/>
  <cp:contentType/>
  <cp:contentStatus/>
</cp:coreProperties>
</file>