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Ogółem Oświata" sheetId="1" r:id="rId1"/>
  </sheets>
  <definedNames>
    <definedName name="_xlnm.Print_Titles" localSheetId="0">'Ogółem Oświata'!$3:$3</definedName>
  </definedNames>
  <calcPr fullCalcOnLoad="1"/>
</workbook>
</file>

<file path=xl/sharedStrings.xml><?xml version="1.0" encoding="utf-8"?>
<sst xmlns="http://schemas.openxmlformats.org/spreadsheetml/2006/main" count="70" uniqueCount="57">
  <si>
    <t>"O" Majków</t>
  </si>
  <si>
    <t>RAZEM</t>
  </si>
  <si>
    <t>Ogółem  r.80101</t>
  </si>
  <si>
    <t>Ogółem r.85401</t>
  </si>
  <si>
    <t>Ogółem  r.80104</t>
  </si>
  <si>
    <t>"O" Kierz Niedźwiedzi</t>
  </si>
  <si>
    <t>"O" Lipowe Pole</t>
  </si>
  <si>
    <t>"O" Grzybowa Góra</t>
  </si>
  <si>
    <t>Przedszkole</t>
  </si>
  <si>
    <t>Jednostki/rozdział</t>
  </si>
  <si>
    <t>Szkoła Podstawowa w  Grzybowej Górze</t>
  </si>
  <si>
    <t>Szkoła Podstawowa w  Majkowie</t>
  </si>
  <si>
    <t>Szkoła Podstawowa w  Kierzu Niedźwiedzim</t>
  </si>
  <si>
    <t>Świetlica w Skarżysku Koscielnym</t>
  </si>
  <si>
    <t>Odpisy na fundusz socjalny emerytowanych nauczycieli      r.80195</t>
  </si>
  <si>
    <t>Szkoły Podstawowe - 80101</t>
  </si>
  <si>
    <t>Gimnazjum</t>
  </si>
  <si>
    <t>Ogółem 80146</t>
  </si>
  <si>
    <t>Ogółem 80195</t>
  </si>
  <si>
    <t>Świetlice szkolne 85401</t>
  </si>
  <si>
    <t>Doskonalenie nauczycieli-  r. 85446</t>
  </si>
  <si>
    <t>Ogółem 85446</t>
  </si>
  <si>
    <t xml:space="preserve">Doskonalenie nauczycieli-  r.80146 </t>
  </si>
  <si>
    <t>Gimnazjum w Skarżysku Kościelnym-    r.80110</t>
  </si>
  <si>
    <t>Klasy "0" - 80103</t>
  </si>
  <si>
    <t>Ogółem  r.80103</t>
  </si>
  <si>
    <t>Przedszkole r. 80104</t>
  </si>
  <si>
    <t>Szkoła Podstawowa w  Lipowym Polu</t>
  </si>
  <si>
    <t>Szkoła Podstawowa w  Skarżysku Kościelnym</t>
  </si>
  <si>
    <t xml:space="preserve">Subwencja oświatowa </t>
  </si>
  <si>
    <t xml:space="preserve">Ilość dzieci </t>
  </si>
  <si>
    <t>Dokształcanie i odpsy socjalne emerytów</t>
  </si>
  <si>
    <t>Subwencja do podziału na dziecko</t>
  </si>
  <si>
    <t xml:space="preserve">Subwencja na dziecko </t>
  </si>
  <si>
    <t xml:space="preserve">Plan </t>
  </si>
  <si>
    <t xml:space="preserve"> </t>
  </si>
  <si>
    <t>Dowóz dzieci do Gimnazjum    r.80113</t>
  </si>
  <si>
    <t>Dowóz dzieci niepołnosprawnych    r.80113</t>
  </si>
  <si>
    <t>Ogółem 85295</t>
  </si>
  <si>
    <t>Dożywianie w  85295</t>
  </si>
  <si>
    <t>Szkoła w Skarżysku Kościelnym</t>
  </si>
  <si>
    <t>Szkoła Podstawowa w Majkowie</t>
  </si>
  <si>
    <t xml:space="preserve">Razem 85415 </t>
  </si>
  <si>
    <t>Szkoła Podstawowa Skarżysko Kościelne</t>
  </si>
  <si>
    <t>Szkoła Podstawowa Grzybowa Góra</t>
  </si>
  <si>
    <t>Szkoła Podstawowa Lipowe Pole</t>
  </si>
  <si>
    <t>Szkoła Podstawowa Majków</t>
  </si>
  <si>
    <t>Szkoła Podstawowa Kierz Niedźwiedzi</t>
  </si>
  <si>
    <t>Gimnazjum Skarzysko Kościelne</t>
  </si>
  <si>
    <t>Przedszkole Skarżysko Kościelne</t>
  </si>
  <si>
    <t>Gimnazjum Skarżysko Kościelne</t>
  </si>
  <si>
    <t>Plan po zmianach 2007r.</t>
  </si>
  <si>
    <t xml:space="preserve">Wykonanie 2007r. </t>
  </si>
  <si>
    <t xml:space="preserve">% wyk 2007r. </t>
  </si>
  <si>
    <t>Dofinansowanie zakupu podręczników oraz jednolitego stroju r. 85415</t>
  </si>
  <si>
    <t>Załącznik Nr 14</t>
  </si>
  <si>
    <t xml:space="preserve"> Wydatki  w jednostkach oświatowych za 2007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</si>
</sst>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17" applyBorder="1" applyAlignment="1">
      <alignment wrapText="1"/>
      <protection/>
    </xf>
    <xf numFmtId="0" fontId="2" fillId="0" borderId="1" xfId="17" applyFont="1" applyBorder="1" applyAlignment="1">
      <alignment vertical="center" wrapText="1"/>
      <protection/>
    </xf>
    <xf numFmtId="0" fontId="2" fillId="0" borderId="1" xfId="17" applyFont="1" applyBorder="1" applyAlignment="1">
      <alignment wrapText="1"/>
      <protection/>
    </xf>
    <xf numFmtId="0" fontId="1" fillId="0" borderId="1" xfId="17" applyFont="1" applyBorder="1" applyAlignment="1">
      <alignment wrapText="1"/>
      <protection/>
    </xf>
    <xf numFmtId="4" fontId="1" fillId="0" borderId="2" xfId="17" applyNumberFormat="1" applyFont="1" applyBorder="1">
      <alignment/>
      <protection/>
    </xf>
    <xf numFmtId="4" fontId="1" fillId="0" borderId="2" xfId="17" applyNumberFormat="1" applyFont="1" applyBorder="1" applyAlignment="1">
      <alignment/>
      <protection/>
    </xf>
    <xf numFmtId="4" fontId="1" fillId="0" borderId="2" xfId="17" applyNumberFormat="1" applyBorder="1" applyAlignment="1">
      <alignment/>
      <protection/>
    </xf>
    <xf numFmtId="4" fontId="2" fillId="0" borderId="2" xfId="17" applyNumberFormat="1" applyFont="1" applyBorder="1" applyAlignment="1">
      <alignment/>
      <protection/>
    </xf>
    <xf numFmtId="4" fontId="2" fillId="0" borderId="3" xfId="17" applyNumberFormat="1" applyFont="1" applyBorder="1" applyAlignment="1">
      <alignment/>
      <protection/>
    </xf>
    <xf numFmtId="0" fontId="1" fillId="0" borderId="1" xfId="17" applyFont="1" applyBorder="1" applyAlignment="1">
      <alignment wrapText="1"/>
      <protection/>
    </xf>
    <xf numFmtId="0" fontId="2" fillId="0" borderId="1" xfId="17" applyFont="1" applyBorder="1" applyAlignment="1">
      <alignment wrapText="1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1" fillId="0" borderId="3" xfId="17" applyNumberFormat="1" applyFont="1" applyBorder="1" applyAlignment="1">
      <alignment/>
      <protection/>
    </xf>
    <xf numFmtId="4" fontId="2" fillId="0" borderId="4" xfId="17" applyNumberFormat="1" applyFont="1" applyBorder="1" applyAlignment="1">
      <alignment wrapText="1"/>
      <protection/>
    </xf>
    <xf numFmtId="4" fontId="3" fillId="0" borderId="2" xfId="0" applyNumberFormat="1" applyFont="1" applyBorder="1" applyAlignment="1">
      <alignment/>
    </xf>
    <xf numFmtId="4" fontId="1" fillId="0" borderId="4" xfId="17" applyNumberFormat="1" applyBorder="1" applyAlignment="1">
      <alignment wrapText="1"/>
      <protection/>
    </xf>
    <xf numFmtId="4" fontId="0" fillId="0" borderId="2" xfId="0" applyNumberFormat="1" applyBorder="1" applyAlignment="1">
      <alignment/>
    </xf>
    <xf numFmtId="4" fontId="2" fillId="0" borderId="4" xfId="17" applyNumberFormat="1" applyFont="1" applyBorder="1" applyAlignment="1">
      <alignment vertical="center" wrapText="1"/>
      <protection/>
    </xf>
    <xf numFmtId="4" fontId="2" fillId="0" borderId="5" xfId="17" applyNumberFormat="1" applyFont="1" applyBorder="1" applyAlignment="1">
      <alignment wrapText="1"/>
      <protection/>
    </xf>
    <xf numFmtId="4" fontId="2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1" fillId="0" borderId="5" xfId="17" applyNumberFormat="1" applyBorder="1" applyAlignment="1">
      <alignment wrapText="1"/>
      <protection/>
    </xf>
    <xf numFmtId="4" fontId="1" fillId="0" borderId="4" xfId="17" applyNumberFormat="1" applyFont="1" applyBorder="1" applyAlignment="1">
      <alignment wrapText="1"/>
      <protection/>
    </xf>
    <xf numFmtId="4" fontId="2" fillId="0" borderId="2" xfId="17" applyNumberFormat="1" applyFont="1" applyBorder="1" applyAlignment="1">
      <alignment/>
      <protection/>
    </xf>
    <xf numFmtId="4" fontId="2" fillId="0" borderId="5" xfId="17" applyNumberFormat="1" applyFont="1" applyBorder="1" applyAlignment="1">
      <alignment vertical="center" wrapText="1"/>
      <protection/>
    </xf>
    <xf numFmtId="4" fontId="2" fillId="0" borderId="3" xfId="17" applyNumberFormat="1" applyFont="1" applyBorder="1" applyAlignment="1">
      <alignment/>
      <protection/>
    </xf>
    <xf numFmtId="4" fontId="3" fillId="0" borderId="2" xfId="0" applyNumberFormat="1" applyFont="1" applyBorder="1" applyAlignment="1">
      <alignment/>
    </xf>
    <xf numFmtId="4" fontId="2" fillId="0" borderId="6" xfId="17" applyNumberFormat="1" applyFont="1" applyBorder="1" applyAlignment="1">
      <alignment horizontal="right" vertical="center" wrapText="1"/>
      <protection/>
    </xf>
    <xf numFmtId="0" fontId="2" fillId="0" borderId="7" xfId="17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" fillId="0" borderId="4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1" fillId="0" borderId="4" xfId="17" applyBorder="1" applyAlignment="1">
      <alignment wrapText="1"/>
      <protection/>
    </xf>
    <xf numFmtId="0" fontId="2" fillId="0" borderId="4" xfId="17" applyFont="1" applyBorder="1" applyAlignment="1">
      <alignment vertical="center" wrapText="1"/>
      <protection/>
    </xf>
    <xf numFmtId="0" fontId="2" fillId="0" borderId="5" xfId="17" applyFont="1" applyBorder="1" applyAlignment="1">
      <alignment vertical="center" wrapText="1"/>
      <protection/>
    </xf>
    <xf numFmtId="0" fontId="2" fillId="0" borderId="5" xfId="17" applyFont="1" applyBorder="1" applyAlignment="1">
      <alignment wrapText="1"/>
      <protection/>
    </xf>
    <xf numFmtId="0" fontId="2" fillId="0" borderId="4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5" xfId="17" applyFont="1" applyBorder="1" applyAlignment="1">
      <alignment wrapText="1"/>
      <protection/>
    </xf>
    <xf numFmtId="0" fontId="1" fillId="0" borderId="4" xfId="17" applyFont="1" applyBorder="1" applyAlignment="1">
      <alignment wrapText="1"/>
      <protection/>
    </xf>
    <xf numFmtId="0" fontId="0" fillId="0" borderId="2" xfId="0" applyBorder="1" applyAlignment="1">
      <alignment/>
    </xf>
    <xf numFmtId="4" fontId="1" fillId="0" borderId="4" xfId="17" applyNumberFormat="1" applyFont="1" applyBorder="1" applyAlignment="1">
      <alignment wrapText="1"/>
      <protection/>
    </xf>
    <xf numFmtId="4" fontId="1" fillId="0" borderId="5" xfId="17" applyNumberFormat="1" applyFont="1" applyBorder="1" applyAlignment="1">
      <alignment wrapText="1"/>
      <protection/>
    </xf>
    <xf numFmtId="4" fontId="0" fillId="0" borderId="2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0" borderId="1" xfId="17" applyNumberFormat="1" applyFont="1" applyBorder="1" applyAlignment="1">
      <alignment horizontal="center" vertical="center" wrapText="1"/>
      <protection/>
    </xf>
    <xf numFmtId="4" fontId="2" fillId="0" borderId="4" xfId="17" applyNumberFormat="1" applyFont="1" applyBorder="1" applyAlignment="1">
      <alignment horizontal="center" vertical="center" wrapText="1"/>
      <protection/>
    </xf>
    <xf numFmtId="4" fontId="2" fillId="0" borderId="2" xfId="17" applyNumberFormat="1" applyFont="1" applyBorder="1" applyAlignment="1">
      <alignment horizontal="center" vertical="center" wrapText="1"/>
      <protection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/>
    </xf>
    <xf numFmtId="4" fontId="1" fillId="0" borderId="4" xfId="17" applyNumberFormat="1" applyFont="1" applyBorder="1" applyAlignment="1">
      <alignment/>
      <protection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41.421875" style="0" customWidth="1"/>
    <col min="2" max="2" width="16.00390625" style="32" hidden="1" customWidth="1"/>
    <col min="3" max="3" width="9.57421875" style="0" hidden="1" customWidth="1"/>
    <col min="4" max="4" width="16.00390625" style="0" customWidth="1"/>
    <col min="5" max="5" width="12.421875" style="0" customWidth="1"/>
    <col min="6" max="6" width="7.8515625" style="0" customWidth="1"/>
  </cols>
  <sheetData>
    <row r="1" spans="4:5" ht="12.75">
      <c r="D1" s="52"/>
      <c r="E1" s="52" t="s">
        <v>55</v>
      </c>
    </row>
    <row r="2" spans="1:6" ht="16.5" customHeight="1">
      <c r="A2" s="54" t="s">
        <v>56</v>
      </c>
      <c r="B2" s="54"/>
      <c r="C2" s="54"/>
      <c r="D2" s="54"/>
      <c r="E2" s="54"/>
      <c r="F2" s="55"/>
    </row>
    <row r="3" spans="1:6" ht="42.75" customHeight="1">
      <c r="A3" s="48" t="s">
        <v>9</v>
      </c>
      <c r="B3" s="49" t="s">
        <v>34</v>
      </c>
      <c r="C3" s="49" t="s">
        <v>30</v>
      </c>
      <c r="D3" s="49" t="s">
        <v>51</v>
      </c>
      <c r="E3" s="50" t="s">
        <v>52</v>
      </c>
      <c r="F3" s="51" t="s">
        <v>53</v>
      </c>
    </row>
    <row r="4" spans="1:6" s="12" customFormat="1" ht="12.75">
      <c r="A4" s="11" t="s">
        <v>15</v>
      </c>
      <c r="B4" s="15"/>
      <c r="C4" s="33"/>
      <c r="D4" s="15"/>
      <c r="E4" s="27"/>
      <c r="F4" s="16"/>
    </row>
    <row r="5" spans="1:6" ht="12.75">
      <c r="A5" s="10" t="s">
        <v>28</v>
      </c>
      <c r="B5" s="44">
        <v>762432</v>
      </c>
      <c r="C5" s="34">
        <v>209</v>
      </c>
      <c r="D5" s="17">
        <v>877112</v>
      </c>
      <c r="E5" s="5">
        <v>866541.89</v>
      </c>
      <c r="F5" s="18">
        <f>ROUND(E5/D5*100,2)</f>
        <v>98.79</v>
      </c>
    </row>
    <row r="6" spans="1:6" ht="12.75">
      <c r="A6" s="1" t="s">
        <v>10</v>
      </c>
      <c r="B6" s="17">
        <v>331000</v>
      </c>
      <c r="C6" s="35">
        <v>57</v>
      </c>
      <c r="D6" s="17">
        <v>380146</v>
      </c>
      <c r="E6" s="6">
        <v>360640.05</v>
      </c>
      <c r="F6" s="18">
        <f aca="true" t="shared" si="0" ref="F6:F72">ROUND(E6/D6*100,2)</f>
        <v>94.87</v>
      </c>
    </row>
    <row r="7" spans="1:6" ht="12.75">
      <c r="A7" s="10" t="s">
        <v>27</v>
      </c>
      <c r="B7" s="44">
        <v>341000</v>
      </c>
      <c r="C7" s="34">
        <v>53</v>
      </c>
      <c r="D7" s="17">
        <v>423619</v>
      </c>
      <c r="E7" s="6">
        <v>400122.77</v>
      </c>
      <c r="F7" s="18">
        <f t="shared" si="0"/>
        <v>94.45</v>
      </c>
    </row>
    <row r="8" spans="1:6" ht="12.75">
      <c r="A8" s="1" t="s">
        <v>11</v>
      </c>
      <c r="B8" s="17">
        <v>366000</v>
      </c>
      <c r="C8" s="35">
        <v>57</v>
      </c>
      <c r="D8" s="17">
        <v>554189</v>
      </c>
      <c r="E8" s="6">
        <v>523401.31</v>
      </c>
      <c r="F8" s="18">
        <f t="shared" si="0"/>
        <v>94.44</v>
      </c>
    </row>
    <row r="9" spans="1:6" ht="12.75">
      <c r="A9" s="1" t="s">
        <v>12</v>
      </c>
      <c r="B9" s="17">
        <v>323000</v>
      </c>
      <c r="C9" s="35">
        <v>48</v>
      </c>
      <c r="D9" s="17">
        <v>470122</v>
      </c>
      <c r="E9" s="6">
        <v>441432.24</v>
      </c>
      <c r="F9" s="18">
        <f t="shared" si="0"/>
        <v>93.9</v>
      </c>
    </row>
    <row r="10" spans="1:6" ht="12.75">
      <c r="A10" s="10"/>
      <c r="B10" s="17"/>
      <c r="C10" s="35"/>
      <c r="D10" s="17"/>
      <c r="E10" s="6"/>
      <c r="F10" s="18"/>
    </row>
    <row r="11" spans="1:6" ht="12.75">
      <c r="A11" s="2" t="s">
        <v>2</v>
      </c>
      <c r="B11" s="19">
        <f>SUM(B5:B9)</f>
        <v>2123432</v>
      </c>
      <c r="C11" s="36">
        <f>SUM(C5:C9)</f>
        <v>424</v>
      </c>
      <c r="D11" s="19">
        <f>SUM(D5:D10)</f>
        <v>2705188</v>
      </c>
      <c r="E11" s="19">
        <f>SUM(E5:E10)</f>
        <v>2592138.26</v>
      </c>
      <c r="F11" s="28">
        <f t="shared" si="0"/>
        <v>95.82</v>
      </c>
    </row>
    <row r="12" spans="1:6" ht="12.75">
      <c r="A12" s="2"/>
      <c r="B12" s="26"/>
      <c r="C12" s="37"/>
      <c r="D12" s="26"/>
      <c r="E12" s="9"/>
      <c r="F12" s="18"/>
    </row>
    <row r="13" spans="1:6" ht="12.75">
      <c r="A13" s="3" t="s">
        <v>24</v>
      </c>
      <c r="B13" s="20"/>
      <c r="C13" s="38"/>
      <c r="D13" s="20"/>
      <c r="E13" s="9"/>
      <c r="F13" s="18"/>
    </row>
    <row r="14" spans="1:6" ht="12.75">
      <c r="A14" s="1" t="s">
        <v>7</v>
      </c>
      <c r="B14" s="17">
        <v>36000</v>
      </c>
      <c r="C14" s="35">
        <v>11</v>
      </c>
      <c r="D14" s="17">
        <v>35224</v>
      </c>
      <c r="E14" s="7">
        <v>33854.5</v>
      </c>
      <c r="F14" s="18">
        <f t="shared" si="0"/>
        <v>96.11</v>
      </c>
    </row>
    <row r="15" spans="1:6" ht="12.75">
      <c r="A15" s="1" t="s">
        <v>6</v>
      </c>
      <c r="B15" s="17">
        <v>29000</v>
      </c>
      <c r="C15" s="35">
        <v>5</v>
      </c>
      <c r="D15" s="17">
        <v>15536</v>
      </c>
      <c r="E15" s="7">
        <v>15474.99</v>
      </c>
      <c r="F15" s="18">
        <f t="shared" si="0"/>
        <v>99.61</v>
      </c>
    </row>
    <row r="16" spans="1:6" ht="12.75">
      <c r="A16" s="1" t="s">
        <v>0</v>
      </c>
      <c r="B16" s="17">
        <v>44000</v>
      </c>
      <c r="C16" s="35">
        <v>12</v>
      </c>
      <c r="D16" s="17">
        <v>51924</v>
      </c>
      <c r="E16" s="7">
        <v>51670.91</v>
      </c>
      <c r="F16" s="18">
        <f t="shared" si="0"/>
        <v>99.51</v>
      </c>
    </row>
    <row r="17" spans="1:6" ht="12.75">
      <c r="A17" s="1" t="s">
        <v>5</v>
      </c>
      <c r="B17" s="17">
        <v>40000</v>
      </c>
      <c r="C17" s="35">
        <v>8</v>
      </c>
      <c r="D17" s="17">
        <v>41057</v>
      </c>
      <c r="E17" s="7">
        <v>40301.84</v>
      </c>
      <c r="F17" s="18">
        <f t="shared" si="0"/>
        <v>98.16</v>
      </c>
    </row>
    <row r="18" spans="1:6" s="12" customFormat="1" ht="12.75">
      <c r="A18" s="2" t="s">
        <v>25</v>
      </c>
      <c r="B18" s="15">
        <f>SUM(B14:B17)</f>
        <v>149000</v>
      </c>
      <c r="C18" s="15">
        <f>SUM(C14:C17)</f>
        <v>36</v>
      </c>
      <c r="D18" s="15">
        <f>SUM(D14:D17)</f>
        <v>143741</v>
      </c>
      <c r="E18" s="25">
        <f>SUM(E14:E17)</f>
        <v>141302.24</v>
      </c>
      <c r="F18" s="16">
        <f t="shared" si="0"/>
        <v>98.3</v>
      </c>
    </row>
    <row r="19" spans="1:6" ht="12.75">
      <c r="A19" s="2" t="s">
        <v>26</v>
      </c>
      <c r="B19" s="19"/>
      <c r="C19" s="36"/>
      <c r="D19" s="17"/>
      <c r="E19" s="7"/>
      <c r="F19" s="18"/>
    </row>
    <row r="20" spans="1:6" ht="12.75">
      <c r="A20" s="1" t="s">
        <v>8</v>
      </c>
      <c r="B20" s="17">
        <v>340000</v>
      </c>
      <c r="C20" s="35">
        <v>0</v>
      </c>
      <c r="D20" s="17">
        <v>385004</v>
      </c>
      <c r="E20" s="7">
        <v>381923</v>
      </c>
      <c r="F20" s="18">
        <f t="shared" si="0"/>
        <v>99.2</v>
      </c>
    </row>
    <row r="21" spans="1:6" ht="12.75">
      <c r="A21" s="2" t="s">
        <v>4</v>
      </c>
      <c r="B21" s="19">
        <f>SUM(B20:B20)</f>
        <v>340000</v>
      </c>
      <c r="C21" s="36"/>
      <c r="D21" s="19">
        <f>SUM(D20:D20)</f>
        <v>385004</v>
      </c>
      <c r="E21" s="19">
        <f>SUM(E20:E20)</f>
        <v>381923</v>
      </c>
      <c r="F21" s="28">
        <f t="shared" si="0"/>
        <v>99.2</v>
      </c>
    </row>
    <row r="22" spans="1:6" ht="12.75">
      <c r="A22" s="3"/>
      <c r="B22" s="20"/>
      <c r="C22" s="38"/>
      <c r="D22" s="20"/>
      <c r="E22" s="9"/>
      <c r="F22" s="18"/>
    </row>
    <row r="23" spans="1:6" ht="25.5">
      <c r="A23" s="3" t="s">
        <v>23</v>
      </c>
      <c r="B23" s="21">
        <v>1162000</v>
      </c>
      <c r="C23" s="39">
        <v>314</v>
      </c>
      <c r="D23" s="21">
        <v>1210357</v>
      </c>
      <c r="E23" s="8">
        <v>1201030.71</v>
      </c>
      <c r="F23" s="28">
        <f t="shared" si="0"/>
        <v>99.23</v>
      </c>
    </row>
    <row r="24" spans="1:6" ht="12.75">
      <c r="A24" s="3"/>
      <c r="B24" s="20"/>
      <c r="C24" s="38"/>
      <c r="D24" s="20"/>
      <c r="E24" s="9"/>
      <c r="F24" s="18"/>
    </row>
    <row r="25" spans="1:6" ht="12.75">
      <c r="A25" s="3" t="s">
        <v>36</v>
      </c>
      <c r="B25" s="21">
        <v>71300</v>
      </c>
      <c r="C25" s="39"/>
      <c r="D25" s="21">
        <v>51000</v>
      </c>
      <c r="E25" s="8">
        <v>46717.24</v>
      </c>
      <c r="F25" s="28">
        <f t="shared" si="0"/>
        <v>91.6</v>
      </c>
    </row>
    <row r="26" spans="1:6" ht="12.75">
      <c r="A26" s="3" t="s">
        <v>37</v>
      </c>
      <c r="B26" s="21">
        <v>71300</v>
      </c>
      <c r="C26" s="39"/>
      <c r="D26" s="21">
        <v>16000</v>
      </c>
      <c r="E26" s="8">
        <v>16000</v>
      </c>
      <c r="F26" s="28">
        <f>ROUND(E26/D26*100,2)</f>
        <v>100</v>
      </c>
    </row>
    <row r="27" spans="1:6" ht="12.75">
      <c r="A27" s="3"/>
      <c r="B27" s="21"/>
      <c r="C27" s="39"/>
      <c r="D27" s="21"/>
      <c r="E27" s="8"/>
      <c r="F27" s="18"/>
    </row>
    <row r="28" spans="1:6" ht="12.75">
      <c r="A28" s="3" t="s">
        <v>22</v>
      </c>
      <c r="B28" s="21"/>
      <c r="C28" s="39"/>
      <c r="D28" s="21"/>
      <c r="E28" s="8"/>
      <c r="F28" s="18"/>
    </row>
    <row r="29" spans="1:6" ht="12.75">
      <c r="A29" s="10" t="s">
        <v>28</v>
      </c>
      <c r="B29" s="44">
        <v>4000</v>
      </c>
      <c r="C29" s="34"/>
      <c r="D29" s="17">
        <v>3000</v>
      </c>
      <c r="E29" s="5">
        <v>3000</v>
      </c>
      <c r="F29" s="18">
        <f t="shared" si="0"/>
        <v>100</v>
      </c>
    </row>
    <row r="30" spans="1:6" ht="12.75">
      <c r="A30" s="1" t="s">
        <v>10</v>
      </c>
      <c r="B30" s="17">
        <v>2000</v>
      </c>
      <c r="C30" s="35"/>
      <c r="D30" s="17">
        <v>1216</v>
      </c>
      <c r="E30" s="6">
        <v>1216</v>
      </c>
      <c r="F30" s="18">
        <f t="shared" si="0"/>
        <v>100</v>
      </c>
    </row>
    <row r="31" spans="1:6" ht="12.75">
      <c r="A31" s="10" t="s">
        <v>27</v>
      </c>
      <c r="B31" s="44">
        <v>2000</v>
      </c>
      <c r="C31" s="34"/>
      <c r="D31" s="17">
        <v>600</v>
      </c>
      <c r="E31" s="6">
        <v>600</v>
      </c>
      <c r="F31" s="18">
        <f t="shared" si="0"/>
        <v>100</v>
      </c>
    </row>
    <row r="32" spans="1:6" ht="12.75">
      <c r="A32" s="1" t="s">
        <v>11</v>
      </c>
      <c r="B32" s="17">
        <v>2000</v>
      </c>
      <c r="C32" s="35"/>
      <c r="D32" s="17">
        <v>730</v>
      </c>
      <c r="E32" s="6">
        <v>730</v>
      </c>
      <c r="F32" s="18">
        <f t="shared" si="0"/>
        <v>100</v>
      </c>
    </row>
    <row r="33" spans="1:6" ht="12.75">
      <c r="A33" s="1" t="s">
        <v>12</v>
      </c>
      <c r="B33" s="17">
        <v>2000</v>
      </c>
      <c r="C33" s="35"/>
      <c r="D33" s="17">
        <v>600</v>
      </c>
      <c r="E33" s="6">
        <v>600</v>
      </c>
      <c r="F33" s="18">
        <f t="shared" si="0"/>
        <v>100</v>
      </c>
    </row>
    <row r="34" spans="1:6" s="13" customFormat="1" ht="12.75">
      <c r="A34" s="4" t="s">
        <v>16</v>
      </c>
      <c r="B34" s="22">
        <v>7000</v>
      </c>
      <c r="C34" s="40"/>
      <c r="D34" s="22">
        <v>5000</v>
      </c>
      <c r="E34" s="14">
        <v>4627.29</v>
      </c>
      <c r="F34" s="18">
        <f t="shared" si="0"/>
        <v>92.55</v>
      </c>
    </row>
    <row r="35" spans="1:6" s="13" customFormat="1" ht="12.75">
      <c r="A35" s="4" t="s">
        <v>8</v>
      </c>
      <c r="B35" s="22">
        <v>1000</v>
      </c>
      <c r="C35" s="40"/>
      <c r="D35" s="22">
        <v>1000</v>
      </c>
      <c r="E35" s="14">
        <v>860</v>
      </c>
      <c r="F35" s="18">
        <f t="shared" si="0"/>
        <v>86</v>
      </c>
    </row>
    <row r="36" spans="1:6" s="12" customFormat="1" ht="12.75">
      <c r="A36" s="3" t="s">
        <v>17</v>
      </c>
      <c r="B36" s="20">
        <f>SUM(B29:B35)</f>
        <v>20000</v>
      </c>
      <c r="C36" s="38"/>
      <c r="D36" s="20">
        <f>SUM(D29:D35)</f>
        <v>12146</v>
      </c>
      <c r="E36" s="9">
        <f>SUM(E29:E35)</f>
        <v>11633.29</v>
      </c>
      <c r="F36" s="28">
        <f t="shared" si="0"/>
        <v>95.78</v>
      </c>
    </row>
    <row r="37" spans="1:6" ht="25.5">
      <c r="A37" s="3" t="s">
        <v>14</v>
      </c>
      <c r="B37" s="21"/>
      <c r="C37" s="39"/>
      <c r="D37" s="21"/>
      <c r="E37" s="8"/>
      <c r="F37" s="28"/>
    </row>
    <row r="38" spans="1:6" ht="12.75">
      <c r="A38" s="10" t="s">
        <v>28</v>
      </c>
      <c r="B38" s="44">
        <v>18440</v>
      </c>
      <c r="C38" s="34"/>
      <c r="D38" s="17">
        <v>24005</v>
      </c>
      <c r="E38" s="5">
        <v>24005</v>
      </c>
      <c r="F38" s="18">
        <f t="shared" si="0"/>
        <v>100</v>
      </c>
    </row>
    <row r="39" spans="1:6" ht="12.75">
      <c r="A39" s="1" t="s">
        <v>10</v>
      </c>
      <c r="B39" s="17">
        <v>6690</v>
      </c>
      <c r="C39" s="35"/>
      <c r="D39" s="17">
        <v>7002</v>
      </c>
      <c r="E39" s="6">
        <v>7002</v>
      </c>
      <c r="F39" s="18">
        <f t="shared" si="0"/>
        <v>100</v>
      </c>
    </row>
    <row r="40" spans="1:6" ht="12.75">
      <c r="A40" s="10" t="s">
        <v>27</v>
      </c>
      <c r="B40" s="44">
        <v>5105</v>
      </c>
      <c r="C40" s="34"/>
      <c r="D40" s="17">
        <v>6374</v>
      </c>
      <c r="E40" s="6">
        <v>4951</v>
      </c>
      <c r="F40" s="18">
        <f t="shared" si="0"/>
        <v>77.67</v>
      </c>
    </row>
    <row r="41" spans="1:6" ht="12.75">
      <c r="A41" s="1" t="s">
        <v>11</v>
      </c>
      <c r="B41" s="17">
        <v>5854</v>
      </c>
      <c r="C41" s="35"/>
      <c r="D41" s="17">
        <v>6570</v>
      </c>
      <c r="E41" s="6">
        <v>5736</v>
      </c>
      <c r="F41" s="18">
        <f t="shared" si="0"/>
        <v>87.31</v>
      </c>
    </row>
    <row r="42" spans="1:6" ht="12.75">
      <c r="A42" s="1" t="s">
        <v>12</v>
      </c>
      <c r="B42" s="17">
        <v>3734</v>
      </c>
      <c r="C42" s="35"/>
      <c r="D42" s="17">
        <v>6509</v>
      </c>
      <c r="E42" s="6">
        <v>3678</v>
      </c>
      <c r="F42" s="18">
        <f t="shared" si="0"/>
        <v>56.51</v>
      </c>
    </row>
    <row r="43" spans="1:6" ht="12.75">
      <c r="A43" s="10" t="s">
        <v>8</v>
      </c>
      <c r="B43" s="45">
        <v>2177</v>
      </c>
      <c r="C43" s="41"/>
      <c r="D43" s="23">
        <v>2290</v>
      </c>
      <c r="E43" s="14">
        <v>2290</v>
      </c>
      <c r="F43" s="18">
        <f t="shared" si="0"/>
        <v>100</v>
      </c>
    </row>
    <row r="44" spans="1:6" ht="12.75">
      <c r="A44" s="10" t="s">
        <v>50</v>
      </c>
      <c r="B44" s="45"/>
      <c r="C44" s="41"/>
      <c r="D44" s="23">
        <v>4692</v>
      </c>
      <c r="E44" s="14">
        <v>4692</v>
      </c>
      <c r="F44" s="18">
        <f t="shared" si="0"/>
        <v>100</v>
      </c>
    </row>
    <row r="45" spans="1:6" ht="12.75">
      <c r="A45" s="3" t="s">
        <v>18</v>
      </c>
      <c r="B45" s="20">
        <f>SUM(B38:B43)</f>
        <v>42000</v>
      </c>
      <c r="C45" s="38"/>
      <c r="D45" s="20">
        <f>SUM(D38:D44)</f>
        <v>57442</v>
      </c>
      <c r="E45" s="9">
        <f>SUM(E38:E44)</f>
        <v>52354</v>
      </c>
      <c r="F45" s="28">
        <f t="shared" si="0"/>
        <v>91.14</v>
      </c>
    </row>
    <row r="46" spans="1:6" ht="12.75">
      <c r="A46" s="3"/>
      <c r="B46" s="20"/>
      <c r="C46" s="38"/>
      <c r="D46" s="20"/>
      <c r="E46" s="9"/>
      <c r="F46" s="18"/>
    </row>
    <row r="47" spans="1:6" ht="12.75">
      <c r="A47" s="3" t="s">
        <v>39</v>
      </c>
      <c r="B47" s="20"/>
      <c r="C47" s="38"/>
      <c r="D47" s="20"/>
      <c r="E47" s="9"/>
      <c r="F47" s="18"/>
    </row>
    <row r="48" spans="1:6" ht="12.75">
      <c r="A48" s="4" t="s">
        <v>40</v>
      </c>
      <c r="B48" s="24">
        <v>237600</v>
      </c>
      <c r="C48" s="42"/>
      <c r="D48" s="24">
        <v>27997</v>
      </c>
      <c r="E48" s="24">
        <v>27997</v>
      </c>
      <c r="F48" s="18">
        <f>ROUND(E48/D48*100,2)</f>
        <v>100</v>
      </c>
    </row>
    <row r="49" spans="1:6" ht="12.75">
      <c r="A49" s="10" t="s">
        <v>41</v>
      </c>
      <c r="B49" s="24"/>
      <c r="C49" s="42"/>
      <c r="D49" s="24">
        <v>75135.16</v>
      </c>
      <c r="E49" s="24">
        <v>75135.16</v>
      </c>
      <c r="F49" s="18">
        <f>ROUND(E49/D49*100,2)</f>
        <v>100</v>
      </c>
    </row>
    <row r="50" spans="1:6" ht="12.75">
      <c r="A50" s="3" t="s">
        <v>38</v>
      </c>
      <c r="B50" s="20"/>
      <c r="C50" s="38"/>
      <c r="D50" s="20">
        <f>SUM(D48:D49)</f>
        <v>103132.16</v>
      </c>
      <c r="E50" s="20">
        <f>SUM(E48:E49)</f>
        <v>103132.16</v>
      </c>
      <c r="F50" s="28">
        <f>ROUND(E50/D50*100,2)</f>
        <v>100</v>
      </c>
    </row>
    <row r="51" spans="1:6" ht="12.75">
      <c r="A51" s="3"/>
      <c r="B51" s="20"/>
      <c r="C51" s="38"/>
      <c r="D51" s="20"/>
      <c r="E51" s="20"/>
      <c r="F51" s="18"/>
    </row>
    <row r="52" spans="1:6" ht="12.75">
      <c r="A52" s="3" t="s">
        <v>19</v>
      </c>
      <c r="B52" s="20"/>
      <c r="C52" s="38"/>
      <c r="D52" s="20"/>
      <c r="E52" s="9"/>
      <c r="F52" s="18"/>
    </row>
    <row r="53" spans="1:6" ht="12.75">
      <c r="A53" s="4" t="s">
        <v>13</v>
      </c>
      <c r="B53" s="24">
        <v>237600</v>
      </c>
      <c r="C53" s="42"/>
      <c r="D53" s="24">
        <v>212603</v>
      </c>
      <c r="E53" s="7">
        <v>192637.5</v>
      </c>
      <c r="F53" s="18">
        <f t="shared" si="0"/>
        <v>90.61</v>
      </c>
    </row>
    <row r="54" spans="1:6" ht="12.75">
      <c r="A54" s="4"/>
      <c r="B54" s="24"/>
      <c r="C54" s="42"/>
      <c r="D54" s="24"/>
      <c r="E54" s="7"/>
      <c r="F54" s="18"/>
    </row>
    <row r="55" spans="1:6" ht="12.75">
      <c r="A55" s="3" t="s">
        <v>3</v>
      </c>
      <c r="B55" s="21">
        <f>SUM(B53:B54)</f>
        <v>237600</v>
      </c>
      <c r="C55" s="39"/>
      <c r="D55" s="21">
        <f>SUM(D53:D54)</f>
        <v>212603</v>
      </c>
      <c r="E55" s="8">
        <f>SUM(E53:E54)</f>
        <v>192637.5</v>
      </c>
      <c r="F55" s="28">
        <f t="shared" si="0"/>
        <v>90.61</v>
      </c>
    </row>
    <row r="56" spans="1:6" ht="12.75">
      <c r="A56" s="3"/>
      <c r="B56" s="21"/>
      <c r="C56" s="39"/>
      <c r="D56" s="21"/>
      <c r="E56" s="8"/>
      <c r="F56" s="28"/>
    </row>
    <row r="57" spans="1:6" ht="12.75">
      <c r="A57" s="3"/>
      <c r="B57" s="21"/>
      <c r="C57" s="39"/>
      <c r="D57" s="21"/>
      <c r="E57" s="8"/>
      <c r="F57" s="28"/>
    </row>
    <row r="58" spans="1:6" ht="25.5">
      <c r="A58" s="3" t="s">
        <v>54</v>
      </c>
      <c r="B58" s="21"/>
      <c r="C58" s="39"/>
      <c r="D58" s="21"/>
      <c r="E58" s="8"/>
      <c r="F58" s="28"/>
    </row>
    <row r="59" spans="1:6" s="13" customFormat="1" ht="12.75">
      <c r="A59" s="4" t="s">
        <v>43</v>
      </c>
      <c r="B59" s="24"/>
      <c r="C59" s="42"/>
      <c r="D59" s="24">
        <v>5000</v>
      </c>
      <c r="E59" s="6">
        <v>3218.61</v>
      </c>
      <c r="F59" s="46">
        <f t="shared" si="0"/>
        <v>64.37</v>
      </c>
    </row>
    <row r="60" spans="1:6" s="13" customFormat="1" ht="12.75">
      <c r="A60" s="4" t="s">
        <v>44</v>
      </c>
      <c r="B60" s="24"/>
      <c r="C60" s="42"/>
      <c r="D60" s="24">
        <v>3000</v>
      </c>
      <c r="E60" s="6">
        <v>2260</v>
      </c>
      <c r="F60" s="46">
        <f t="shared" si="0"/>
        <v>75.33</v>
      </c>
    </row>
    <row r="61" spans="1:6" s="13" customFormat="1" ht="12.75">
      <c r="A61" s="4" t="s">
        <v>45</v>
      </c>
      <c r="B61" s="24"/>
      <c r="C61" s="42"/>
      <c r="D61" s="24">
        <v>3000</v>
      </c>
      <c r="E61" s="6">
        <v>2119.8</v>
      </c>
      <c r="F61" s="46">
        <f t="shared" si="0"/>
        <v>70.66</v>
      </c>
    </row>
    <row r="62" spans="1:6" s="13" customFormat="1" ht="12.75">
      <c r="A62" s="4" t="s">
        <v>46</v>
      </c>
      <c r="B62" s="24"/>
      <c r="C62" s="42"/>
      <c r="D62" s="24">
        <v>6000</v>
      </c>
      <c r="E62" s="53">
        <v>4262</v>
      </c>
      <c r="F62" s="46">
        <f t="shared" si="0"/>
        <v>71.03</v>
      </c>
    </row>
    <row r="63" spans="1:6" s="13" customFormat="1" ht="12.75">
      <c r="A63" s="4" t="s">
        <v>47</v>
      </c>
      <c r="B63" s="24"/>
      <c r="C63" s="42"/>
      <c r="D63" s="24">
        <v>3000</v>
      </c>
      <c r="E63" s="53">
        <v>1859</v>
      </c>
      <c r="F63" s="46">
        <f t="shared" si="0"/>
        <v>61.97</v>
      </c>
    </row>
    <row r="64" spans="1:6" s="13" customFormat="1" ht="12.75">
      <c r="A64" s="4" t="s">
        <v>48</v>
      </c>
      <c r="B64" s="24"/>
      <c r="C64" s="42"/>
      <c r="D64" s="24">
        <v>3000</v>
      </c>
      <c r="E64" s="53">
        <v>2450</v>
      </c>
      <c r="F64" s="46">
        <f t="shared" si="0"/>
        <v>81.67</v>
      </c>
    </row>
    <row r="65" spans="1:6" s="13" customFormat="1" ht="12.75">
      <c r="A65" s="4" t="s">
        <v>49</v>
      </c>
      <c r="B65" s="24"/>
      <c r="C65" s="42"/>
      <c r="D65" s="24">
        <v>1910</v>
      </c>
      <c r="E65" s="53">
        <v>828</v>
      </c>
      <c r="F65" s="46">
        <f t="shared" si="0"/>
        <v>43.35</v>
      </c>
    </row>
    <row r="66" spans="1:6" ht="12.75">
      <c r="A66" s="3" t="s">
        <v>42</v>
      </c>
      <c r="B66" s="21"/>
      <c r="C66" s="39"/>
      <c r="D66" s="21">
        <f>SUM(D59:D65)</f>
        <v>24910</v>
      </c>
      <c r="E66" s="21">
        <f>SUM(E59:E65)</f>
        <v>16997.41</v>
      </c>
      <c r="F66" s="28">
        <f t="shared" si="0"/>
        <v>68.24</v>
      </c>
    </row>
    <row r="67" spans="1:6" ht="12.75">
      <c r="A67" s="3"/>
      <c r="B67" s="21"/>
      <c r="C67" s="39"/>
      <c r="D67" s="21"/>
      <c r="E67" s="8"/>
      <c r="F67" s="28"/>
    </row>
    <row r="68" spans="1:6" ht="12.75">
      <c r="A68" s="3" t="s">
        <v>20</v>
      </c>
      <c r="B68" s="21"/>
      <c r="C68" s="39"/>
      <c r="D68" s="21"/>
      <c r="E68" s="8"/>
      <c r="F68" s="18"/>
    </row>
    <row r="69" spans="1:6" ht="12.75">
      <c r="A69" s="10" t="s">
        <v>28</v>
      </c>
      <c r="B69" s="44">
        <v>800</v>
      </c>
      <c r="C69" s="34"/>
      <c r="D69" s="17">
        <v>800</v>
      </c>
      <c r="E69" s="5">
        <v>800</v>
      </c>
      <c r="F69" s="18">
        <f t="shared" si="0"/>
        <v>100</v>
      </c>
    </row>
    <row r="70" spans="1:6" ht="12.75">
      <c r="A70" s="1"/>
      <c r="B70" s="17"/>
      <c r="C70" s="35"/>
      <c r="D70" s="44" t="s">
        <v>35</v>
      </c>
      <c r="E70" s="6"/>
      <c r="F70" s="18">
        <v>0</v>
      </c>
    </row>
    <row r="71" spans="1:6" s="12" customFormat="1" ht="12.75">
      <c r="A71" s="3" t="s">
        <v>21</v>
      </c>
      <c r="B71" s="20">
        <f>SUM(B69:B70)</f>
        <v>800</v>
      </c>
      <c r="C71" s="38"/>
      <c r="D71" s="20">
        <f>SUM(D69:D70)</f>
        <v>800</v>
      </c>
      <c r="E71" s="9">
        <f>SUM(E69:E70)</f>
        <v>800</v>
      </c>
      <c r="F71" s="28">
        <f t="shared" si="0"/>
        <v>100</v>
      </c>
    </row>
    <row r="72" spans="1:6" s="31" customFormat="1" ht="13.5" thickBot="1">
      <c r="A72" s="30" t="s">
        <v>1</v>
      </c>
      <c r="B72" s="29">
        <f>SUM(B11,B18,B21,B23,B25,B26,B36,B45,B55,B71)</f>
        <v>4217432</v>
      </c>
      <c r="C72" s="29">
        <f>SUM(C11,C18,C21,C23,C25,C26,C36,C45,C55,C71)</f>
        <v>774</v>
      </c>
      <c r="D72" s="29">
        <f>SUM(D11,D18,D21,D23,D25,D26,D36,D45,D50,D55,D66,D71)</f>
        <v>4922323.16</v>
      </c>
      <c r="E72" s="29">
        <f>SUM(E11,E18,E21,E23,E25,E26,E36,E45,E50,E55,E66,E71)</f>
        <v>4756665.8100000005</v>
      </c>
      <c r="F72" s="47">
        <f t="shared" si="0"/>
        <v>96.63</v>
      </c>
    </row>
    <row r="75" spans="1:4" ht="12.75" hidden="1">
      <c r="A75" s="43" t="s">
        <v>29</v>
      </c>
      <c r="B75" s="18"/>
      <c r="C75" s="43"/>
      <c r="D75" s="18">
        <v>2987993</v>
      </c>
    </row>
    <row r="76" spans="1:4" ht="12.75" hidden="1">
      <c r="A76" s="43" t="s">
        <v>31</v>
      </c>
      <c r="B76" s="18"/>
      <c r="C76" s="43"/>
      <c r="D76" s="18">
        <v>35750</v>
      </c>
    </row>
    <row r="77" spans="1:4" ht="12.75" hidden="1">
      <c r="A77" s="43" t="s">
        <v>32</v>
      </c>
      <c r="B77" s="18"/>
      <c r="C77" s="43"/>
      <c r="D77" s="18">
        <v>2952243</v>
      </c>
    </row>
    <row r="78" spans="1:4" ht="12.75" hidden="1">
      <c r="A78" s="43" t="s">
        <v>33</v>
      </c>
      <c r="B78" s="18"/>
      <c r="C78" s="43"/>
      <c r="D78" s="18">
        <f>ROUND((D77/C72),2)</f>
        <v>3814.27</v>
      </c>
    </row>
  </sheetData>
  <mergeCells count="1">
    <mergeCell ref="A2:F2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U.G.Skarżysko Kościelne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d_barwicka</dc:creator>
  <cp:keywords/>
  <dc:description/>
  <cp:lastModifiedBy>d_barwicka</cp:lastModifiedBy>
  <cp:lastPrinted>2008-03-14T07:01:04Z</cp:lastPrinted>
  <dcterms:created xsi:type="dcterms:W3CDTF">2005-08-03T15:42:25Z</dcterms:created>
  <dcterms:modified xsi:type="dcterms:W3CDTF">2008-04-18T10:55:43Z</dcterms:modified>
  <cp:category/>
  <cp:version/>
  <cp:contentType/>
  <cp:contentStatus/>
</cp:coreProperties>
</file>