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gladys\Desktop\Przetargi\2019\W trybie ustawy\Kredyt\"/>
    </mc:Choice>
  </mc:AlternateContent>
  <bookViews>
    <workbookView xWindow="0" yWindow="0" windowWidth="24000" windowHeight="9735"/>
  </bookViews>
  <sheets>
    <sheet name="Zał Nr 1 " sheetId="5" r:id="rId1"/>
  </sheets>
  <calcPr calcId="152511"/>
</workbook>
</file>

<file path=xl/calcChain.xml><?xml version="1.0" encoding="utf-8"?>
<calcChain xmlns="http://schemas.openxmlformats.org/spreadsheetml/2006/main">
  <c r="D40" i="5" l="1"/>
  <c r="F39" i="5"/>
  <c r="F38" i="5"/>
  <c r="F37" i="5"/>
  <c r="F36" i="5"/>
  <c r="F35" i="5" l="1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E7" i="5"/>
  <c r="E38" i="5" l="1"/>
  <c r="E39" i="5"/>
  <c r="E11" i="5"/>
  <c r="E37" i="5"/>
  <c r="E36" i="5"/>
  <c r="E22" i="5"/>
  <c r="E30" i="5"/>
  <c r="E14" i="5"/>
  <c r="E20" i="5"/>
  <c r="E28" i="5"/>
  <c r="E18" i="5"/>
  <c r="E26" i="5"/>
  <c r="E34" i="5"/>
  <c r="E16" i="5"/>
  <c r="E24" i="5"/>
  <c r="E32" i="5"/>
  <c r="E12" i="5"/>
  <c r="E13" i="5"/>
  <c r="E15" i="5"/>
  <c r="E17" i="5"/>
  <c r="E19" i="5"/>
  <c r="E21" i="5"/>
  <c r="E23" i="5"/>
  <c r="E25" i="5"/>
  <c r="E27" i="5"/>
  <c r="E29" i="5"/>
  <c r="E31" i="5"/>
  <c r="E33" i="5"/>
  <c r="E35" i="5"/>
  <c r="E40" i="5" l="1"/>
</calcChain>
</file>

<file path=xl/sharedStrings.xml><?xml version="1.0" encoding="utf-8"?>
<sst xmlns="http://schemas.openxmlformats.org/spreadsheetml/2006/main" count="16" uniqueCount="16">
  <si>
    <r>
      <t xml:space="preserve">Proszę </t>
    </r>
    <r>
      <rPr>
        <b/>
        <sz val="10"/>
        <rFont val="Arial"/>
        <family val="2"/>
        <charset val="238"/>
      </rPr>
      <t>tylko</t>
    </r>
    <r>
      <rPr>
        <sz val="10"/>
        <color rgb="FF000000"/>
        <rFont val="Arial"/>
        <family val="2"/>
        <charset val="238"/>
      </rPr>
      <t xml:space="preserve"> wpisać marżę we wskazanej </t>
    </r>
    <r>
      <rPr>
        <b/>
        <sz val="10"/>
        <rFont val="Arial"/>
        <family val="2"/>
        <charset val="238"/>
      </rPr>
      <t>komórce</t>
    </r>
    <r>
      <rPr>
        <sz val="10"/>
        <color rgb="FF000000"/>
        <rFont val="Arial"/>
        <family val="2"/>
        <charset val="238"/>
      </rPr>
      <t xml:space="preserve"> </t>
    </r>
  </si>
  <si>
    <t>Marża bankowa</t>
  </si>
  <si>
    <t>&lt;---tu wpisać marżę</t>
  </si>
  <si>
    <t>Kwota kredytu</t>
  </si>
  <si>
    <t>L.P</t>
  </si>
  <si>
    <t>Data</t>
  </si>
  <si>
    <t>Saldo kredytu</t>
  </si>
  <si>
    <t>Kwota raty</t>
  </si>
  <si>
    <t>Kwota odsetek</t>
  </si>
  <si>
    <t>ilość dni</t>
  </si>
  <si>
    <t>Razem:</t>
  </si>
  <si>
    <t>Oprocentowanie WIBOR 1M + marża</t>
  </si>
  <si>
    <t>TABELA CAŁKOWITEGO ROZLICZENIA OFERTY</t>
  </si>
  <si>
    <t>Załącznik Nr 1</t>
  </si>
  <si>
    <t>Cena całkowita oferty</t>
  </si>
  <si>
    <t>WIBROM 1M z dnia 19.08.2019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</si>
</sst>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d\-m\-yyyy"/>
  </numFmts>
  <fonts count="6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10" fontId="1" fillId="0" borderId="0" xfId="0" applyNumberFormat="1" applyFont="1" applyAlignment="1"/>
    <xf numFmtId="10" fontId="1" fillId="2" borderId="1" xfId="0" applyNumberFormat="1" applyFont="1" applyFill="1" applyBorder="1" applyAlignment="1"/>
    <xf numFmtId="0" fontId="2" fillId="2" borderId="2" xfId="0" applyFont="1" applyFill="1" applyBorder="1" applyAlignment="1"/>
    <xf numFmtId="4" fontId="1" fillId="0" borderId="0" xfId="0" applyNumberFormat="1" applyFont="1" applyAlignment="1"/>
    <xf numFmtId="10" fontId="1" fillId="0" borderId="0" xfId="0" applyNumberFormat="1" applyFont="1"/>
    <xf numFmtId="4" fontId="1" fillId="0" borderId="3" xfId="0" applyNumberFormat="1" applyFont="1" applyBorder="1" applyAlignment="1"/>
    <xf numFmtId="0" fontId="1" fillId="0" borderId="3" xfId="0" applyFont="1" applyBorder="1"/>
    <xf numFmtId="0" fontId="1" fillId="0" borderId="5" xfId="0" applyFont="1" applyBorder="1" applyAlignment="1"/>
    <xf numFmtId="4" fontId="1" fillId="0" borderId="2" xfId="0" applyNumberFormat="1" applyFont="1" applyBorder="1"/>
    <xf numFmtId="0" fontId="1" fillId="0" borderId="5" xfId="0" applyFont="1" applyBorder="1"/>
    <xf numFmtId="0" fontId="5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3" fillId="0" borderId="0" xfId="0" applyFont="1" applyAlignment="1"/>
    <xf numFmtId="0" fontId="4" fillId="3" borderId="0" xfId="0" applyFont="1" applyFill="1" applyAlignment="1">
      <alignment wrapText="1"/>
    </xf>
    <xf numFmtId="4" fontId="1" fillId="0" borderId="4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5" fontId="1" fillId="0" borderId="13" xfId="0" applyNumberFormat="1" applyFont="1" applyBorder="1" applyAlignment="1"/>
    <xf numFmtId="4" fontId="1" fillId="0" borderId="8" xfId="0" applyNumberFormat="1" applyFont="1" applyBorder="1"/>
    <xf numFmtId="0" fontId="1" fillId="0" borderId="12" xfId="0" applyFont="1" applyBorder="1"/>
    <xf numFmtId="0" fontId="0" fillId="0" borderId="13" xfId="0" applyFont="1" applyBorder="1" applyAlignment="1"/>
    <xf numFmtId="0" fontId="1" fillId="0" borderId="14" xfId="0" applyFont="1" applyBorder="1" applyAlignment="1"/>
    <xf numFmtId="0" fontId="1" fillId="0" borderId="9" xfId="0" applyFont="1" applyBorder="1" applyAlignment="1"/>
    <xf numFmtId="4" fontId="1" fillId="3" borderId="2" xfId="0" applyNumberFormat="1" applyFont="1" applyFill="1" applyBorder="1"/>
    <xf numFmtId="0" fontId="1" fillId="0" borderId="10" xfId="0" applyFont="1" applyBorder="1"/>
    <xf numFmtId="164" fontId="1" fillId="0" borderId="11" xfId="0" applyNumberFormat="1" applyFont="1" applyBorder="1" applyAlignment="1"/>
    <xf numFmtId="0" fontId="1" fillId="0" borderId="8" xfId="0" applyFont="1" applyBorder="1"/>
    <xf numFmtId="0" fontId="1" fillId="0" borderId="11" xfId="0" applyFont="1" applyBorder="1"/>
    <xf numFmtId="0" fontId="4" fillId="0" borderId="0" xfId="0" applyFont="1" applyAlignment="1">
      <alignment horizontal="center"/>
    </xf>
  </cellXfs>
  <cellStyles count="1">
    <cellStyle name="Normalny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41"/>
  <sheetViews>
    <sheetView tabSelected="1" topLeftCell="A21" workbookViewId="0">
      <selection sqref="A1:F41"/>
    </sheetView>
  </sheetViews>
  <sheetFormatPr defaultColWidth="14.42578125" defaultRowHeight="15.75" customHeight="1" x14ac:dyDescent="0.2"/>
  <cols>
    <col min="1" max="1" width="6" customWidth="1"/>
    <col min="2" max="2" width="10.140625" customWidth="1"/>
    <col min="4" max="4" width="15.140625" customWidth="1"/>
    <col min="6" max="6" width="17.85546875" customWidth="1"/>
  </cols>
  <sheetData>
    <row r="1" spans="1:6" ht="15.75" customHeight="1" x14ac:dyDescent="0.2">
      <c r="E1" s="14" t="s">
        <v>13</v>
      </c>
    </row>
    <row r="2" spans="1:6" ht="19.5" customHeight="1" x14ac:dyDescent="0.2">
      <c r="A2" s="33" t="s">
        <v>12</v>
      </c>
      <c r="B2" s="33"/>
      <c r="C2" s="33"/>
      <c r="D2" s="33"/>
      <c r="E2" s="33"/>
      <c r="F2" s="33"/>
    </row>
    <row r="3" spans="1:6" ht="15.75" customHeight="1" x14ac:dyDescent="0.2">
      <c r="B3" s="2" t="s">
        <v>0</v>
      </c>
      <c r="C3" s="3"/>
      <c r="D3" s="3"/>
    </row>
    <row r="4" spans="1:6" ht="15.75" customHeight="1" x14ac:dyDescent="0.2">
      <c r="B4" s="1" t="s">
        <v>15</v>
      </c>
      <c r="E4" s="4">
        <v>1.6400000000000001E-2</v>
      </c>
    </row>
    <row r="5" spans="1:6" ht="15.75" customHeight="1" x14ac:dyDescent="0.2">
      <c r="B5" s="1" t="s">
        <v>1</v>
      </c>
      <c r="E5" s="5"/>
      <c r="F5" s="6" t="s">
        <v>2</v>
      </c>
    </row>
    <row r="6" spans="1:6" ht="15.75" customHeight="1" x14ac:dyDescent="0.2">
      <c r="B6" s="1" t="s">
        <v>3</v>
      </c>
      <c r="E6" s="7">
        <v>2500000</v>
      </c>
    </row>
    <row r="7" spans="1:6" ht="15.75" customHeight="1" x14ac:dyDescent="0.2">
      <c r="B7" s="17" t="s">
        <v>11</v>
      </c>
      <c r="E7" s="8">
        <f>E4+E5</f>
        <v>1.6400000000000001E-2</v>
      </c>
    </row>
    <row r="9" spans="1:6" ht="15.75" customHeight="1" x14ac:dyDescent="0.2">
      <c r="A9" s="26" t="s">
        <v>4</v>
      </c>
      <c r="B9" s="27" t="s">
        <v>5</v>
      </c>
      <c r="C9" s="16" t="s">
        <v>6</v>
      </c>
      <c r="D9" s="15" t="s">
        <v>7</v>
      </c>
      <c r="E9" s="15" t="s">
        <v>8</v>
      </c>
      <c r="F9" s="16" t="s">
        <v>9</v>
      </c>
    </row>
    <row r="10" spans="1:6" s="1" customFormat="1" ht="15.75" customHeight="1" x14ac:dyDescent="0.2">
      <c r="A10" s="29"/>
      <c r="B10" s="30">
        <v>43739</v>
      </c>
      <c r="C10" s="19">
        <v>1500000</v>
      </c>
      <c r="D10" s="10"/>
      <c r="E10" s="31"/>
      <c r="F10" s="32"/>
    </row>
    <row r="11" spans="1:6" ht="15.75" customHeight="1" x14ac:dyDescent="0.2">
      <c r="A11" s="13"/>
      <c r="B11" s="20">
        <v>43769</v>
      </c>
      <c r="C11" s="19">
        <v>1500000</v>
      </c>
      <c r="D11" s="9">
        <v>0</v>
      </c>
      <c r="E11" s="23">
        <f>ROUND(((C11*$E$7/365)*F11),2)</f>
        <v>2089.3200000000002</v>
      </c>
      <c r="F11" s="24">
        <v>31</v>
      </c>
    </row>
    <row r="12" spans="1:6" ht="15.75" customHeight="1" x14ac:dyDescent="0.2">
      <c r="A12" s="13"/>
      <c r="B12" s="20">
        <v>43799</v>
      </c>
      <c r="C12" s="19">
        <v>2500000</v>
      </c>
      <c r="D12" s="9">
        <v>0</v>
      </c>
      <c r="E12" s="23">
        <f>ROUND(((C12*$E$7/365)*F12),2)</f>
        <v>3369.86</v>
      </c>
      <c r="F12" s="24">
        <v>30</v>
      </c>
    </row>
    <row r="13" spans="1:6" ht="15.75" customHeight="1" x14ac:dyDescent="0.2">
      <c r="A13" s="13"/>
      <c r="B13" s="21">
        <v>43830</v>
      </c>
      <c r="C13" s="19">
        <v>2500000</v>
      </c>
      <c r="D13" s="9">
        <v>0</v>
      </c>
      <c r="E13" s="23">
        <f t="shared" ref="E13:E35" si="0">ROUND(((C13*$E$7/365)*F13),2)</f>
        <v>3482.19</v>
      </c>
      <c r="F13" s="24">
        <v>31</v>
      </c>
    </row>
    <row r="14" spans="1:6" ht="15.75" customHeight="1" x14ac:dyDescent="0.2">
      <c r="A14" s="13"/>
      <c r="B14" s="21">
        <v>44195</v>
      </c>
      <c r="C14" s="19">
        <v>2500000</v>
      </c>
      <c r="D14" s="9">
        <v>0</v>
      </c>
      <c r="E14" s="23">
        <f t="shared" si="0"/>
        <v>41000</v>
      </c>
      <c r="F14" s="24">
        <f>B14-B13</f>
        <v>365</v>
      </c>
    </row>
    <row r="15" spans="1:6" ht="15.75" customHeight="1" x14ac:dyDescent="0.2">
      <c r="A15" s="13"/>
      <c r="B15" s="21">
        <v>44196</v>
      </c>
      <c r="C15" s="19">
        <v>2495000</v>
      </c>
      <c r="D15" s="9">
        <v>5000</v>
      </c>
      <c r="E15" s="23">
        <f t="shared" si="0"/>
        <v>112.1</v>
      </c>
      <c r="F15" s="24">
        <f t="shared" ref="F15" si="1">B15-B14</f>
        <v>1</v>
      </c>
    </row>
    <row r="16" spans="1:6" ht="15.75" customHeight="1" x14ac:dyDescent="0.2">
      <c r="A16" s="13"/>
      <c r="B16" s="21">
        <v>44560</v>
      </c>
      <c r="C16" s="19">
        <v>2495000</v>
      </c>
      <c r="D16" s="9">
        <v>0</v>
      </c>
      <c r="E16" s="23">
        <f t="shared" si="0"/>
        <v>40805.9</v>
      </c>
      <c r="F16" s="24">
        <f>B16-B15</f>
        <v>364</v>
      </c>
    </row>
    <row r="17" spans="1:6" ht="15.75" customHeight="1" x14ac:dyDescent="0.2">
      <c r="A17" s="13"/>
      <c r="B17" s="21">
        <v>44561</v>
      </c>
      <c r="C17" s="19">
        <v>2490000</v>
      </c>
      <c r="D17" s="9">
        <v>5000</v>
      </c>
      <c r="E17" s="23">
        <f t="shared" si="0"/>
        <v>111.88</v>
      </c>
      <c r="F17" s="24">
        <f t="shared" ref="F17" si="2">B17-B16</f>
        <v>1</v>
      </c>
    </row>
    <row r="18" spans="1:6" ht="15.75" customHeight="1" x14ac:dyDescent="0.2">
      <c r="A18" s="13"/>
      <c r="B18" s="21">
        <v>44924</v>
      </c>
      <c r="C18" s="19">
        <v>2490000</v>
      </c>
      <c r="D18" s="9">
        <v>0</v>
      </c>
      <c r="E18" s="23">
        <f t="shared" si="0"/>
        <v>40612.239999999998</v>
      </c>
      <c r="F18" s="24">
        <f>B18-B17</f>
        <v>363</v>
      </c>
    </row>
    <row r="19" spans="1:6" ht="15.75" customHeight="1" x14ac:dyDescent="0.2">
      <c r="A19" s="13"/>
      <c r="B19" s="21">
        <v>44926</v>
      </c>
      <c r="C19" s="19">
        <v>2485000</v>
      </c>
      <c r="D19" s="9">
        <v>5000</v>
      </c>
      <c r="E19" s="23">
        <f t="shared" si="0"/>
        <v>223.31</v>
      </c>
      <c r="F19" s="24">
        <f t="shared" ref="F19" si="3">B19-B18</f>
        <v>2</v>
      </c>
    </row>
    <row r="20" spans="1:6" ht="15.75" customHeight="1" x14ac:dyDescent="0.2">
      <c r="A20" s="13"/>
      <c r="B20" s="21">
        <v>45288</v>
      </c>
      <c r="C20" s="19">
        <v>2485000</v>
      </c>
      <c r="D20" s="9">
        <v>0</v>
      </c>
      <c r="E20" s="23">
        <f t="shared" si="0"/>
        <v>40419.040000000001</v>
      </c>
      <c r="F20" s="24">
        <f>B20-B19</f>
        <v>362</v>
      </c>
    </row>
    <row r="21" spans="1:6" ht="15.75" customHeight="1" x14ac:dyDescent="0.2">
      <c r="A21" s="13"/>
      <c r="B21" s="21">
        <v>45291</v>
      </c>
      <c r="C21" s="19">
        <v>2480000</v>
      </c>
      <c r="D21" s="9">
        <v>5000</v>
      </c>
      <c r="E21" s="23">
        <f t="shared" si="0"/>
        <v>334.29</v>
      </c>
      <c r="F21" s="24">
        <f t="shared" ref="F21" si="4">B21-B20</f>
        <v>3</v>
      </c>
    </row>
    <row r="22" spans="1:6" ht="15.75" customHeight="1" x14ac:dyDescent="0.2">
      <c r="A22" s="13"/>
      <c r="B22" s="21">
        <v>45656</v>
      </c>
      <c r="C22" s="19">
        <v>2480000</v>
      </c>
      <c r="D22" s="9">
        <v>0</v>
      </c>
      <c r="E22" s="23">
        <f t="shared" si="0"/>
        <v>40672</v>
      </c>
      <c r="F22" s="24">
        <f>B22-B21</f>
        <v>365</v>
      </c>
    </row>
    <row r="23" spans="1:6" ht="15.75" customHeight="1" x14ac:dyDescent="0.2">
      <c r="A23" s="13"/>
      <c r="B23" s="21">
        <v>45657</v>
      </c>
      <c r="C23" s="19">
        <v>2470000</v>
      </c>
      <c r="D23" s="9">
        <v>10000</v>
      </c>
      <c r="E23" s="23">
        <f t="shared" si="0"/>
        <v>110.98</v>
      </c>
      <c r="F23" s="24">
        <f t="shared" ref="F23" si="5">B23-B22</f>
        <v>1</v>
      </c>
    </row>
    <row r="24" spans="1:6" ht="15.75" customHeight="1" x14ac:dyDescent="0.2">
      <c r="A24" s="13"/>
      <c r="B24" s="21">
        <v>46021</v>
      </c>
      <c r="C24" s="19">
        <v>2470000</v>
      </c>
      <c r="D24" s="9">
        <v>0</v>
      </c>
      <c r="E24" s="23">
        <f t="shared" si="0"/>
        <v>40397.019999999997</v>
      </c>
      <c r="F24" s="24">
        <f>B24-B23</f>
        <v>364</v>
      </c>
    </row>
    <row r="25" spans="1:6" ht="15.75" customHeight="1" x14ac:dyDescent="0.2">
      <c r="A25" s="13"/>
      <c r="B25" s="21">
        <v>46022</v>
      </c>
      <c r="C25" s="19">
        <v>2460000</v>
      </c>
      <c r="D25" s="9">
        <v>10000</v>
      </c>
      <c r="E25" s="23">
        <f t="shared" si="0"/>
        <v>110.53</v>
      </c>
      <c r="F25" s="24">
        <f t="shared" ref="F25" si="6">B25-B24</f>
        <v>1</v>
      </c>
    </row>
    <row r="26" spans="1:6" ht="15.75" customHeight="1" x14ac:dyDescent="0.2">
      <c r="A26" s="13"/>
      <c r="B26" s="21">
        <v>46386</v>
      </c>
      <c r="C26" s="19">
        <v>2460000</v>
      </c>
      <c r="D26" s="9">
        <v>0</v>
      </c>
      <c r="E26" s="23">
        <f t="shared" si="0"/>
        <v>40233.47</v>
      </c>
      <c r="F26" s="24">
        <f>B26-B25</f>
        <v>364</v>
      </c>
    </row>
    <row r="27" spans="1:6" ht="15.75" customHeight="1" x14ac:dyDescent="0.2">
      <c r="A27" s="13"/>
      <c r="B27" s="21">
        <v>46387</v>
      </c>
      <c r="C27" s="19">
        <v>2410000</v>
      </c>
      <c r="D27" s="9">
        <v>50000</v>
      </c>
      <c r="E27" s="23">
        <f t="shared" si="0"/>
        <v>108.28</v>
      </c>
      <c r="F27" s="24">
        <f t="shared" ref="F27" si="7">B27-B26</f>
        <v>1</v>
      </c>
    </row>
    <row r="28" spans="1:6" ht="15.75" customHeight="1" x14ac:dyDescent="0.2">
      <c r="A28" s="13"/>
      <c r="B28" s="21">
        <v>46751</v>
      </c>
      <c r="C28" s="19">
        <v>2410000</v>
      </c>
      <c r="D28" s="9">
        <v>0</v>
      </c>
      <c r="E28" s="23">
        <f t="shared" si="0"/>
        <v>39415.72</v>
      </c>
      <c r="F28" s="24">
        <f>B28-B27</f>
        <v>364</v>
      </c>
    </row>
    <row r="29" spans="1:6" ht="15.75" customHeight="1" x14ac:dyDescent="0.2">
      <c r="A29" s="13"/>
      <c r="B29" s="21">
        <v>46752</v>
      </c>
      <c r="C29" s="19">
        <v>2360000</v>
      </c>
      <c r="D29" s="9">
        <v>50000</v>
      </c>
      <c r="E29" s="23">
        <f t="shared" si="0"/>
        <v>106.04</v>
      </c>
      <c r="F29" s="24">
        <f t="shared" ref="F29" si="8">B29-B28</f>
        <v>1</v>
      </c>
    </row>
    <row r="30" spans="1:6" ht="15.75" customHeight="1" x14ac:dyDescent="0.2">
      <c r="A30" s="13"/>
      <c r="B30" s="21">
        <v>47115</v>
      </c>
      <c r="C30" s="19">
        <v>2360000</v>
      </c>
      <c r="D30" s="9">
        <v>0</v>
      </c>
      <c r="E30" s="23">
        <f t="shared" si="0"/>
        <v>38491.919999999998</v>
      </c>
      <c r="F30" s="24">
        <f>B30-B29</f>
        <v>363</v>
      </c>
    </row>
    <row r="31" spans="1:6" ht="15.75" customHeight="1" x14ac:dyDescent="0.2">
      <c r="A31" s="13"/>
      <c r="B31" s="21">
        <v>47118</v>
      </c>
      <c r="C31" s="19">
        <v>2160000</v>
      </c>
      <c r="D31" s="9">
        <v>200000</v>
      </c>
      <c r="E31" s="23">
        <f t="shared" si="0"/>
        <v>291.16000000000003</v>
      </c>
      <c r="F31" s="24">
        <f t="shared" ref="F31" si="9">B31-B30</f>
        <v>3</v>
      </c>
    </row>
    <row r="32" spans="1:6" ht="15.75" customHeight="1" x14ac:dyDescent="0.2">
      <c r="A32" s="13"/>
      <c r="B32" s="21">
        <v>47482</v>
      </c>
      <c r="C32" s="19">
        <v>2160000</v>
      </c>
      <c r="D32" s="9">
        <v>0</v>
      </c>
      <c r="E32" s="23">
        <f t="shared" si="0"/>
        <v>35326.949999999997</v>
      </c>
      <c r="F32" s="24">
        <f>B32-B31</f>
        <v>364</v>
      </c>
    </row>
    <row r="33" spans="1:6" ht="15.75" customHeight="1" x14ac:dyDescent="0.2">
      <c r="A33" s="13"/>
      <c r="B33" s="21">
        <v>47483</v>
      </c>
      <c r="C33" s="19">
        <v>1810000</v>
      </c>
      <c r="D33" s="9">
        <v>350000</v>
      </c>
      <c r="E33" s="23">
        <f t="shared" si="0"/>
        <v>81.33</v>
      </c>
      <c r="F33" s="24">
        <f t="shared" ref="F33" si="10">B33-B32</f>
        <v>1</v>
      </c>
    </row>
    <row r="34" spans="1:6" ht="15.75" customHeight="1" x14ac:dyDescent="0.2">
      <c r="A34" s="13"/>
      <c r="B34" s="21">
        <v>47847</v>
      </c>
      <c r="C34" s="19">
        <v>1810000</v>
      </c>
      <c r="D34" s="9">
        <v>0</v>
      </c>
      <c r="E34" s="23">
        <f t="shared" si="0"/>
        <v>29602.67</v>
      </c>
      <c r="F34" s="24">
        <f>B34-B33</f>
        <v>364</v>
      </c>
    </row>
    <row r="35" spans="1:6" ht="15.75" customHeight="1" x14ac:dyDescent="0.2">
      <c r="A35" s="13"/>
      <c r="B35" s="21">
        <v>47848</v>
      </c>
      <c r="C35" s="19">
        <v>1510000</v>
      </c>
      <c r="D35" s="9">
        <v>300000</v>
      </c>
      <c r="E35" s="23">
        <f t="shared" si="0"/>
        <v>67.849999999999994</v>
      </c>
      <c r="F35" s="24">
        <f t="shared" ref="F35" si="11">B35-B34</f>
        <v>1</v>
      </c>
    </row>
    <row r="36" spans="1:6" ht="15.75" customHeight="1" x14ac:dyDescent="0.2">
      <c r="A36" s="13"/>
      <c r="B36" s="21">
        <v>48212</v>
      </c>
      <c r="C36" s="19">
        <v>1510000</v>
      </c>
      <c r="D36" s="9">
        <v>0</v>
      </c>
      <c r="E36" s="23">
        <f t="shared" ref="E36" si="12">ROUND(((C36*$E$7/365)*F36),2)</f>
        <v>24696.15</v>
      </c>
      <c r="F36" s="24">
        <f t="shared" ref="F36" si="13">B36-B35</f>
        <v>364</v>
      </c>
    </row>
    <row r="37" spans="1:6" ht="15.75" customHeight="1" x14ac:dyDescent="0.2">
      <c r="A37" s="13"/>
      <c r="B37" s="21">
        <v>48213</v>
      </c>
      <c r="C37" s="19">
        <v>750000</v>
      </c>
      <c r="D37" s="9">
        <v>760000</v>
      </c>
      <c r="E37" s="23">
        <f t="shared" ref="E37" si="14">ROUND(((C37*$E$7/365)*F37),2)</f>
        <v>33.700000000000003</v>
      </c>
      <c r="F37" s="24">
        <f t="shared" ref="F37" si="15">B37-B36</f>
        <v>1</v>
      </c>
    </row>
    <row r="38" spans="1:6" ht="15.75" customHeight="1" x14ac:dyDescent="0.2">
      <c r="A38" s="13"/>
      <c r="B38" s="21">
        <v>48578</v>
      </c>
      <c r="C38" s="19">
        <v>750000</v>
      </c>
      <c r="D38" s="9">
        <v>0</v>
      </c>
      <c r="E38" s="23">
        <f t="shared" ref="E38" si="16">ROUND(((C38*$E$7/365)*F38),2)</f>
        <v>12300</v>
      </c>
      <c r="F38" s="24">
        <f t="shared" ref="F38" si="17">B38-B37</f>
        <v>365</v>
      </c>
    </row>
    <row r="39" spans="1:6" ht="15.75" customHeight="1" x14ac:dyDescent="0.2">
      <c r="A39" s="13"/>
      <c r="B39" s="22">
        <v>48579</v>
      </c>
      <c r="C39" s="19">
        <v>0</v>
      </c>
      <c r="D39" s="9">
        <v>750000</v>
      </c>
      <c r="E39" s="23">
        <f t="shared" ref="E39" si="18">ROUND(((C39*$E$7/365)*F39),2)</f>
        <v>0</v>
      </c>
      <c r="F39" s="24">
        <f t="shared" ref="F39" si="19">B39-B38</f>
        <v>1</v>
      </c>
    </row>
    <row r="40" spans="1:6" ht="12.75" x14ac:dyDescent="0.2">
      <c r="C40" s="11" t="s">
        <v>10</v>
      </c>
      <c r="D40" s="12">
        <f>SUM(D10:D39)</f>
        <v>2500000</v>
      </c>
      <c r="E40" s="28">
        <f>SUM(E10:E39)</f>
        <v>474605.89999999997</v>
      </c>
      <c r="F40" s="25"/>
    </row>
    <row r="41" spans="1:6" ht="48.75" customHeight="1" x14ac:dyDescent="0.2">
      <c r="E41" s="18" t="s">
        <v>14</v>
      </c>
    </row>
  </sheetData>
  <mergeCells count="1">
    <mergeCell ref="A2:F2"/>
  </mergeCells>
  <conditionalFormatting sqref="B10 B12">
    <cfRule type="notContainsBlanks" dxfId="1" priority="2">
      <formula>LEN(TRIM(B10))&gt;0</formula>
    </cfRule>
  </conditionalFormatting>
  <conditionalFormatting sqref="B11">
    <cfRule type="notContainsBlanks" dxfId="0" priority="1">
      <formula>LEN(TRIM(B11))&gt;0</formula>
    </cfRule>
  </conditionalFormatting>
  <printOptions horizontalCentered="1" gridLines="1"/>
  <pageMargins left="0.7" right="0.7" top="0.75" bottom="0.75" header="0" footer="0"/>
  <pageSetup paperSize="8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Barwicka</dc:creator>
  <cp:lastModifiedBy>Robert Gładyś</cp:lastModifiedBy>
  <cp:lastPrinted>2019-08-23T07:13:15Z</cp:lastPrinted>
  <dcterms:created xsi:type="dcterms:W3CDTF">2018-06-20T13:04:35Z</dcterms:created>
  <dcterms:modified xsi:type="dcterms:W3CDTF">2019-08-23T07:13:57Z</dcterms:modified>
</cp:coreProperties>
</file>