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90" windowHeight="9660" tabRatio="768" activeTab="4"/>
  </bookViews>
  <sheets>
    <sheet name="ZAŁ 6_5" sheetId="1" r:id="rId1"/>
    <sheet name="ZAŁ 8_6" sheetId="2" r:id="rId2"/>
    <sheet name="ZAŁ 3_3  " sheetId="3" r:id="rId3"/>
    <sheet name="ZAŁ 9_7" sheetId="4" r:id="rId4"/>
    <sheet name="ZAŁ 5_4" sheetId="5" r:id="rId5"/>
    <sheet name="Arkusz1" sheetId="6" state="hidden" r:id="rId6"/>
  </sheets>
  <definedNames>
    <definedName name="_xlnm.Print_Area" localSheetId="1">'ZAŁ 8_6'!$A$2:$F$31</definedName>
    <definedName name="_xlnm.Print_Titles" localSheetId="2">'ZAŁ 3_3  '!$6:$12</definedName>
    <definedName name="_xlnm.Print_Titles" localSheetId="0">'ZAŁ 6_5'!$7:$11</definedName>
    <definedName name="_xlnm.Print_Titles" localSheetId="3">'ZAŁ 9_7'!$4:$5</definedName>
  </definedNames>
  <calcPr fullCalcOnLoad="1"/>
</workbook>
</file>

<file path=xl/sharedStrings.xml><?xml version="1.0" encoding="utf-8"?>
<sst xmlns="http://schemas.openxmlformats.org/spreadsheetml/2006/main" count="286" uniqueCount="189">
  <si>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</si>
  <si>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</si>
  <si>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</si>
  <si>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</si>
  <si>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</si>
  <si>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</si>
  <si>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</si>
  <si>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</si>
  <si>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</si>
  <si>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</si>
  <si>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</si>
  <si>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</si>
  <si>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</si>
  <si>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</si>
  <si>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</si>
  <si>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</si>
  <si>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</si>
  <si>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</si>
  <si>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</si>
  <si>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</si>
  <si>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</si>
  <si>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</si>
  <si>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</si>
  <si>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</si>
  <si>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</si>
  <si>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</si>
  <si>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</si>
  <si>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</si>
  <si>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</si>
  <si>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</si>
  <si>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</si>
  <si>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</si>
  <si>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</si>
  <si>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</si>
  <si>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</si>
  <si>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</si>
  <si>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</si>
  <si>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</si>
  <si>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</si>
  <si>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</si>
  <si>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</si>
  <si>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</si>
  <si>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</si>
  <si>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</si>
  <si>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</si>
  <si>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</si>
  <si>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</si>
  <si>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</si>
  <si>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</si>
  <si>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</si>
  <si>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</si>
  <si>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</si>
  <si>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</si>
  <si>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</si>
  <si>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Przelewy z rachunku lokat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</si>
  <si>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</si>
  <si>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</si>
  <si>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</si>
  <si>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</si>
  <si>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Nazwa przedsięwzięcia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</si>
  <si>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</si>
  <si>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Nazwa jednostki otrzymujacej dotacje 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</si>
  <si>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</si>
  <si>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</si>
  <si>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</si>
  <si>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</si>
  <si>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</si>
  <si>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</si>
  <si>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</si>
  <si>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</si>
  <si>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</si>
  <si>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</si>
  <si>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</si>
  <si>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</si>
  <si>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</si>
  <si>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</si>
  <si>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</si>
  <si>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</si>
  <si>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</si>
  <si>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</si>
  <si>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</si>
  <si>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</si>
  <si>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</si>
  <si>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</si>
  <si>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</si>
  <si>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</si>
  <si>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</si>
  <si>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</si>
  <si>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</si>
  <si>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</si>
  <si>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</si>
  <si>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</si>
  <si>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</si>
  <si>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Stowarzyszenie OSP Lipowe Pole</t>
  </si>
  <si>
    <t>Stowarzyszenie OSP Kierz Niedźwiedzi</t>
  </si>
  <si>
    <t xml:space="preserve">Kwota </t>
  </si>
  <si>
    <t>§ 941-944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</si>
  <si>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</si>
  <si>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</si>
  <si>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</si>
  <si>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</si>
  <si>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</si>
  <si>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</si>
  <si>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</si>
  <si>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</si>
  <si>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</si>
  <si>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</si>
  <si>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</si>
  <si>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</si>
  <si>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</si>
  <si>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Opracowanie planów zagospodarownia przestrzennego</t>
  </si>
  <si>
    <t>kredyty i pożyczki zaciągnięte na realizację  zadania pod refundację wydatków</t>
  </si>
  <si>
    <t>Dotacje ogółem</t>
  </si>
  <si>
    <t>wniesienie wkładów do spółek prawa handlowego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</si>
  <si>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</si>
  <si>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</si>
  <si>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</si>
  <si>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Jednostka otrzymująca dotacje</t>
  </si>
  <si>
    <t xml:space="preserve">Gminy -Jednostki Samorządu Terytorialnego 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</si>
  <si>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</si>
  <si>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</si>
  <si>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</si>
  <si>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rok budżetowy 2017 (7+8+10+11)</t>
  </si>
  <si>
    <t>dotacje i środki pochodzące z innych źr.*</t>
  </si>
  <si>
    <t>Limity wydatków na wieloletnie przedsięwzięcia  planowane do poniesienia w 2017 roku</t>
  </si>
  <si>
    <t>Przychody i rozchody budżetu w 2017 r.</t>
  </si>
  <si>
    <t>Papiery wartościowe (obligacje) których zbywalność jest ograniczona, emitowane w związku z umową zawartą z podmiotem dysponującym środkami pochodzącymi z budżetu UE</t>
  </si>
  <si>
    <t>Papiery wartościowe (obligacje) dopuszczone do obrotu zorganizowanego, czyli takie, dla których istnieje płynny rynek wtórny</t>
  </si>
  <si>
    <t>Spłaty pożyczek na finansowanie zadań realizowanych z udziałem środków pochodzących z budżetu UE</t>
  </si>
  <si>
    <t>Dochody i wydatki związane z realizacją zadań z zakresu administracji rządowej i innych zadań zleconych odrębnymi ustawami w 2017r.</t>
  </si>
  <si>
    <t>Wydatki na 2017 r.</t>
  </si>
  <si>
    <t>Dotacje podmiotowe w 2017 r.</t>
  </si>
  <si>
    <t>Dotacje celowe  w 2017 r.</t>
  </si>
  <si>
    <t>Budowa odwodnienia drogi gminnej ul. Olszynki w miejscowości Skarżysko Kościelne</t>
  </si>
  <si>
    <t xml:space="preserve">Przebudowa drogi gminnej w miejscowości Lipowe Pole Skarbowe- nr ewidencyjny działki 17 </t>
  </si>
  <si>
    <t xml:space="preserve">Parafia Rzymsko-Katolickiej  p.w. Św.  Trójcy w Skarżysku Kościelnym </t>
  </si>
  <si>
    <t xml:space="preserve">Parafia Rzymsko-Katolickiej  p.w. Św.  Maksymiliana  w Kierzu Niedźwiedźim </t>
  </si>
  <si>
    <t>Dotacja celowa z budżetu na finansowanie lub dofinansowanie prac remontowych i konserwatorskich obiektów zabytkowych przekazane jednostkom nie zaliczanym do sektora finansów publicznych, na  prace konserwatorsko – restauratorskie czternastu stacji drogi krzyżowej w kościele parafialnym pw. Św. Maksymiliana w Kierzu Niedżwiedźim,  wpisanych  do rejestru zabytków</t>
  </si>
  <si>
    <t>Rozbudowa drogi gminnej w miejscowości Grzybowa Góra, ul. Słoneczna</t>
  </si>
  <si>
    <t>Dotacja  dla SPZOZ na realizację programu "Zapobieganie chorobom zakaźnym - bezpłatne  szczepienia ochronne u pacjentów SPZOZ powyżej 60 roku życia przeciwko grypie, szczepienia dzieci na choroby zakaźne nie objęte kalendarzem szczepień bezpłatnych"</t>
  </si>
  <si>
    <t>Wniesienie wkładów do MPWiK Sp. z o.o. w Skarżysku-Kamiennej na realizację zadania " Budowa przyłączy kanalizacji sanitarnej do sieci kanalizacyjnych wybudowanych przez Gminę ze środków UE"</t>
  </si>
  <si>
    <t xml:space="preserve">Budowa ul. Dworskiej - zadanie dofinansowane z Funduszu Sołeckiego sołectwa Skarżysko Kościelne I </t>
  </si>
  <si>
    <t>Zespół Szkól Publicznych w Skarżysku Kościelnym</t>
  </si>
  <si>
    <t xml:space="preserve">Dotacja celowa z budżetu jednostki samorządu terytorialnego, której przekazanie wynika z art. 80 lub art. 90  ustawy o systemie oświaty, gmina pokrywa koszty dotacji udzielonej za uczniów uczęszczających do oddziału przedszkolnego w szkole podstawowej  niebędących mieszkańcami gminy dotującej </t>
  </si>
  <si>
    <t>11.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</si>
  <si>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</t>
  </si>
  <si>
    <t xml:space="preserve">Szkoła Podstawowa w Lipowym Polu prowadzona przez Stowarzyszenie "Wiedza i rozwój" z siedzibą w Lipowym Polu Skarbowym </t>
  </si>
  <si>
    <t xml:space="preserve">Dotacja celowa na pomoc finansową udzielaną między jednostkami samorządu terytorialnego na dofinansowanie własnych zadań inwestycyjnych i zakupów inwestycyjnych -„Przebudowa drogi powiatowej Nr 0558T na odcinku ul Spokojnej polegająca na budowie chodnika od skrzyżowania z drogą Nr 0557T do granicy powiatu skarżyskiego ” </t>
  </si>
  <si>
    <t>Wyłoniona w drodze konkursu- Stowarzyszenie  OSP w Grzybowej Górze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</si>
  <si>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Śladami tradycji i historii" </t>
  </si>
  <si>
    <t>Wyłoniona w drodze konkursu- Stowarzyszenie brydża sportowego SZLEM</t>
  </si>
  <si>
    <t>Wyłoniona w drodze konkursu- Stowarzyszenie "Lipowa Polana"</t>
  </si>
  <si>
    <t>Wyłoniona w drodze konkursu- Stowarzyszenie OSP W Grzybowej Górze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</si>
  <si>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pn." To i owo rodzinnie, zdrowo i na sportowo"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</si>
  <si>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na zadanie pn."Organizacja treningów, turniejów brydżowych oraz udział w rozgrywkach ligi wojewódzkiej" 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</si>
  <si>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"Bieg po zdrowie"</t>
  </si>
  <si>
    <t>Wyłoniona w drodze konkursu- Stowarzyszenie  OSP w Lipowym Polu Plebańskim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</si>
  <si>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"Są wśród nas" </t>
  </si>
  <si>
    <t>Wyłoniona w drodze konkursu- Stowarzyszenie "Nasza Gmina"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</si>
  <si>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Propagowanie dziedzictwa kulturowego gminy Skarżysko Kościelne ". 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</si>
  <si>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</t>
  </si>
  <si>
    <t>Wyłoniona w drodze konkursu- Stowarzyszenie na Rzecz Odnowy Zabytków Parafii Św. Trójcy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</si>
  <si>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"Nasza kultura i tradycja" </t>
  </si>
  <si>
    <t>Wyłoniona w drodze konkursu- Stowarzyszenie Wiedza i Rozwój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</si>
  <si>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"Gmina Skarżysko Kościelne zatrzymana w kadrze" </t>
  </si>
  <si>
    <t>Wyłoniona w drodze konkursu- Stowarzyszenie Ochotniczej Straży Pożarnej w Grzybowej Górze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</si>
  <si>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"Bezpieczne wakacje w Grzybowej Górze"</t>
  </si>
  <si>
    <t>Wyłoniona w drodze konkursu- Parafia Rzymskokatolicka p.w.Świętej Trójcy w Skarżysku Kościelnym"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</si>
  <si>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"Karkonosze? Bardzo proszę!"</t>
  </si>
  <si>
    <t>Wyłoniona w drodze konkursu- Stowarzyszenie na Rzecz Odnowy Zabytków Parafii Św. Trójcy"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</si>
  <si>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"IX Festyn parafialny POSTAW NA RODZINĘ"</t>
  </si>
  <si>
    <t xml:space="preserve">Dotacja celowa na pomoc finansową udzielaną między jednostkami samorządu terytorialnego na dofinansowanie własnych zadań inwestycyjnych i zakupów inwestycyjnych -„Przebudowa drogi powiatowej Nr 0558T na odcinku ul. Spokojnej polegająca na budowie chodnika od skrzyżowania z drogą Nr 0557T do granicy Powiatu Skarżyskiego ” 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</si>
  <si>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"Wakacje na Lipowym "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</si>
  <si>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3276/2 przy ulicy Kościelnej  w Skarżysku Kościelnym ", wpisanego  do rejestru zabytków</t>
  </si>
  <si>
    <t xml:space="preserve">Szkoła Podstawowa w Lipowym Polu prowadzona przez Stowarzyszenie "Wiedza i rozwój" 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</si>
  <si>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</si>
  <si>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>Rady Gminy Skarżysko Kościelne</t>
  </si>
  <si>
    <t>Dotacja celowa z budżetu na finansowanie lub dofinansowanie kosztów realizacji inwestycji i zakupów inwestycyjnych jednostek niezaliczanych do sektora finansów publicznych na realizację projektu pn. " Wymiana pokrycia dachowego na strażnicy OSP Grzybowa Góra"</t>
  </si>
  <si>
    <t xml:space="preserve">Przebudowa drogi gminnej nr 539 (Rudka) </t>
  </si>
  <si>
    <t>Termomodernizacja budynku Szkoły Podstawowej w Kierzu Niedźwiedzim</t>
  </si>
  <si>
    <t>do Uchwały   Nr XXXII/.../2017</t>
  </si>
  <si>
    <t>z dnia 28 września 2017r.</t>
  </si>
  <si>
    <t>12.</t>
  </si>
  <si>
    <t>Opracowanie dokumentacji projektowej pn. Budowa budynku Przedszkola Samorządowego w Skarżysku Kościelnym</t>
  </si>
  <si>
    <t>Załącznik Nr 3                                                                       do Uchwały Nr XXXII/      /2017                                           Rady Gminy Skarżysko Kościelne                                              z dnia 28 września  2017  r.</t>
  </si>
  <si>
    <t>Załącznik Nr 4                                                                 do Uchwały Nr XXXII/.../2017                       Rady Gminy Skarżysko Kościelne                                                              z dnia   28 września    2017  r.</t>
  </si>
  <si>
    <t>Załącznik Nr 5</t>
  </si>
  <si>
    <t>Załącznik Nr 6                                                              
do Uchwały Nr XXXII/.../2017                                                                                                                                               Rady Gminy Skarżysko Kościelne
z dnia 28 września 2016 r.</t>
  </si>
  <si>
    <t>Załącznik Nr 7                                                                                                        do Uchwały Nr XXXII/....../2017                                                                                             Rady Gminy Skarżysko Kościelne                                                                            z dnia  28 września 2017r.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</si>
</sst>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5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b/>
      <sz val="8"/>
      <color indexed="10"/>
      <name val="Times New Roman CE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8"/>
      <color rgb="FFFF0000"/>
      <name val="Times New Roman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 CE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E"/>
      <family val="2"/>
    </font>
    <font>
      <sz val="9"/>
      <color rgb="FFFF000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Fill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4" fontId="28" fillId="0" borderId="0" xfId="0" applyNumberFormat="1" applyFont="1" applyAlignment="1">
      <alignment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center" vertical="center" wrapText="1"/>
    </xf>
    <xf numFmtId="1" fontId="28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50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3" fontId="52" fillId="0" borderId="10" xfId="0" applyNumberFormat="1" applyFont="1" applyBorder="1" applyAlignment="1">
      <alignment vertical="center" wrapText="1"/>
    </xf>
    <xf numFmtId="3" fontId="50" fillId="0" borderId="10" xfId="0" applyNumberFormat="1" applyFont="1" applyBorder="1" applyAlignment="1">
      <alignment vertical="center" wrapText="1"/>
    </xf>
    <xf numFmtId="0" fontId="51" fillId="0" borderId="16" xfId="0" applyFont="1" applyBorder="1" applyAlignment="1">
      <alignment vertical="center"/>
    </xf>
    <xf numFmtId="169" fontId="51" fillId="0" borderId="10" xfId="0" applyNumberFormat="1" applyFont="1" applyBorder="1" applyAlignment="1">
      <alignment vertical="center"/>
    </xf>
    <xf numFmtId="168" fontId="51" fillId="0" borderId="10" xfId="0" applyNumberFormat="1" applyFont="1" applyBorder="1" applyAlignment="1">
      <alignment vertical="center"/>
    </xf>
    <xf numFmtId="0" fontId="53" fillId="0" borderId="0" xfId="0" applyFont="1" applyAlignment="1">
      <alignment/>
    </xf>
    <xf numFmtId="4" fontId="54" fillId="0" borderId="17" xfId="0" applyNumberFormat="1" applyFont="1" applyBorder="1" applyAlignment="1">
      <alignment vertical="top" wrapText="1"/>
    </xf>
    <xf numFmtId="4" fontId="54" fillId="0" borderId="17" xfId="0" applyNumberFormat="1" applyFont="1" applyBorder="1" applyAlignment="1">
      <alignment/>
    </xf>
    <xf numFmtId="0" fontId="55" fillId="0" borderId="0" xfId="0" applyFont="1" applyAlignment="1">
      <alignment/>
    </xf>
    <xf numFmtId="0" fontId="54" fillId="0" borderId="18" xfId="0" applyFont="1" applyBorder="1" applyAlignment="1">
      <alignment vertical="top" wrapText="1"/>
    </xf>
    <xf numFmtId="4" fontId="54" fillId="0" borderId="18" xfId="0" applyNumberFormat="1" applyFont="1" applyBorder="1" applyAlignment="1">
      <alignment vertical="top" wrapText="1"/>
    </xf>
    <xf numFmtId="4" fontId="54" fillId="0" borderId="18" xfId="0" applyNumberFormat="1" applyFont="1" applyBorder="1" applyAlignment="1">
      <alignment/>
    </xf>
    <xf numFmtId="0" fontId="54" fillId="0" borderId="19" xfId="0" applyFont="1" applyBorder="1" applyAlignment="1">
      <alignment vertical="top" wrapText="1"/>
    </xf>
    <xf numFmtId="4" fontId="54" fillId="0" borderId="19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38" fillId="0" borderId="10" xfId="0" applyNumberFormat="1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8" fillId="0" borderId="10" xfId="0" applyNumberFormat="1" applyFont="1" applyBorder="1" applyAlignment="1">
      <alignment vertical="center" wrapText="1"/>
    </xf>
    <xf numFmtId="4" fontId="39" fillId="0" borderId="10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vertical="top" wrapText="1"/>
    </xf>
    <xf numFmtId="4" fontId="39" fillId="0" borderId="20" xfId="0" applyNumberFormat="1" applyFont="1" applyBorder="1" applyAlignment="1">
      <alignment vertical="top" wrapText="1"/>
    </xf>
    <xf numFmtId="0" fontId="31" fillId="0" borderId="17" xfId="0" applyFont="1" applyBorder="1" applyAlignment="1">
      <alignment vertical="top" wrapText="1"/>
    </xf>
    <xf numFmtId="4" fontId="31" fillId="0" borderId="17" xfId="0" applyNumberFormat="1" applyFont="1" applyBorder="1" applyAlignment="1">
      <alignment vertical="top" wrapText="1"/>
    </xf>
    <xf numFmtId="0" fontId="31" fillId="0" borderId="18" xfId="0" applyFont="1" applyBorder="1" applyAlignment="1">
      <alignment vertical="top" wrapText="1"/>
    </xf>
    <xf numFmtId="4" fontId="31" fillId="0" borderId="18" xfId="0" applyNumberFormat="1" applyFont="1" applyBorder="1" applyAlignment="1">
      <alignment vertical="top" wrapText="1"/>
    </xf>
    <xf numFmtId="4" fontId="39" fillId="0" borderId="10" xfId="0" applyNumberFormat="1" applyFont="1" applyBorder="1" applyAlignment="1">
      <alignment vertical="top" wrapText="1"/>
    </xf>
    <xf numFmtId="0" fontId="31" fillId="0" borderId="19" xfId="0" applyFont="1" applyBorder="1" applyAlignment="1">
      <alignment vertical="top" wrapText="1"/>
    </xf>
    <xf numFmtId="4" fontId="31" fillId="0" borderId="19" xfId="0" applyNumberFormat="1" applyFont="1" applyBorder="1" applyAlignment="1">
      <alignment vertical="top" wrapText="1"/>
    </xf>
    <xf numFmtId="4" fontId="31" fillId="0" borderId="19" xfId="0" applyNumberFormat="1" applyFont="1" applyBorder="1" applyAlignment="1">
      <alignment/>
    </xf>
    <xf numFmtId="4" fontId="31" fillId="0" borderId="18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wrapText="1"/>
    </xf>
    <xf numFmtId="0" fontId="8" fillId="0" borderId="16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10" xfId="0" applyNumberFormat="1" applyFont="1" applyBorder="1" applyAlignment="1">
      <alignment vertical="center"/>
    </xf>
    <xf numFmtId="169" fontId="39" fillId="0" borderId="20" xfId="0" applyNumberFormat="1" applyFont="1" applyBorder="1" applyAlignment="1">
      <alignment vertical="top" wrapText="1"/>
    </xf>
    <xf numFmtId="168" fontId="31" fillId="0" borderId="17" xfId="0" applyNumberFormat="1" applyFont="1" applyBorder="1" applyAlignment="1">
      <alignment vertical="top" wrapText="1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4" fontId="56" fillId="0" borderId="10" xfId="0" applyNumberFormat="1" applyFont="1" applyBorder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4" fontId="35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center" vertical="center"/>
    </xf>
    <xf numFmtId="4" fontId="36" fillId="0" borderId="0" xfId="0" applyNumberFormat="1" applyFont="1" applyAlignment="1">
      <alignment horizontal="center"/>
    </xf>
    <xf numFmtId="4" fontId="41" fillId="0" borderId="14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right"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4" fontId="57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top" wrapText="1"/>
    </xf>
    <xf numFmtId="4" fontId="30" fillId="0" borderId="12" xfId="0" applyNumberFormat="1" applyFont="1" applyFill="1" applyBorder="1" applyAlignment="1">
      <alignment horizontal="center" vertical="center" wrapText="1"/>
    </xf>
    <xf numFmtId="4" fontId="30" fillId="0" borderId="21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22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" fontId="32" fillId="0" borderId="12" xfId="0" applyNumberFormat="1" applyFont="1" applyFill="1" applyBorder="1" applyAlignment="1">
      <alignment horizontal="center" vertical="center"/>
    </xf>
    <xf numFmtId="4" fontId="32" fillId="0" borderId="21" xfId="0" applyNumberFormat="1" applyFont="1" applyFill="1" applyBorder="1" applyAlignment="1">
      <alignment horizontal="center" vertical="center"/>
    </xf>
    <xf numFmtId="4" fontId="32" fillId="0" borderId="14" xfId="0" applyNumberFormat="1" applyFont="1" applyFill="1" applyBorder="1" applyAlignment="1">
      <alignment horizontal="center" vertical="center"/>
    </xf>
    <xf numFmtId="4" fontId="28" fillId="0" borderId="0" xfId="0" applyNumberFormat="1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21" xfId="0" applyNumberFormat="1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7" fillId="0" borderId="16" xfId="0" applyNumberFormat="1" applyFont="1" applyFill="1" applyBorder="1" applyAlignment="1">
      <alignment horizontal="center" vertical="center" wrapText="1"/>
    </xf>
    <xf numFmtId="4" fontId="37" fillId="0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4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1">
      <selection activeCell="M9" sqref="M9:M10"/>
    </sheetView>
  </sheetViews>
  <sheetFormatPr defaultColWidth="9.00390625" defaultRowHeight="12.75"/>
  <cols>
    <col min="1" max="1" width="3.375" style="19" customWidth="1"/>
    <col min="2" max="2" width="5.00390625" style="19" customWidth="1"/>
    <col min="3" max="3" width="4.375" style="19" customWidth="1"/>
    <col min="4" max="4" width="10.625" style="47" customWidth="1"/>
    <col min="5" max="5" width="10.25390625" style="47" customWidth="1"/>
    <col min="6" max="6" width="10.00390625" style="47" customWidth="1"/>
    <col min="7" max="7" width="9.75390625" style="47" customWidth="1"/>
    <col min="8" max="8" width="9.00390625" style="47" customWidth="1"/>
    <col min="9" max="9" width="8.00390625" style="47" customWidth="1"/>
    <col min="10" max="10" width="11.00390625" style="47" customWidth="1"/>
    <col min="11" max="11" width="10.375" style="48" customWidth="1"/>
    <col min="12" max="12" width="6.75390625" style="48" customWidth="1"/>
    <col min="13" max="13" width="7.875" style="48" customWidth="1"/>
    <col min="14" max="14" width="9.875" style="48" customWidth="1"/>
    <col min="15" max="15" width="7.875" style="48" customWidth="1"/>
    <col min="16" max="16" width="9.625" style="48" customWidth="1"/>
    <col min="17" max="16384" width="9.125" style="20" customWidth="1"/>
  </cols>
  <sheetData>
    <row r="1" spans="1:16" ht="12" customHeight="1">
      <c r="A1" s="127"/>
      <c r="B1" s="127"/>
      <c r="C1" s="127"/>
      <c r="D1" s="128"/>
      <c r="E1" s="128"/>
      <c r="F1" s="128"/>
      <c r="G1" s="128"/>
      <c r="M1" s="129"/>
      <c r="N1" s="149" t="s">
        <v>186</v>
      </c>
      <c r="O1" s="149"/>
      <c r="P1" s="149"/>
    </row>
    <row r="2" spans="1:16" ht="12" customHeight="1">
      <c r="A2" s="127"/>
      <c r="B2" s="127"/>
      <c r="C2" s="127"/>
      <c r="D2" s="128"/>
      <c r="E2" s="128"/>
      <c r="F2" s="128"/>
      <c r="G2" s="128"/>
      <c r="M2" s="149" t="s">
        <v>180</v>
      </c>
      <c r="N2" s="149"/>
      <c r="O2" s="149"/>
      <c r="P2" s="149"/>
    </row>
    <row r="3" spans="1:16" ht="11.25" customHeight="1">
      <c r="A3" s="127"/>
      <c r="B3" s="127"/>
      <c r="C3" s="127"/>
      <c r="D3" s="128"/>
      <c r="E3" s="128"/>
      <c r="F3" s="128"/>
      <c r="G3" s="128"/>
      <c r="M3" s="149" t="s">
        <v>176</v>
      </c>
      <c r="N3" s="149"/>
      <c r="O3" s="149"/>
      <c r="P3" s="149"/>
    </row>
    <row r="4" spans="1:16" ht="10.5" customHeight="1">
      <c r="A4" s="127"/>
      <c r="B4" s="127"/>
      <c r="C4" s="127"/>
      <c r="D4" s="128"/>
      <c r="E4" s="128"/>
      <c r="F4" s="128"/>
      <c r="G4" s="128"/>
      <c r="M4" s="149" t="s">
        <v>181</v>
      </c>
      <c r="N4" s="149"/>
      <c r="O4" s="149"/>
      <c r="P4" s="149"/>
    </row>
    <row r="5" spans="1:16" ht="17.25" customHeight="1">
      <c r="A5" s="150" t="s">
        <v>129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6" ht="11.25" customHeight="1">
      <c r="A6" s="37"/>
      <c r="B6" s="37"/>
      <c r="C6" s="37"/>
      <c r="D6" s="130"/>
      <c r="E6" s="130"/>
      <c r="F6" s="130"/>
      <c r="K6" s="47"/>
      <c r="P6" s="131" t="s">
        <v>97</v>
      </c>
    </row>
    <row r="7" spans="1:16" s="38" customFormat="1" ht="9" customHeight="1">
      <c r="A7" s="151" t="s">
        <v>10</v>
      </c>
      <c r="B7" s="151" t="s">
        <v>11</v>
      </c>
      <c r="C7" s="151" t="s">
        <v>12</v>
      </c>
      <c r="D7" s="142" t="s">
        <v>112</v>
      </c>
      <c r="E7" s="142" t="s">
        <v>130</v>
      </c>
      <c r="F7" s="139" t="s">
        <v>98</v>
      </c>
      <c r="G7" s="140"/>
      <c r="H7" s="140"/>
      <c r="I7" s="140"/>
      <c r="J7" s="140"/>
      <c r="K7" s="140"/>
      <c r="L7" s="140"/>
      <c r="M7" s="140"/>
      <c r="N7" s="140"/>
      <c r="O7" s="140"/>
      <c r="P7" s="141"/>
    </row>
    <row r="8" spans="1:16" s="38" customFormat="1" ht="8.25" customHeight="1">
      <c r="A8" s="152"/>
      <c r="B8" s="152"/>
      <c r="C8" s="152"/>
      <c r="D8" s="143"/>
      <c r="E8" s="143"/>
      <c r="F8" s="142" t="s">
        <v>99</v>
      </c>
      <c r="G8" s="145" t="s">
        <v>98</v>
      </c>
      <c r="H8" s="145"/>
      <c r="I8" s="145"/>
      <c r="J8" s="145"/>
      <c r="K8" s="145"/>
      <c r="L8" s="142" t="s">
        <v>100</v>
      </c>
      <c r="M8" s="146" t="s">
        <v>98</v>
      </c>
      <c r="N8" s="147"/>
      <c r="O8" s="147"/>
      <c r="P8" s="148"/>
    </row>
    <row r="9" spans="1:16" s="38" customFormat="1" ht="11.25" customHeight="1">
      <c r="A9" s="152"/>
      <c r="B9" s="152"/>
      <c r="C9" s="152"/>
      <c r="D9" s="143"/>
      <c r="E9" s="143"/>
      <c r="F9" s="143"/>
      <c r="G9" s="139" t="s">
        <v>101</v>
      </c>
      <c r="H9" s="141"/>
      <c r="I9" s="142" t="s">
        <v>102</v>
      </c>
      <c r="J9" s="142" t="s">
        <v>103</v>
      </c>
      <c r="K9" s="142" t="s">
        <v>104</v>
      </c>
      <c r="L9" s="143"/>
      <c r="M9" s="145" t="s">
        <v>105</v>
      </c>
      <c r="N9" s="49" t="s">
        <v>14</v>
      </c>
      <c r="O9" s="145" t="s">
        <v>106</v>
      </c>
      <c r="P9" s="145" t="s">
        <v>113</v>
      </c>
    </row>
    <row r="10" spans="1:16" s="38" customFormat="1" ht="55.5" customHeight="1">
      <c r="A10" s="153"/>
      <c r="B10" s="153"/>
      <c r="C10" s="153"/>
      <c r="D10" s="144"/>
      <c r="E10" s="144"/>
      <c r="F10" s="144"/>
      <c r="G10" s="50" t="s">
        <v>107</v>
      </c>
      <c r="H10" s="50" t="s">
        <v>108</v>
      </c>
      <c r="I10" s="144"/>
      <c r="J10" s="144"/>
      <c r="K10" s="144"/>
      <c r="L10" s="144"/>
      <c r="M10" s="145"/>
      <c r="N10" s="132" t="s">
        <v>109</v>
      </c>
      <c r="O10" s="145"/>
      <c r="P10" s="145"/>
    </row>
    <row r="11" spans="1:16" s="52" customFormat="1" ht="6.75" customHeight="1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51">
        <v>12</v>
      </c>
      <c r="M11" s="51">
        <v>13</v>
      </c>
      <c r="N11" s="51">
        <v>14</v>
      </c>
      <c r="O11" s="51">
        <v>15</v>
      </c>
      <c r="P11" s="51">
        <v>16</v>
      </c>
    </row>
    <row r="12" spans="1:16" s="70" customFormat="1" ht="12.75">
      <c r="A12" s="119">
        <v>10</v>
      </c>
      <c r="B12" s="94"/>
      <c r="C12" s="94"/>
      <c r="D12" s="95">
        <f aca="true" t="shared" si="0" ref="D12:P12">SUM(D13)</f>
        <v>12994.73</v>
      </c>
      <c r="E12" s="95">
        <f t="shared" si="0"/>
        <v>12994.73</v>
      </c>
      <c r="F12" s="95">
        <f t="shared" si="0"/>
        <v>12994.73</v>
      </c>
      <c r="G12" s="95">
        <f t="shared" si="0"/>
        <v>0</v>
      </c>
      <c r="H12" s="95">
        <f t="shared" si="0"/>
        <v>12994.73</v>
      </c>
      <c r="I12" s="95">
        <f t="shared" si="0"/>
        <v>0</v>
      </c>
      <c r="J12" s="95">
        <f t="shared" si="0"/>
        <v>0</v>
      </c>
      <c r="K12" s="95">
        <f t="shared" si="0"/>
        <v>0</v>
      </c>
      <c r="L12" s="95">
        <f t="shared" si="0"/>
        <v>0</v>
      </c>
      <c r="M12" s="95">
        <f t="shared" si="0"/>
        <v>0</v>
      </c>
      <c r="N12" s="95">
        <f t="shared" si="0"/>
        <v>0</v>
      </c>
      <c r="O12" s="95">
        <f t="shared" si="0"/>
        <v>0</v>
      </c>
      <c r="P12" s="95">
        <f t="shared" si="0"/>
        <v>0</v>
      </c>
    </row>
    <row r="13" spans="1:16" s="73" customFormat="1" ht="12.75">
      <c r="A13" s="96"/>
      <c r="B13" s="120">
        <v>1095</v>
      </c>
      <c r="C13" s="96"/>
      <c r="D13" s="97">
        <f>SUM(D14)</f>
        <v>12994.73</v>
      </c>
      <c r="E13" s="97">
        <f>SUM(E15:E18)</f>
        <v>12994.73</v>
      </c>
      <c r="F13" s="97">
        <f>SUM(F15:F18)</f>
        <v>12994.73</v>
      </c>
      <c r="G13" s="97">
        <f>SUM(G15:G18)</f>
        <v>0</v>
      </c>
      <c r="H13" s="97">
        <f>SUM(H15:H18)</f>
        <v>12994.73</v>
      </c>
      <c r="I13" s="71"/>
      <c r="J13" s="71"/>
      <c r="K13" s="71"/>
      <c r="L13" s="72"/>
      <c r="M13" s="72"/>
      <c r="N13" s="72"/>
      <c r="O13" s="72"/>
      <c r="P13" s="72"/>
    </row>
    <row r="14" spans="1:16" s="73" customFormat="1" ht="12.75">
      <c r="A14" s="96"/>
      <c r="B14" s="96"/>
      <c r="C14" s="96">
        <v>2010</v>
      </c>
      <c r="D14" s="97">
        <v>12994.73</v>
      </c>
      <c r="E14" s="71"/>
      <c r="F14" s="71"/>
      <c r="G14" s="71"/>
      <c r="H14" s="71"/>
      <c r="I14" s="71"/>
      <c r="J14" s="71"/>
      <c r="K14" s="71"/>
      <c r="L14" s="72"/>
      <c r="M14" s="72"/>
      <c r="N14" s="72"/>
      <c r="O14" s="72"/>
      <c r="P14" s="72"/>
    </row>
    <row r="15" spans="1:16" s="73" customFormat="1" ht="12.75">
      <c r="A15" s="74"/>
      <c r="B15" s="74"/>
      <c r="C15" s="98">
        <v>4210</v>
      </c>
      <c r="D15" s="99"/>
      <c r="E15" s="99">
        <v>14.8</v>
      </c>
      <c r="F15" s="99">
        <v>14.8</v>
      </c>
      <c r="G15" s="99"/>
      <c r="H15" s="99">
        <v>14.8</v>
      </c>
      <c r="I15" s="75"/>
      <c r="J15" s="75"/>
      <c r="K15" s="75"/>
      <c r="L15" s="76"/>
      <c r="M15" s="76"/>
      <c r="N15" s="76"/>
      <c r="O15" s="76"/>
      <c r="P15" s="76"/>
    </row>
    <row r="16" spans="1:16" s="73" customFormat="1" ht="12.75" hidden="1">
      <c r="A16" s="74"/>
      <c r="B16" s="74"/>
      <c r="C16" s="98">
        <v>4040</v>
      </c>
      <c r="D16" s="99"/>
      <c r="E16" s="99"/>
      <c r="F16" s="99"/>
      <c r="G16" s="99"/>
      <c r="H16" s="99"/>
      <c r="I16" s="75"/>
      <c r="J16" s="75"/>
      <c r="K16" s="75"/>
      <c r="L16" s="76"/>
      <c r="M16" s="76"/>
      <c r="N16" s="76"/>
      <c r="O16" s="76"/>
      <c r="P16" s="76"/>
    </row>
    <row r="17" spans="1:16" s="73" customFormat="1" ht="12.75">
      <c r="A17" s="74"/>
      <c r="B17" s="74"/>
      <c r="C17" s="98">
        <v>4300</v>
      </c>
      <c r="D17" s="99"/>
      <c r="E17" s="99">
        <v>240</v>
      </c>
      <c r="F17" s="99">
        <v>240</v>
      </c>
      <c r="G17" s="99"/>
      <c r="H17" s="99">
        <v>240</v>
      </c>
      <c r="I17" s="75"/>
      <c r="J17" s="75"/>
      <c r="K17" s="75"/>
      <c r="L17" s="76"/>
      <c r="M17" s="76"/>
      <c r="N17" s="76"/>
      <c r="O17" s="76"/>
      <c r="P17" s="76"/>
    </row>
    <row r="18" spans="1:16" s="73" customFormat="1" ht="12.75">
      <c r="A18" s="74"/>
      <c r="B18" s="74"/>
      <c r="C18" s="98">
        <v>4430</v>
      </c>
      <c r="D18" s="99"/>
      <c r="E18" s="99">
        <v>12739.93</v>
      </c>
      <c r="F18" s="99">
        <v>12739.93</v>
      </c>
      <c r="G18" s="99"/>
      <c r="H18" s="99">
        <v>12739.93</v>
      </c>
      <c r="I18" s="75"/>
      <c r="J18" s="75"/>
      <c r="K18" s="75"/>
      <c r="L18" s="76"/>
      <c r="M18" s="76"/>
      <c r="N18" s="76"/>
      <c r="O18" s="76"/>
      <c r="P18" s="76"/>
    </row>
    <row r="19" spans="1:16" s="70" customFormat="1" ht="12.75">
      <c r="A19" s="94">
        <v>750</v>
      </c>
      <c r="B19" s="94"/>
      <c r="C19" s="94"/>
      <c r="D19" s="95">
        <f aca="true" t="shared" si="1" ref="D19:P19">SUM(D20)</f>
        <v>62346</v>
      </c>
      <c r="E19" s="95">
        <f t="shared" si="1"/>
        <v>62346</v>
      </c>
      <c r="F19" s="95">
        <f t="shared" si="1"/>
        <v>62346</v>
      </c>
      <c r="G19" s="95">
        <f t="shared" si="1"/>
        <v>62346</v>
      </c>
      <c r="H19" s="95">
        <f t="shared" si="1"/>
        <v>0</v>
      </c>
      <c r="I19" s="95">
        <f t="shared" si="1"/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  <c r="N19" s="95">
        <f t="shared" si="1"/>
        <v>0</v>
      </c>
      <c r="O19" s="95">
        <f t="shared" si="1"/>
        <v>0</v>
      </c>
      <c r="P19" s="95">
        <f t="shared" si="1"/>
        <v>0</v>
      </c>
    </row>
    <row r="20" spans="1:16" s="73" customFormat="1" ht="12.75">
      <c r="A20" s="96"/>
      <c r="B20" s="96">
        <v>75011</v>
      </c>
      <c r="C20" s="96"/>
      <c r="D20" s="97">
        <f>SUM(D21)</f>
        <v>62346</v>
      </c>
      <c r="E20" s="97">
        <f>SUM(E22:E25)</f>
        <v>62346</v>
      </c>
      <c r="F20" s="97">
        <f>SUM(F22:F25)</f>
        <v>62346</v>
      </c>
      <c r="G20" s="97">
        <f>SUM(G22:G25)</f>
        <v>62346</v>
      </c>
      <c r="H20" s="71"/>
      <c r="I20" s="71"/>
      <c r="J20" s="71"/>
      <c r="K20" s="71"/>
      <c r="L20" s="72"/>
      <c r="M20" s="72"/>
      <c r="N20" s="72"/>
      <c r="O20" s="72"/>
      <c r="P20" s="72"/>
    </row>
    <row r="21" spans="1:16" s="73" customFormat="1" ht="12.75">
      <c r="A21" s="96"/>
      <c r="B21" s="96"/>
      <c r="C21" s="96">
        <v>2010</v>
      </c>
      <c r="D21" s="97">
        <v>62346</v>
      </c>
      <c r="E21" s="71"/>
      <c r="F21" s="71"/>
      <c r="G21" s="71"/>
      <c r="H21" s="71"/>
      <c r="I21" s="71"/>
      <c r="J21" s="71"/>
      <c r="K21" s="71"/>
      <c r="L21" s="72"/>
      <c r="M21" s="72"/>
      <c r="N21" s="72"/>
      <c r="O21" s="72"/>
      <c r="P21" s="72"/>
    </row>
    <row r="22" spans="1:16" s="73" customFormat="1" ht="12.75">
      <c r="A22" s="74"/>
      <c r="B22" s="74"/>
      <c r="C22" s="98">
        <v>4010</v>
      </c>
      <c r="D22" s="99"/>
      <c r="E22" s="99">
        <v>53552</v>
      </c>
      <c r="F22" s="99">
        <v>53552</v>
      </c>
      <c r="G22" s="99">
        <v>53552</v>
      </c>
      <c r="H22" s="75"/>
      <c r="I22" s="75"/>
      <c r="J22" s="75"/>
      <c r="K22" s="75"/>
      <c r="L22" s="76"/>
      <c r="M22" s="76"/>
      <c r="N22" s="76"/>
      <c r="O22" s="76"/>
      <c r="P22" s="76"/>
    </row>
    <row r="23" spans="1:16" s="73" customFormat="1" ht="12.75" hidden="1">
      <c r="A23" s="74"/>
      <c r="B23" s="74"/>
      <c r="C23" s="98">
        <v>4040</v>
      </c>
      <c r="D23" s="99"/>
      <c r="E23" s="99">
        <v>0</v>
      </c>
      <c r="F23" s="99">
        <v>0</v>
      </c>
      <c r="G23" s="99">
        <v>0</v>
      </c>
      <c r="H23" s="75"/>
      <c r="I23" s="75"/>
      <c r="J23" s="75"/>
      <c r="K23" s="75"/>
      <c r="L23" s="76"/>
      <c r="M23" s="76"/>
      <c r="N23" s="76"/>
      <c r="O23" s="76"/>
      <c r="P23" s="76"/>
    </row>
    <row r="24" spans="1:16" s="73" customFormat="1" ht="12.75">
      <c r="A24" s="74"/>
      <c r="B24" s="74"/>
      <c r="C24" s="98">
        <v>4110</v>
      </c>
      <c r="D24" s="99"/>
      <c r="E24" s="99">
        <v>7697</v>
      </c>
      <c r="F24" s="99">
        <v>7697</v>
      </c>
      <c r="G24" s="99">
        <v>7697</v>
      </c>
      <c r="H24" s="75"/>
      <c r="I24" s="75"/>
      <c r="J24" s="75"/>
      <c r="K24" s="75"/>
      <c r="L24" s="76"/>
      <c r="M24" s="76"/>
      <c r="N24" s="76"/>
      <c r="O24" s="76"/>
      <c r="P24" s="76"/>
    </row>
    <row r="25" spans="1:16" s="73" customFormat="1" ht="12.75">
      <c r="A25" s="74"/>
      <c r="B25" s="74"/>
      <c r="C25" s="98">
        <v>4120</v>
      </c>
      <c r="D25" s="99"/>
      <c r="E25" s="99">
        <v>1097</v>
      </c>
      <c r="F25" s="99">
        <v>1097</v>
      </c>
      <c r="G25" s="99">
        <v>1097</v>
      </c>
      <c r="H25" s="75"/>
      <c r="I25" s="75"/>
      <c r="J25" s="75"/>
      <c r="K25" s="75"/>
      <c r="L25" s="76"/>
      <c r="M25" s="76"/>
      <c r="N25" s="76"/>
      <c r="O25" s="76"/>
      <c r="P25" s="76"/>
    </row>
    <row r="26" spans="1:16" s="70" customFormat="1" ht="12.75">
      <c r="A26" s="94">
        <v>751</v>
      </c>
      <c r="B26" s="94"/>
      <c r="C26" s="94"/>
      <c r="D26" s="95">
        <f aca="true" t="shared" si="2" ref="D26:P26">SUM(D27)</f>
        <v>1307</v>
      </c>
      <c r="E26" s="95">
        <f t="shared" si="2"/>
        <v>1307</v>
      </c>
      <c r="F26" s="95">
        <f t="shared" si="2"/>
        <v>1307</v>
      </c>
      <c r="G26" s="95">
        <f t="shared" si="2"/>
        <v>0</v>
      </c>
      <c r="H26" s="95">
        <f t="shared" si="2"/>
        <v>1307</v>
      </c>
      <c r="I26" s="95">
        <f t="shared" si="2"/>
        <v>0</v>
      </c>
      <c r="J26" s="95">
        <f t="shared" si="2"/>
        <v>0</v>
      </c>
      <c r="K26" s="95">
        <f t="shared" si="2"/>
        <v>0</v>
      </c>
      <c r="L26" s="95">
        <f t="shared" si="2"/>
        <v>0</v>
      </c>
      <c r="M26" s="95">
        <f t="shared" si="2"/>
        <v>0</v>
      </c>
      <c r="N26" s="95">
        <f t="shared" si="2"/>
        <v>0</v>
      </c>
      <c r="O26" s="95">
        <f t="shared" si="2"/>
        <v>0</v>
      </c>
      <c r="P26" s="95">
        <f t="shared" si="2"/>
        <v>0</v>
      </c>
    </row>
    <row r="27" spans="1:16" s="73" customFormat="1" ht="12.75">
      <c r="A27" s="96"/>
      <c r="B27" s="96">
        <v>75101</v>
      </c>
      <c r="C27" s="96"/>
      <c r="D27" s="97">
        <f>SUM(D28)</f>
        <v>1307</v>
      </c>
      <c r="E27" s="97">
        <f>SUM(E29:E31)</f>
        <v>1307</v>
      </c>
      <c r="F27" s="97">
        <f>SUM(F29:F31)</f>
        <v>1307</v>
      </c>
      <c r="G27" s="97">
        <f>SUM(G29:G31)</f>
        <v>0</v>
      </c>
      <c r="H27" s="97">
        <f>SUM(H29:H31)</f>
        <v>1307</v>
      </c>
      <c r="I27" s="71"/>
      <c r="J27" s="71"/>
      <c r="K27" s="71"/>
      <c r="L27" s="72"/>
      <c r="M27" s="72"/>
      <c r="N27" s="72"/>
      <c r="O27" s="72"/>
      <c r="P27" s="72"/>
    </row>
    <row r="28" spans="1:16" s="73" customFormat="1" ht="12.75">
      <c r="A28" s="96"/>
      <c r="B28" s="96"/>
      <c r="C28" s="96">
        <v>2010</v>
      </c>
      <c r="D28" s="97">
        <v>1307</v>
      </c>
      <c r="E28" s="97"/>
      <c r="F28" s="97"/>
      <c r="G28" s="97"/>
      <c r="H28" s="97"/>
      <c r="I28" s="71"/>
      <c r="J28" s="71"/>
      <c r="K28" s="71"/>
      <c r="L28" s="72"/>
      <c r="M28" s="72"/>
      <c r="N28" s="72"/>
      <c r="O28" s="72"/>
      <c r="P28" s="72"/>
    </row>
    <row r="29" spans="1:16" s="73" customFormat="1" ht="12.75">
      <c r="A29" s="74"/>
      <c r="B29" s="74"/>
      <c r="C29" s="98">
        <v>4210</v>
      </c>
      <c r="D29" s="75"/>
      <c r="E29" s="99">
        <v>200</v>
      </c>
      <c r="F29" s="99">
        <v>200</v>
      </c>
      <c r="G29" s="99"/>
      <c r="H29" s="99">
        <v>200</v>
      </c>
      <c r="I29" s="75"/>
      <c r="J29" s="75"/>
      <c r="K29" s="75"/>
      <c r="L29" s="76"/>
      <c r="M29" s="76"/>
      <c r="N29" s="76"/>
      <c r="O29" s="76"/>
      <c r="P29" s="76"/>
    </row>
    <row r="30" spans="1:16" s="73" customFormat="1" ht="12.75">
      <c r="A30" s="74"/>
      <c r="B30" s="74"/>
      <c r="C30" s="98">
        <v>4300</v>
      </c>
      <c r="D30" s="75"/>
      <c r="E30" s="99">
        <v>1000</v>
      </c>
      <c r="F30" s="99">
        <v>1000</v>
      </c>
      <c r="G30" s="99"/>
      <c r="H30" s="99">
        <v>1000</v>
      </c>
      <c r="I30" s="75"/>
      <c r="J30" s="75"/>
      <c r="K30" s="75"/>
      <c r="L30" s="76"/>
      <c r="M30" s="76"/>
      <c r="N30" s="76"/>
      <c r="O30" s="76"/>
      <c r="P30" s="76"/>
    </row>
    <row r="31" spans="1:16" s="73" customFormat="1" ht="12.75">
      <c r="A31" s="74"/>
      <c r="B31" s="74"/>
      <c r="C31" s="98">
        <v>4360</v>
      </c>
      <c r="D31" s="75"/>
      <c r="E31" s="99">
        <v>107</v>
      </c>
      <c r="F31" s="99">
        <v>107</v>
      </c>
      <c r="G31" s="99"/>
      <c r="H31" s="99">
        <v>107</v>
      </c>
      <c r="I31" s="75"/>
      <c r="J31" s="75"/>
      <c r="K31" s="75"/>
      <c r="L31" s="76"/>
      <c r="M31" s="76"/>
      <c r="N31" s="76"/>
      <c r="O31" s="76"/>
      <c r="P31" s="76"/>
    </row>
    <row r="32" spans="1:16" s="70" customFormat="1" ht="12.75">
      <c r="A32" s="94">
        <v>801</v>
      </c>
      <c r="B32" s="94"/>
      <c r="C32" s="94"/>
      <c r="D32" s="95">
        <f aca="true" t="shared" si="3" ref="D32:P32">SUM(D33,D45,D55)</f>
        <v>66425</v>
      </c>
      <c r="E32" s="95">
        <f t="shared" si="3"/>
        <v>66425</v>
      </c>
      <c r="F32" s="95">
        <f t="shared" si="3"/>
        <v>66425</v>
      </c>
      <c r="G32" s="95">
        <f t="shared" si="3"/>
        <v>603.92</v>
      </c>
      <c r="H32" s="95">
        <f t="shared" si="3"/>
        <v>48683.399999999994</v>
      </c>
      <c r="I32" s="95">
        <f t="shared" si="3"/>
        <v>17137.68</v>
      </c>
      <c r="J32" s="95">
        <f t="shared" si="3"/>
        <v>0</v>
      </c>
      <c r="K32" s="95">
        <f t="shared" si="3"/>
        <v>0</v>
      </c>
      <c r="L32" s="95">
        <f t="shared" si="3"/>
        <v>0</v>
      </c>
      <c r="M32" s="95">
        <f t="shared" si="3"/>
        <v>0</v>
      </c>
      <c r="N32" s="95">
        <f t="shared" si="3"/>
        <v>0</v>
      </c>
      <c r="O32" s="95">
        <f t="shared" si="3"/>
        <v>0</v>
      </c>
      <c r="P32" s="95">
        <f t="shared" si="3"/>
        <v>0</v>
      </c>
    </row>
    <row r="33" spans="1:16" s="73" customFormat="1" ht="12.75">
      <c r="A33" s="74"/>
      <c r="B33" s="98">
        <v>80101</v>
      </c>
      <c r="C33" s="98"/>
      <c r="D33" s="99">
        <f>SUM(D34)</f>
        <v>52458</v>
      </c>
      <c r="E33" s="99">
        <f aca="true" t="shared" si="4" ref="E33:J33">SUM(E35:E44)</f>
        <v>52457.99999999999</v>
      </c>
      <c r="F33" s="99">
        <f t="shared" si="4"/>
        <v>52457.99999999999</v>
      </c>
      <c r="G33" s="99">
        <f t="shared" si="4"/>
        <v>473.65999999999997</v>
      </c>
      <c r="H33" s="99">
        <f t="shared" si="4"/>
        <v>35440.659999999996</v>
      </c>
      <c r="I33" s="99">
        <f t="shared" si="4"/>
        <v>16543.68</v>
      </c>
      <c r="J33" s="99">
        <f t="shared" si="4"/>
        <v>0</v>
      </c>
      <c r="K33" s="75"/>
      <c r="L33" s="76"/>
      <c r="M33" s="76"/>
      <c r="N33" s="76"/>
      <c r="O33" s="76"/>
      <c r="P33" s="76"/>
    </row>
    <row r="34" spans="1:16" s="73" customFormat="1" ht="12.75">
      <c r="A34" s="74"/>
      <c r="B34" s="98"/>
      <c r="C34" s="98">
        <v>2010</v>
      </c>
      <c r="D34" s="99">
        <v>52458</v>
      </c>
      <c r="E34" s="99"/>
      <c r="F34" s="99"/>
      <c r="G34" s="99"/>
      <c r="H34" s="99"/>
      <c r="I34" s="99"/>
      <c r="J34" s="99"/>
      <c r="K34" s="75"/>
      <c r="L34" s="76"/>
      <c r="M34" s="76"/>
      <c r="N34" s="76"/>
      <c r="O34" s="76"/>
      <c r="P34" s="76"/>
    </row>
    <row r="35" spans="1:16" s="73" customFormat="1" ht="12.75">
      <c r="A35" s="74"/>
      <c r="B35" s="98"/>
      <c r="C35" s="98">
        <v>2820</v>
      </c>
      <c r="D35" s="99"/>
      <c r="E35" s="99">
        <v>1301.91</v>
      </c>
      <c r="F35" s="99">
        <v>1301.91</v>
      </c>
      <c r="G35" s="99"/>
      <c r="H35" s="99"/>
      <c r="I35" s="99">
        <v>1301.91</v>
      </c>
      <c r="J35" s="99"/>
      <c r="K35" s="75"/>
      <c r="L35" s="76"/>
      <c r="M35" s="76"/>
      <c r="N35" s="76"/>
      <c r="O35" s="76"/>
      <c r="P35" s="76"/>
    </row>
    <row r="36" spans="1:16" s="73" customFormat="1" ht="12.75">
      <c r="A36" s="74"/>
      <c r="B36" s="74"/>
      <c r="C36" s="98">
        <v>2830</v>
      </c>
      <c r="D36" s="75"/>
      <c r="E36" s="99">
        <v>15241.77</v>
      </c>
      <c r="F36" s="99">
        <v>15241.77</v>
      </c>
      <c r="G36" s="99"/>
      <c r="H36" s="99"/>
      <c r="I36" s="99">
        <v>15241.77</v>
      </c>
      <c r="J36" s="99"/>
      <c r="K36" s="75"/>
      <c r="L36" s="76"/>
      <c r="M36" s="76"/>
      <c r="N36" s="76"/>
      <c r="O36" s="76"/>
      <c r="P36" s="76"/>
    </row>
    <row r="37" spans="1:16" s="73" customFormat="1" ht="12.75" customHeight="1">
      <c r="A37" s="74"/>
      <c r="B37" s="74"/>
      <c r="C37" s="98">
        <v>4010</v>
      </c>
      <c r="D37" s="75"/>
      <c r="E37" s="99">
        <v>400</v>
      </c>
      <c r="F37" s="99">
        <v>400</v>
      </c>
      <c r="G37" s="99">
        <v>400</v>
      </c>
      <c r="H37" s="99"/>
      <c r="I37" s="99"/>
      <c r="J37" s="99"/>
      <c r="K37" s="75"/>
      <c r="L37" s="76"/>
      <c r="M37" s="76"/>
      <c r="N37" s="76"/>
      <c r="O37" s="76"/>
      <c r="P37" s="76"/>
    </row>
    <row r="38" spans="1:16" s="73" customFormat="1" ht="12.75">
      <c r="A38" s="74"/>
      <c r="B38" s="74"/>
      <c r="C38" s="98">
        <v>4110</v>
      </c>
      <c r="D38" s="75"/>
      <c r="E38" s="99">
        <v>68.76</v>
      </c>
      <c r="F38" s="99">
        <v>68.76</v>
      </c>
      <c r="G38" s="99">
        <v>68.76</v>
      </c>
      <c r="H38" s="99"/>
      <c r="I38" s="99"/>
      <c r="J38" s="99"/>
      <c r="K38" s="75"/>
      <c r="L38" s="76"/>
      <c r="M38" s="76"/>
      <c r="N38" s="76"/>
      <c r="O38" s="76"/>
      <c r="P38" s="76"/>
    </row>
    <row r="39" spans="1:16" s="73" customFormat="1" ht="12.75">
      <c r="A39" s="74"/>
      <c r="B39" s="74"/>
      <c r="C39" s="98">
        <v>4120</v>
      </c>
      <c r="D39" s="75"/>
      <c r="E39" s="99">
        <v>4.9</v>
      </c>
      <c r="F39" s="99">
        <v>4.9</v>
      </c>
      <c r="G39" s="99">
        <v>4.9</v>
      </c>
      <c r="H39" s="99"/>
      <c r="I39" s="99"/>
      <c r="J39" s="99"/>
      <c r="K39" s="75"/>
      <c r="L39" s="76"/>
      <c r="M39" s="76"/>
      <c r="N39" s="76"/>
      <c r="O39" s="76"/>
      <c r="P39" s="76"/>
    </row>
    <row r="40" spans="1:16" s="73" customFormat="1" ht="12.75" hidden="1">
      <c r="A40" s="74"/>
      <c r="B40" s="74"/>
      <c r="C40" s="98">
        <v>4210</v>
      </c>
      <c r="D40" s="75"/>
      <c r="E40" s="99"/>
      <c r="F40" s="99"/>
      <c r="G40" s="99"/>
      <c r="H40" s="99"/>
      <c r="I40" s="99"/>
      <c r="J40" s="99"/>
      <c r="K40" s="75"/>
      <c r="L40" s="76"/>
      <c r="M40" s="76"/>
      <c r="N40" s="76"/>
      <c r="O40" s="76"/>
      <c r="P40" s="76"/>
    </row>
    <row r="41" spans="1:16" s="73" customFormat="1" ht="12.75" hidden="1">
      <c r="A41" s="74"/>
      <c r="B41" s="74"/>
      <c r="C41" s="98">
        <v>4280</v>
      </c>
      <c r="D41" s="75"/>
      <c r="E41" s="99"/>
      <c r="F41" s="99"/>
      <c r="G41" s="99"/>
      <c r="H41" s="99"/>
      <c r="I41" s="99"/>
      <c r="J41" s="99"/>
      <c r="K41" s="75"/>
      <c r="L41" s="76"/>
      <c r="M41" s="76"/>
      <c r="N41" s="76"/>
      <c r="O41" s="76"/>
      <c r="P41" s="76"/>
    </row>
    <row r="42" spans="1:16" s="73" customFormat="1" ht="12.75">
      <c r="A42" s="74"/>
      <c r="B42" s="74"/>
      <c r="C42" s="98">
        <v>4210</v>
      </c>
      <c r="D42" s="75"/>
      <c r="E42" s="99">
        <v>45.69</v>
      </c>
      <c r="F42" s="99">
        <v>45.69</v>
      </c>
      <c r="G42" s="99"/>
      <c r="H42" s="99">
        <v>45.69</v>
      </c>
      <c r="I42" s="99"/>
      <c r="J42" s="99"/>
      <c r="K42" s="75"/>
      <c r="L42" s="76"/>
      <c r="M42" s="76"/>
      <c r="N42" s="76"/>
      <c r="O42" s="76"/>
      <c r="P42" s="76"/>
    </row>
    <row r="43" spans="1:16" s="73" customFormat="1" ht="12.75">
      <c r="A43" s="74"/>
      <c r="B43" s="74"/>
      <c r="C43" s="98">
        <v>4240</v>
      </c>
      <c r="D43" s="75"/>
      <c r="E43" s="99">
        <v>35394.27</v>
      </c>
      <c r="F43" s="99">
        <v>35394.27</v>
      </c>
      <c r="G43" s="99"/>
      <c r="H43" s="99">
        <v>35394.27</v>
      </c>
      <c r="I43" s="99"/>
      <c r="J43" s="99"/>
      <c r="K43" s="75"/>
      <c r="L43" s="76"/>
      <c r="M43" s="76"/>
      <c r="N43" s="76"/>
      <c r="O43" s="76"/>
      <c r="P43" s="76"/>
    </row>
    <row r="44" spans="1:16" s="73" customFormat="1" ht="12" customHeight="1">
      <c r="A44" s="74"/>
      <c r="B44" s="74"/>
      <c r="C44" s="98">
        <v>4300</v>
      </c>
      <c r="D44" s="75"/>
      <c r="E44" s="99">
        <v>0.7</v>
      </c>
      <c r="F44" s="99">
        <v>0.7</v>
      </c>
      <c r="G44" s="99"/>
      <c r="H44" s="99">
        <v>0.7</v>
      </c>
      <c r="I44" s="99"/>
      <c r="J44" s="99"/>
      <c r="K44" s="75"/>
      <c r="L44" s="76"/>
      <c r="M44" s="76"/>
      <c r="N44" s="76"/>
      <c r="O44" s="76"/>
      <c r="P44" s="76"/>
    </row>
    <row r="45" spans="1:16" s="73" customFormat="1" ht="12.75">
      <c r="A45" s="74"/>
      <c r="B45" s="98">
        <v>80110</v>
      </c>
      <c r="C45" s="98"/>
      <c r="D45" s="99">
        <f>SUM(D46)</f>
        <v>13367</v>
      </c>
      <c r="E45" s="99">
        <f aca="true" t="shared" si="5" ref="E45:J45">SUM(E47:E54)</f>
        <v>13367</v>
      </c>
      <c r="F45" s="99">
        <f t="shared" si="5"/>
        <v>13367</v>
      </c>
      <c r="G45" s="99">
        <f t="shared" si="5"/>
        <v>130.26</v>
      </c>
      <c r="H45" s="99">
        <f t="shared" si="5"/>
        <v>13236.74</v>
      </c>
      <c r="I45" s="99">
        <f t="shared" si="5"/>
        <v>0</v>
      </c>
      <c r="J45" s="99">
        <f t="shared" si="5"/>
        <v>0</v>
      </c>
      <c r="K45" s="75"/>
      <c r="L45" s="76"/>
      <c r="M45" s="76"/>
      <c r="N45" s="76"/>
      <c r="O45" s="76"/>
      <c r="P45" s="76"/>
    </row>
    <row r="46" spans="1:16" s="73" customFormat="1" ht="12.75">
      <c r="A46" s="74"/>
      <c r="B46" s="98"/>
      <c r="C46" s="98">
        <v>2010</v>
      </c>
      <c r="D46" s="99">
        <v>13367</v>
      </c>
      <c r="E46" s="99"/>
      <c r="F46" s="99"/>
      <c r="G46" s="99"/>
      <c r="H46" s="99"/>
      <c r="I46" s="99"/>
      <c r="J46" s="99"/>
      <c r="K46" s="75"/>
      <c r="L46" s="76"/>
      <c r="M46" s="76"/>
      <c r="N46" s="76"/>
      <c r="O46" s="76"/>
      <c r="P46" s="76"/>
    </row>
    <row r="47" spans="1:16" s="73" customFormat="1" ht="12.75">
      <c r="A47" s="74"/>
      <c r="B47" s="74"/>
      <c r="C47" s="98">
        <v>4010</v>
      </c>
      <c r="D47" s="75"/>
      <c r="E47" s="99">
        <v>110</v>
      </c>
      <c r="F47" s="99">
        <v>110</v>
      </c>
      <c r="G47" s="99">
        <v>110</v>
      </c>
      <c r="H47" s="99"/>
      <c r="I47" s="99"/>
      <c r="J47" s="99"/>
      <c r="K47" s="75"/>
      <c r="L47" s="76"/>
      <c r="M47" s="76"/>
      <c r="N47" s="76"/>
      <c r="O47" s="76"/>
      <c r="P47" s="76"/>
    </row>
    <row r="48" spans="1:16" s="73" customFormat="1" ht="12.75">
      <c r="A48" s="74"/>
      <c r="B48" s="74"/>
      <c r="C48" s="98">
        <v>4110</v>
      </c>
      <c r="D48" s="75"/>
      <c r="E48" s="99">
        <v>18.91</v>
      </c>
      <c r="F48" s="99">
        <v>18.91</v>
      </c>
      <c r="G48" s="99">
        <v>18.91</v>
      </c>
      <c r="H48" s="99"/>
      <c r="I48" s="99"/>
      <c r="J48" s="99"/>
      <c r="K48" s="75"/>
      <c r="L48" s="76"/>
      <c r="M48" s="76"/>
      <c r="N48" s="76"/>
      <c r="O48" s="76"/>
      <c r="P48" s="76"/>
    </row>
    <row r="49" spans="1:16" s="73" customFormat="1" ht="12.75">
      <c r="A49" s="74"/>
      <c r="B49" s="74"/>
      <c r="C49" s="98">
        <v>4120</v>
      </c>
      <c r="D49" s="75"/>
      <c r="E49" s="99">
        <v>1.35</v>
      </c>
      <c r="F49" s="99">
        <v>1.35</v>
      </c>
      <c r="G49" s="99">
        <v>1.35</v>
      </c>
      <c r="H49" s="99"/>
      <c r="I49" s="99"/>
      <c r="J49" s="99"/>
      <c r="K49" s="75"/>
      <c r="L49" s="76"/>
      <c r="M49" s="76"/>
      <c r="N49" s="76"/>
      <c r="O49" s="76"/>
      <c r="P49" s="76"/>
    </row>
    <row r="50" spans="1:16" s="73" customFormat="1" ht="12.75" hidden="1">
      <c r="A50" s="74"/>
      <c r="B50" s="74"/>
      <c r="C50" s="98">
        <v>4210</v>
      </c>
      <c r="D50" s="75"/>
      <c r="E50" s="99"/>
      <c r="F50" s="99"/>
      <c r="G50" s="99"/>
      <c r="H50" s="99"/>
      <c r="I50" s="99"/>
      <c r="J50" s="99"/>
      <c r="K50" s="75"/>
      <c r="L50" s="76"/>
      <c r="M50" s="76"/>
      <c r="N50" s="76"/>
      <c r="O50" s="76"/>
      <c r="P50" s="76"/>
    </row>
    <row r="51" spans="1:16" s="73" customFormat="1" ht="12.75" hidden="1">
      <c r="A51" s="74"/>
      <c r="B51" s="74"/>
      <c r="C51" s="98">
        <v>4280</v>
      </c>
      <c r="D51" s="75"/>
      <c r="E51" s="99"/>
      <c r="F51" s="99"/>
      <c r="G51" s="99"/>
      <c r="H51" s="99"/>
      <c r="I51" s="99"/>
      <c r="J51" s="99"/>
      <c r="K51" s="75"/>
      <c r="L51" s="76"/>
      <c r="M51" s="76"/>
      <c r="N51" s="76"/>
      <c r="O51" s="76"/>
      <c r="P51" s="76"/>
    </row>
    <row r="52" spans="1:16" s="73" customFormat="1" ht="12.75">
      <c r="A52" s="74"/>
      <c r="B52" s="74"/>
      <c r="C52" s="98">
        <v>4210</v>
      </c>
      <c r="D52" s="75"/>
      <c r="E52" s="99">
        <v>1.9</v>
      </c>
      <c r="F52" s="99">
        <v>1.9</v>
      </c>
      <c r="G52" s="99"/>
      <c r="H52" s="99">
        <v>1.9</v>
      </c>
      <c r="I52" s="99"/>
      <c r="J52" s="99"/>
      <c r="K52" s="75"/>
      <c r="L52" s="76"/>
      <c r="M52" s="76"/>
      <c r="N52" s="76"/>
      <c r="O52" s="76"/>
      <c r="P52" s="76"/>
    </row>
    <row r="53" spans="1:16" s="73" customFormat="1" ht="12.75">
      <c r="A53" s="74"/>
      <c r="B53" s="74"/>
      <c r="C53" s="98">
        <v>4240</v>
      </c>
      <c r="D53" s="75"/>
      <c r="E53" s="99">
        <v>13217.4</v>
      </c>
      <c r="F53" s="99">
        <v>13217.4</v>
      </c>
      <c r="G53" s="99"/>
      <c r="H53" s="99">
        <v>13217.4</v>
      </c>
      <c r="I53" s="99"/>
      <c r="J53" s="99"/>
      <c r="K53" s="75"/>
      <c r="L53" s="76"/>
      <c r="M53" s="76"/>
      <c r="N53" s="76"/>
      <c r="O53" s="76"/>
      <c r="P53" s="76"/>
    </row>
    <row r="54" spans="1:16" s="73" customFormat="1" ht="12.75">
      <c r="A54" s="74"/>
      <c r="B54" s="74"/>
      <c r="C54" s="98">
        <v>4300</v>
      </c>
      <c r="D54" s="75"/>
      <c r="E54" s="99">
        <v>17.44</v>
      </c>
      <c r="F54" s="99">
        <v>17.44</v>
      </c>
      <c r="G54" s="99"/>
      <c r="H54" s="99">
        <v>17.44</v>
      </c>
      <c r="I54" s="99"/>
      <c r="J54" s="99"/>
      <c r="K54" s="75"/>
      <c r="L54" s="76"/>
      <c r="M54" s="76"/>
      <c r="N54" s="76"/>
      <c r="O54" s="76"/>
      <c r="P54" s="76"/>
    </row>
    <row r="55" spans="1:16" s="73" customFormat="1" ht="12.75">
      <c r="A55" s="74"/>
      <c r="B55" s="98">
        <v>80150</v>
      </c>
      <c r="C55" s="98"/>
      <c r="D55" s="99">
        <f>SUM(D56)</f>
        <v>600</v>
      </c>
      <c r="E55" s="99">
        <f>SUM(E57:E59)</f>
        <v>600</v>
      </c>
      <c r="F55" s="99">
        <f aca="true" t="shared" si="6" ref="F55:P55">SUM(F57:F59)</f>
        <v>600</v>
      </c>
      <c r="G55" s="99">
        <f t="shared" si="6"/>
        <v>0</v>
      </c>
      <c r="H55" s="99">
        <f t="shared" si="6"/>
        <v>6</v>
      </c>
      <c r="I55" s="99">
        <f t="shared" si="6"/>
        <v>594</v>
      </c>
      <c r="J55" s="99">
        <f t="shared" si="6"/>
        <v>0</v>
      </c>
      <c r="K55" s="99">
        <f t="shared" si="6"/>
        <v>0</v>
      </c>
      <c r="L55" s="99">
        <f t="shared" si="6"/>
        <v>0</v>
      </c>
      <c r="M55" s="99">
        <f t="shared" si="6"/>
        <v>0</v>
      </c>
      <c r="N55" s="99">
        <f t="shared" si="6"/>
        <v>0</v>
      </c>
      <c r="O55" s="99">
        <f t="shared" si="6"/>
        <v>0</v>
      </c>
      <c r="P55" s="99">
        <f t="shared" si="6"/>
        <v>0</v>
      </c>
    </row>
    <row r="56" spans="1:16" s="73" customFormat="1" ht="12.75">
      <c r="A56" s="74"/>
      <c r="B56" s="98"/>
      <c r="C56" s="98">
        <v>2010</v>
      </c>
      <c r="D56" s="99">
        <v>600</v>
      </c>
      <c r="E56" s="99"/>
      <c r="F56" s="99"/>
      <c r="G56" s="99"/>
      <c r="H56" s="99"/>
      <c r="I56" s="99"/>
      <c r="J56" s="99"/>
      <c r="K56" s="75"/>
      <c r="L56" s="76"/>
      <c r="M56" s="76"/>
      <c r="N56" s="76"/>
      <c r="O56" s="76"/>
      <c r="P56" s="76"/>
    </row>
    <row r="57" spans="1:16" s="73" customFormat="1" ht="12.75">
      <c r="A57" s="74"/>
      <c r="B57" s="98"/>
      <c r="C57" s="98">
        <v>2820</v>
      </c>
      <c r="D57" s="99"/>
      <c r="E57" s="99">
        <v>594</v>
      </c>
      <c r="F57" s="99">
        <v>594</v>
      </c>
      <c r="G57" s="99"/>
      <c r="H57" s="99"/>
      <c r="I57" s="99">
        <v>594</v>
      </c>
      <c r="J57" s="99"/>
      <c r="K57" s="75"/>
      <c r="L57" s="76"/>
      <c r="M57" s="76"/>
      <c r="N57" s="76"/>
      <c r="O57" s="76"/>
      <c r="P57" s="76"/>
    </row>
    <row r="58" spans="1:16" s="73" customFormat="1" ht="12.75">
      <c r="A58" s="74"/>
      <c r="B58" s="98"/>
      <c r="C58" s="98">
        <v>4210</v>
      </c>
      <c r="D58" s="99"/>
      <c r="E58" s="99">
        <v>5.94</v>
      </c>
      <c r="F58" s="99">
        <v>5.94</v>
      </c>
      <c r="G58" s="99"/>
      <c r="H58" s="99">
        <v>5.94</v>
      </c>
      <c r="I58" s="99"/>
      <c r="J58" s="99"/>
      <c r="K58" s="75"/>
      <c r="L58" s="76"/>
      <c r="M58" s="76"/>
      <c r="N58" s="76"/>
      <c r="O58" s="76"/>
      <c r="P58" s="76"/>
    </row>
    <row r="59" spans="1:16" s="73" customFormat="1" ht="12.75">
      <c r="A59" s="74"/>
      <c r="B59" s="98"/>
      <c r="C59" s="98">
        <v>4300</v>
      </c>
      <c r="D59" s="99"/>
      <c r="E59" s="99">
        <v>0.06</v>
      </c>
      <c r="F59" s="99">
        <v>0.06</v>
      </c>
      <c r="G59" s="99"/>
      <c r="H59" s="99">
        <v>0.06</v>
      </c>
      <c r="I59" s="99"/>
      <c r="J59" s="99"/>
      <c r="K59" s="75"/>
      <c r="L59" s="76"/>
      <c r="M59" s="76"/>
      <c r="N59" s="76"/>
      <c r="O59" s="76"/>
      <c r="P59" s="76"/>
    </row>
    <row r="60" spans="1:16" s="70" customFormat="1" ht="12.75">
      <c r="A60" s="94">
        <v>852</v>
      </c>
      <c r="B60" s="94"/>
      <c r="C60" s="94"/>
      <c r="D60" s="95">
        <f>SUM(D61,D67)</f>
        <v>15431</v>
      </c>
      <c r="E60" s="95">
        <f aca="true" t="shared" si="7" ref="E60:P60">SUM(E61,E67)</f>
        <v>15431</v>
      </c>
      <c r="F60" s="95">
        <f t="shared" si="7"/>
        <v>15431</v>
      </c>
      <c r="G60" s="95">
        <f t="shared" si="7"/>
        <v>0</v>
      </c>
      <c r="H60" s="95">
        <f t="shared" si="7"/>
        <v>14351</v>
      </c>
      <c r="I60" s="95">
        <f t="shared" si="7"/>
        <v>0</v>
      </c>
      <c r="J60" s="95">
        <f t="shared" si="7"/>
        <v>1080</v>
      </c>
      <c r="K60" s="95">
        <f t="shared" si="7"/>
        <v>0</v>
      </c>
      <c r="L60" s="95">
        <f t="shared" si="7"/>
        <v>0</v>
      </c>
      <c r="M60" s="95">
        <f t="shared" si="7"/>
        <v>0</v>
      </c>
      <c r="N60" s="95">
        <f t="shared" si="7"/>
        <v>0</v>
      </c>
      <c r="O60" s="95">
        <f t="shared" si="7"/>
        <v>0</v>
      </c>
      <c r="P60" s="95">
        <f t="shared" si="7"/>
        <v>0</v>
      </c>
    </row>
    <row r="61" spans="1:16" s="73" customFormat="1" ht="12.75">
      <c r="A61" s="74"/>
      <c r="B61" s="98">
        <v>85213</v>
      </c>
      <c r="C61" s="98"/>
      <c r="D61" s="99">
        <f>SUM(D62)</f>
        <v>14334</v>
      </c>
      <c r="E61" s="99">
        <f>SUM(E63)</f>
        <v>14334</v>
      </c>
      <c r="F61" s="99">
        <f>SUM(F63)</f>
        <v>14334</v>
      </c>
      <c r="G61" s="99">
        <f>SUM(G63)</f>
        <v>0</v>
      </c>
      <c r="H61" s="99">
        <f>SUM(H63)</f>
        <v>14334</v>
      </c>
      <c r="I61" s="75"/>
      <c r="J61" s="75"/>
      <c r="K61" s="75"/>
      <c r="L61" s="76"/>
      <c r="M61" s="76"/>
      <c r="N61" s="76"/>
      <c r="O61" s="76"/>
      <c r="P61" s="76"/>
    </row>
    <row r="62" spans="1:16" s="73" customFormat="1" ht="12.75">
      <c r="A62" s="74"/>
      <c r="B62" s="98"/>
      <c r="C62" s="98">
        <v>2010</v>
      </c>
      <c r="D62" s="99">
        <v>14334</v>
      </c>
      <c r="E62" s="99"/>
      <c r="F62" s="99"/>
      <c r="G62" s="99"/>
      <c r="H62" s="99"/>
      <c r="I62" s="75"/>
      <c r="J62" s="75"/>
      <c r="K62" s="75"/>
      <c r="L62" s="76"/>
      <c r="M62" s="76"/>
      <c r="N62" s="76"/>
      <c r="O62" s="76"/>
      <c r="P62" s="76"/>
    </row>
    <row r="63" spans="1:16" s="73" customFormat="1" ht="12.75">
      <c r="A63" s="77"/>
      <c r="B63" s="77"/>
      <c r="C63" s="101">
        <v>4130</v>
      </c>
      <c r="D63" s="78"/>
      <c r="E63" s="102">
        <v>14334</v>
      </c>
      <c r="F63" s="102">
        <v>14334</v>
      </c>
      <c r="G63" s="102">
        <v>0</v>
      </c>
      <c r="H63" s="102">
        <v>14334</v>
      </c>
      <c r="I63" s="102"/>
      <c r="J63" s="102"/>
      <c r="K63" s="102"/>
      <c r="L63" s="103"/>
      <c r="M63" s="103"/>
      <c r="N63" s="103"/>
      <c r="O63" s="103"/>
      <c r="P63" s="103"/>
    </row>
    <row r="64" spans="1:16" s="73" customFormat="1" ht="12.75" hidden="1">
      <c r="A64" s="74"/>
      <c r="B64" s="74">
        <v>85219</v>
      </c>
      <c r="C64" s="74"/>
      <c r="D64" s="75">
        <f>SUM(D65)</f>
        <v>0</v>
      </c>
      <c r="E64" s="99">
        <f>SUM(E66)</f>
        <v>0</v>
      </c>
      <c r="F64" s="99">
        <f>SUM(F66)</f>
        <v>0</v>
      </c>
      <c r="G64" s="99"/>
      <c r="H64" s="99"/>
      <c r="I64" s="99"/>
      <c r="J64" s="99">
        <f>SUM(J66)</f>
        <v>0</v>
      </c>
      <c r="K64" s="99"/>
      <c r="L64" s="104"/>
      <c r="M64" s="104"/>
      <c r="N64" s="104"/>
      <c r="O64" s="104"/>
      <c r="P64" s="104"/>
    </row>
    <row r="65" spans="1:16" s="73" customFormat="1" ht="12.75" hidden="1">
      <c r="A65" s="74"/>
      <c r="B65" s="74"/>
      <c r="C65" s="74">
        <v>2010</v>
      </c>
      <c r="D65" s="75">
        <v>0</v>
      </c>
      <c r="E65" s="99"/>
      <c r="F65" s="99"/>
      <c r="G65" s="99"/>
      <c r="H65" s="99"/>
      <c r="I65" s="99"/>
      <c r="J65" s="99"/>
      <c r="K65" s="99"/>
      <c r="L65" s="104"/>
      <c r="M65" s="104"/>
      <c r="N65" s="104"/>
      <c r="O65" s="104"/>
      <c r="P65" s="104"/>
    </row>
    <row r="66" spans="1:16" s="73" customFormat="1" ht="12" customHeight="1" hidden="1">
      <c r="A66" s="77"/>
      <c r="B66" s="77"/>
      <c r="C66" s="77">
        <v>3030</v>
      </c>
      <c r="D66" s="78"/>
      <c r="E66" s="102">
        <v>0</v>
      </c>
      <c r="F66" s="102">
        <v>0</v>
      </c>
      <c r="G66" s="102"/>
      <c r="H66" s="102"/>
      <c r="I66" s="102"/>
      <c r="J66" s="102">
        <v>0</v>
      </c>
      <c r="K66" s="102"/>
      <c r="L66" s="103"/>
      <c r="M66" s="103"/>
      <c r="N66" s="103"/>
      <c r="O66" s="103"/>
      <c r="P66" s="103"/>
    </row>
    <row r="67" spans="1:16" s="73" customFormat="1" ht="12.75">
      <c r="A67" s="74"/>
      <c r="B67" s="98">
        <v>85219</v>
      </c>
      <c r="C67" s="98"/>
      <c r="D67" s="99">
        <f>SUM(D68)</f>
        <v>1097</v>
      </c>
      <c r="E67" s="99">
        <f aca="true" t="shared" si="8" ref="E67:J67">SUM(E69:E70)</f>
        <v>1097</v>
      </c>
      <c r="F67" s="99">
        <f t="shared" si="8"/>
        <v>1097</v>
      </c>
      <c r="G67" s="99">
        <f t="shared" si="8"/>
        <v>0</v>
      </c>
      <c r="H67" s="99">
        <f t="shared" si="8"/>
        <v>17</v>
      </c>
      <c r="I67" s="99">
        <f t="shared" si="8"/>
        <v>0</v>
      </c>
      <c r="J67" s="99">
        <f t="shared" si="8"/>
        <v>1080</v>
      </c>
      <c r="K67" s="75"/>
      <c r="L67" s="76"/>
      <c r="M67" s="76"/>
      <c r="N67" s="76"/>
      <c r="O67" s="76"/>
      <c r="P67" s="76"/>
    </row>
    <row r="68" spans="1:16" s="73" customFormat="1" ht="12.75">
      <c r="A68" s="74"/>
      <c r="B68" s="98"/>
      <c r="C68" s="98">
        <v>2010</v>
      </c>
      <c r="D68" s="99">
        <v>1097</v>
      </c>
      <c r="E68" s="99"/>
      <c r="F68" s="99"/>
      <c r="G68" s="99"/>
      <c r="H68" s="99"/>
      <c r="I68" s="75"/>
      <c r="J68" s="75"/>
      <c r="K68" s="75"/>
      <c r="L68" s="76"/>
      <c r="M68" s="76"/>
      <c r="N68" s="76"/>
      <c r="O68" s="76"/>
      <c r="P68" s="76"/>
    </row>
    <row r="69" spans="1:16" s="73" customFormat="1" ht="12.75">
      <c r="A69" s="77"/>
      <c r="B69" s="77"/>
      <c r="C69" s="101">
        <v>3030</v>
      </c>
      <c r="D69" s="78"/>
      <c r="E69" s="102">
        <v>1080</v>
      </c>
      <c r="F69" s="102">
        <v>1080</v>
      </c>
      <c r="G69" s="102"/>
      <c r="H69" s="102"/>
      <c r="I69" s="102"/>
      <c r="J69" s="99">
        <v>1080</v>
      </c>
      <c r="K69" s="102"/>
      <c r="L69" s="103"/>
      <c r="M69" s="103"/>
      <c r="N69" s="103"/>
      <c r="O69" s="103"/>
      <c r="P69" s="103"/>
    </row>
    <row r="70" spans="1:16" s="73" customFormat="1" ht="12.75">
      <c r="A70" s="77"/>
      <c r="B70" s="77"/>
      <c r="C70" s="101">
        <v>4300</v>
      </c>
      <c r="D70" s="78"/>
      <c r="E70" s="102">
        <v>17</v>
      </c>
      <c r="F70" s="102">
        <v>17</v>
      </c>
      <c r="G70" s="102"/>
      <c r="H70" s="102">
        <v>17</v>
      </c>
      <c r="I70" s="102"/>
      <c r="J70" s="99"/>
      <c r="K70" s="102"/>
      <c r="L70" s="103"/>
      <c r="M70" s="103"/>
      <c r="N70" s="103"/>
      <c r="O70" s="103"/>
      <c r="P70" s="103"/>
    </row>
    <row r="71" spans="1:16" s="70" customFormat="1" ht="12.75">
      <c r="A71" s="94">
        <v>855</v>
      </c>
      <c r="B71" s="94"/>
      <c r="C71" s="94"/>
      <c r="D71" s="95">
        <f>SUM(D72,D91,D111)</f>
        <v>5617770</v>
      </c>
      <c r="E71" s="95">
        <f aca="true" t="shared" si="9" ref="E71:P71">SUM(E72,E91,E111)</f>
        <v>5617770</v>
      </c>
      <c r="F71" s="95">
        <f t="shared" si="9"/>
        <v>5617770</v>
      </c>
      <c r="G71" s="95">
        <f t="shared" si="9"/>
        <v>99548.45000000001</v>
      </c>
      <c r="H71" s="95">
        <f t="shared" si="9"/>
        <v>12000.55</v>
      </c>
      <c r="I71" s="95">
        <f t="shared" si="9"/>
        <v>0</v>
      </c>
      <c r="J71" s="95">
        <f t="shared" si="9"/>
        <v>5506221</v>
      </c>
      <c r="K71" s="95">
        <f t="shared" si="9"/>
        <v>0</v>
      </c>
      <c r="L71" s="95">
        <f t="shared" si="9"/>
        <v>0</v>
      </c>
      <c r="M71" s="95">
        <f t="shared" si="9"/>
        <v>0</v>
      </c>
      <c r="N71" s="95">
        <f t="shared" si="9"/>
        <v>0</v>
      </c>
      <c r="O71" s="95">
        <f t="shared" si="9"/>
        <v>0</v>
      </c>
      <c r="P71" s="95">
        <f t="shared" si="9"/>
        <v>0</v>
      </c>
    </row>
    <row r="72" spans="1:16" s="73" customFormat="1" ht="12.75">
      <c r="A72" s="74"/>
      <c r="B72" s="98">
        <v>85501</v>
      </c>
      <c r="C72" s="98"/>
      <c r="D72" s="99">
        <f>SUM(D73)</f>
        <v>3580977</v>
      </c>
      <c r="E72" s="99">
        <f aca="true" t="shared" si="10" ref="E72:J72">SUM(E74:E90)</f>
        <v>3580977</v>
      </c>
      <c r="F72" s="99">
        <f t="shared" si="10"/>
        <v>3580977</v>
      </c>
      <c r="G72" s="99">
        <f t="shared" si="10"/>
        <v>46431.51</v>
      </c>
      <c r="H72" s="99">
        <f t="shared" si="10"/>
        <v>6102.49</v>
      </c>
      <c r="I72" s="99">
        <f t="shared" si="10"/>
        <v>0</v>
      </c>
      <c r="J72" s="99">
        <f t="shared" si="10"/>
        <v>3528443</v>
      </c>
      <c r="K72" s="75"/>
      <c r="L72" s="76"/>
      <c r="M72" s="76"/>
      <c r="N72" s="76"/>
      <c r="O72" s="76"/>
      <c r="P72" s="76"/>
    </row>
    <row r="73" spans="1:16" s="73" customFormat="1" ht="12.75">
      <c r="A73" s="74"/>
      <c r="B73" s="98"/>
      <c r="C73" s="98">
        <v>2060</v>
      </c>
      <c r="D73" s="99">
        <v>3580977</v>
      </c>
      <c r="E73" s="99"/>
      <c r="F73" s="99"/>
      <c r="G73" s="99"/>
      <c r="H73" s="99"/>
      <c r="I73" s="99"/>
      <c r="J73" s="99"/>
      <c r="K73" s="75"/>
      <c r="L73" s="76"/>
      <c r="M73" s="76"/>
      <c r="N73" s="76"/>
      <c r="O73" s="76"/>
      <c r="P73" s="76"/>
    </row>
    <row r="74" spans="1:16" s="73" customFormat="1" ht="12.75">
      <c r="A74" s="74"/>
      <c r="B74" s="98"/>
      <c r="C74" s="98">
        <v>3020</v>
      </c>
      <c r="D74" s="99"/>
      <c r="E74" s="99">
        <v>180</v>
      </c>
      <c r="F74" s="99">
        <v>180</v>
      </c>
      <c r="G74" s="99"/>
      <c r="H74" s="99"/>
      <c r="I74" s="99"/>
      <c r="J74" s="99">
        <v>180</v>
      </c>
      <c r="K74" s="75"/>
      <c r="L74" s="76"/>
      <c r="M74" s="76"/>
      <c r="N74" s="76"/>
      <c r="O74" s="76"/>
      <c r="P74" s="76"/>
    </row>
    <row r="75" spans="1:16" s="73" customFormat="1" ht="12.75">
      <c r="A75" s="74"/>
      <c r="B75" s="74"/>
      <c r="C75" s="98">
        <v>3110</v>
      </c>
      <c r="D75" s="75"/>
      <c r="E75" s="99">
        <v>3528263</v>
      </c>
      <c r="F75" s="99">
        <v>3528263</v>
      </c>
      <c r="G75" s="99"/>
      <c r="H75" s="99"/>
      <c r="I75" s="99"/>
      <c r="J75" s="99">
        <v>3528263</v>
      </c>
      <c r="K75" s="75"/>
      <c r="L75" s="76"/>
      <c r="M75" s="76"/>
      <c r="N75" s="76"/>
      <c r="O75" s="76"/>
      <c r="P75" s="76"/>
    </row>
    <row r="76" spans="1:16" s="73" customFormat="1" ht="14.25" customHeight="1">
      <c r="A76" s="74"/>
      <c r="B76" s="74"/>
      <c r="C76" s="98">
        <v>4010</v>
      </c>
      <c r="D76" s="75"/>
      <c r="E76" s="99">
        <v>36894.75</v>
      </c>
      <c r="F76" s="99">
        <v>36894.75</v>
      </c>
      <c r="G76" s="99">
        <v>36894.75</v>
      </c>
      <c r="H76" s="99"/>
      <c r="I76" s="99"/>
      <c r="J76" s="99"/>
      <c r="K76" s="75"/>
      <c r="L76" s="76"/>
      <c r="M76" s="76"/>
      <c r="N76" s="76"/>
      <c r="O76" s="76"/>
      <c r="P76" s="76"/>
    </row>
    <row r="77" spans="1:16" s="73" customFormat="1" ht="12.75">
      <c r="A77" s="74"/>
      <c r="B77" s="74"/>
      <c r="C77" s="98">
        <v>4040</v>
      </c>
      <c r="D77" s="75"/>
      <c r="E77" s="99">
        <v>1906.76</v>
      </c>
      <c r="F77" s="99">
        <v>1906.76</v>
      </c>
      <c r="G77" s="99">
        <v>1906.76</v>
      </c>
      <c r="H77" s="99"/>
      <c r="I77" s="99"/>
      <c r="J77" s="99"/>
      <c r="K77" s="75"/>
      <c r="L77" s="76"/>
      <c r="M77" s="76"/>
      <c r="N77" s="76"/>
      <c r="O77" s="76"/>
      <c r="P77" s="76"/>
    </row>
    <row r="78" spans="1:16" s="73" customFormat="1" ht="12.75">
      <c r="A78" s="74"/>
      <c r="B78" s="74"/>
      <c r="C78" s="98">
        <v>4110</v>
      </c>
      <c r="D78" s="75"/>
      <c r="E78" s="99">
        <v>6700</v>
      </c>
      <c r="F78" s="99">
        <v>6700</v>
      </c>
      <c r="G78" s="99">
        <v>6700</v>
      </c>
      <c r="H78" s="99"/>
      <c r="I78" s="99"/>
      <c r="J78" s="99"/>
      <c r="K78" s="75"/>
      <c r="L78" s="76"/>
      <c r="M78" s="76"/>
      <c r="N78" s="76"/>
      <c r="O78" s="76"/>
      <c r="P78" s="76"/>
    </row>
    <row r="79" spans="1:16" s="73" customFormat="1" ht="12.75">
      <c r="A79" s="74"/>
      <c r="B79" s="74"/>
      <c r="C79" s="98">
        <v>4120</v>
      </c>
      <c r="D79" s="75"/>
      <c r="E79" s="99">
        <v>930</v>
      </c>
      <c r="F79" s="99">
        <v>930</v>
      </c>
      <c r="G79" s="99">
        <v>930</v>
      </c>
      <c r="H79" s="99"/>
      <c r="I79" s="99"/>
      <c r="J79" s="99"/>
      <c r="K79" s="75"/>
      <c r="L79" s="76"/>
      <c r="M79" s="76"/>
      <c r="N79" s="76"/>
      <c r="O79" s="76"/>
      <c r="P79" s="76"/>
    </row>
    <row r="80" spans="1:16" s="73" customFormat="1" ht="12.75" hidden="1">
      <c r="A80" s="74"/>
      <c r="B80" s="74"/>
      <c r="C80" s="98">
        <v>4210</v>
      </c>
      <c r="D80" s="75"/>
      <c r="E80" s="99"/>
      <c r="F80" s="99"/>
      <c r="G80" s="99"/>
      <c r="H80" s="99"/>
      <c r="I80" s="99"/>
      <c r="J80" s="99"/>
      <c r="K80" s="75"/>
      <c r="L80" s="76"/>
      <c r="M80" s="76"/>
      <c r="N80" s="76"/>
      <c r="O80" s="76"/>
      <c r="P80" s="76"/>
    </row>
    <row r="81" spans="1:16" s="73" customFormat="1" ht="12.75" hidden="1">
      <c r="A81" s="74"/>
      <c r="B81" s="74"/>
      <c r="C81" s="98">
        <v>4280</v>
      </c>
      <c r="D81" s="75"/>
      <c r="E81" s="99"/>
      <c r="F81" s="99"/>
      <c r="G81" s="99"/>
      <c r="H81" s="99"/>
      <c r="I81" s="99"/>
      <c r="J81" s="99"/>
      <c r="K81" s="75"/>
      <c r="L81" s="76"/>
      <c r="M81" s="76"/>
      <c r="N81" s="76"/>
      <c r="O81" s="76"/>
      <c r="P81" s="76"/>
    </row>
    <row r="82" spans="1:16" s="73" customFormat="1" ht="12.75">
      <c r="A82" s="74"/>
      <c r="B82" s="74"/>
      <c r="C82" s="98">
        <v>4210</v>
      </c>
      <c r="D82" s="75"/>
      <c r="E82" s="99">
        <v>1560</v>
      </c>
      <c r="F82" s="99">
        <v>1560</v>
      </c>
      <c r="G82" s="99"/>
      <c r="H82" s="99">
        <v>1560</v>
      </c>
      <c r="I82" s="99"/>
      <c r="J82" s="99"/>
      <c r="K82" s="75"/>
      <c r="L82" s="76"/>
      <c r="M82" s="76"/>
      <c r="N82" s="76"/>
      <c r="O82" s="76"/>
      <c r="P82" s="76"/>
    </row>
    <row r="83" spans="1:16" s="73" customFormat="1" ht="12.75">
      <c r="A83" s="74"/>
      <c r="B83" s="74"/>
      <c r="C83" s="98">
        <v>4300</v>
      </c>
      <c r="D83" s="75"/>
      <c r="E83" s="99">
        <v>1364</v>
      </c>
      <c r="F83" s="99">
        <v>1364</v>
      </c>
      <c r="G83" s="99"/>
      <c r="H83" s="99">
        <v>1364</v>
      </c>
      <c r="I83" s="99"/>
      <c r="J83" s="99"/>
      <c r="K83" s="75"/>
      <c r="L83" s="76"/>
      <c r="M83" s="76"/>
      <c r="N83" s="76"/>
      <c r="O83" s="76"/>
      <c r="P83" s="76"/>
    </row>
    <row r="84" spans="1:16" s="73" customFormat="1" ht="12.75" hidden="1">
      <c r="A84" s="74"/>
      <c r="B84" s="74"/>
      <c r="C84" s="98">
        <v>4350</v>
      </c>
      <c r="D84" s="75"/>
      <c r="E84" s="99"/>
      <c r="F84" s="99"/>
      <c r="G84" s="99"/>
      <c r="H84" s="99"/>
      <c r="I84" s="99"/>
      <c r="J84" s="99"/>
      <c r="K84" s="75"/>
      <c r="L84" s="76"/>
      <c r="M84" s="76"/>
      <c r="N84" s="76"/>
      <c r="O84" s="76"/>
      <c r="P84" s="76"/>
    </row>
    <row r="85" spans="1:16" s="73" customFormat="1" ht="12.75" hidden="1">
      <c r="A85" s="74"/>
      <c r="B85" s="74"/>
      <c r="C85" s="98">
        <v>4370</v>
      </c>
      <c r="D85" s="75"/>
      <c r="E85" s="99"/>
      <c r="F85" s="99"/>
      <c r="G85" s="99"/>
      <c r="H85" s="99"/>
      <c r="I85" s="99"/>
      <c r="J85" s="99"/>
      <c r="K85" s="75"/>
      <c r="L85" s="76"/>
      <c r="M85" s="76"/>
      <c r="N85" s="76"/>
      <c r="O85" s="76"/>
      <c r="P85" s="76"/>
    </row>
    <row r="86" spans="1:16" s="73" customFormat="1" ht="12.75" hidden="1">
      <c r="A86" s="74"/>
      <c r="B86" s="74"/>
      <c r="C86" s="98">
        <v>4410</v>
      </c>
      <c r="D86" s="75"/>
      <c r="E86" s="99"/>
      <c r="F86" s="99"/>
      <c r="G86" s="99"/>
      <c r="H86" s="99"/>
      <c r="I86" s="99"/>
      <c r="J86" s="99"/>
      <c r="K86" s="75"/>
      <c r="L86" s="76"/>
      <c r="M86" s="76"/>
      <c r="N86" s="76"/>
      <c r="O86" s="76"/>
      <c r="P86" s="76"/>
    </row>
    <row r="87" spans="1:16" s="73" customFormat="1" ht="12.75">
      <c r="A87" s="74"/>
      <c r="B87" s="74"/>
      <c r="C87" s="98">
        <v>4360</v>
      </c>
      <c r="D87" s="75"/>
      <c r="E87" s="99">
        <v>500</v>
      </c>
      <c r="F87" s="99">
        <v>500</v>
      </c>
      <c r="G87" s="99"/>
      <c r="H87" s="99">
        <v>500</v>
      </c>
      <c r="I87" s="99"/>
      <c r="J87" s="99"/>
      <c r="K87" s="75"/>
      <c r="L87" s="76"/>
      <c r="M87" s="76"/>
      <c r="N87" s="76"/>
      <c r="O87" s="76"/>
      <c r="P87" s="76"/>
    </row>
    <row r="88" spans="1:16" s="73" customFormat="1" ht="12.75">
      <c r="A88" s="74"/>
      <c r="B88" s="74"/>
      <c r="C88" s="98">
        <v>4440</v>
      </c>
      <c r="D88" s="75"/>
      <c r="E88" s="99">
        <v>1778.49</v>
      </c>
      <c r="F88" s="99">
        <v>1778.49</v>
      </c>
      <c r="G88" s="99"/>
      <c r="H88" s="99">
        <v>1778.49</v>
      </c>
      <c r="I88" s="99"/>
      <c r="J88" s="99"/>
      <c r="K88" s="75"/>
      <c r="L88" s="76"/>
      <c r="M88" s="76"/>
      <c r="N88" s="76"/>
      <c r="O88" s="76"/>
      <c r="P88" s="76"/>
    </row>
    <row r="89" spans="1:16" s="73" customFormat="1" ht="12.75" hidden="1">
      <c r="A89" s="74"/>
      <c r="B89" s="74"/>
      <c r="C89" s="98">
        <v>4700</v>
      </c>
      <c r="D89" s="75"/>
      <c r="E89" s="99"/>
      <c r="F89" s="99"/>
      <c r="G89" s="99"/>
      <c r="H89" s="99"/>
      <c r="I89" s="99"/>
      <c r="J89" s="99"/>
      <c r="K89" s="75"/>
      <c r="L89" s="76"/>
      <c r="M89" s="76"/>
      <c r="N89" s="76"/>
      <c r="O89" s="76"/>
      <c r="P89" s="76"/>
    </row>
    <row r="90" spans="1:16" s="73" customFormat="1" ht="12.75">
      <c r="A90" s="74"/>
      <c r="B90" s="74"/>
      <c r="C90" s="98">
        <v>4700</v>
      </c>
      <c r="D90" s="75"/>
      <c r="E90" s="99">
        <v>900</v>
      </c>
      <c r="F90" s="99">
        <v>900</v>
      </c>
      <c r="G90" s="99"/>
      <c r="H90" s="99">
        <v>900</v>
      </c>
      <c r="I90" s="99"/>
      <c r="J90" s="99"/>
      <c r="K90" s="75"/>
      <c r="L90" s="76"/>
      <c r="M90" s="76"/>
      <c r="N90" s="76"/>
      <c r="O90" s="76"/>
      <c r="P90" s="76"/>
    </row>
    <row r="91" spans="1:16" s="73" customFormat="1" ht="12.75">
      <c r="A91" s="74"/>
      <c r="B91" s="98">
        <v>85502</v>
      </c>
      <c r="C91" s="98"/>
      <c r="D91" s="99">
        <f>SUM(D92)</f>
        <v>2036699</v>
      </c>
      <c r="E91" s="99">
        <f aca="true" t="shared" si="11" ref="E91:J91">SUM(E93:E110)</f>
        <v>2036699</v>
      </c>
      <c r="F91" s="99">
        <f t="shared" si="11"/>
        <v>2036699</v>
      </c>
      <c r="G91" s="99">
        <f t="shared" si="11"/>
        <v>53116.94</v>
      </c>
      <c r="H91" s="99">
        <f t="shared" si="11"/>
        <v>5804.0599999999995</v>
      </c>
      <c r="I91" s="99">
        <f t="shared" si="11"/>
        <v>0</v>
      </c>
      <c r="J91" s="99">
        <f t="shared" si="11"/>
        <v>1977778</v>
      </c>
      <c r="K91" s="75"/>
      <c r="L91" s="76"/>
      <c r="M91" s="76"/>
      <c r="N91" s="76"/>
      <c r="O91" s="76"/>
      <c r="P91" s="76"/>
    </row>
    <row r="92" spans="1:16" s="73" customFormat="1" ht="12.75">
      <c r="A92" s="74"/>
      <c r="B92" s="98"/>
      <c r="C92" s="98">
        <v>2010</v>
      </c>
      <c r="D92" s="99">
        <v>2036699</v>
      </c>
      <c r="E92" s="99"/>
      <c r="F92" s="99"/>
      <c r="G92" s="99"/>
      <c r="H92" s="99"/>
      <c r="I92" s="99"/>
      <c r="J92" s="99"/>
      <c r="K92" s="75"/>
      <c r="L92" s="76"/>
      <c r="M92" s="76"/>
      <c r="N92" s="76"/>
      <c r="O92" s="76"/>
      <c r="P92" s="76"/>
    </row>
    <row r="93" spans="1:16" s="73" customFormat="1" ht="12.75">
      <c r="A93" s="74"/>
      <c r="B93" s="98"/>
      <c r="C93" s="98">
        <v>3020</v>
      </c>
      <c r="D93" s="99"/>
      <c r="E93" s="99">
        <v>180</v>
      </c>
      <c r="F93" s="99">
        <v>180</v>
      </c>
      <c r="G93" s="99"/>
      <c r="H93" s="99"/>
      <c r="I93" s="99"/>
      <c r="J93" s="99">
        <v>180</v>
      </c>
      <c r="K93" s="75"/>
      <c r="L93" s="76"/>
      <c r="M93" s="76"/>
      <c r="N93" s="76"/>
      <c r="O93" s="76"/>
      <c r="P93" s="76"/>
    </row>
    <row r="94" spans="1:16" s="73" customFormat="1" ht="12.75">
      <c r="A94" s="74"/>
      <c r="B94" s="74"/>
      <c r="C94" s="98">
        <v>3110</v>
      </c>
      <c r="D94" s="75"/>
      <c r="E94" s="99">
        <v>1977598</v>
      </c>
      <c r="F94" s="99">
        <v>1977598</v>
      </c>
      <c r="G94" s="99"/>
      <c r="H94" s="99"/>
      <c r="I94" s="99"/>
      <c r="J94" s="99">
        <v>1977598</v>
      </c>
      <c r="K94" s="75"/>
      <c r="L94" s="76"/>
      <c r="M94" s="76"/>
      <c r="N94" s="76"/>
      <c r="O94" s="76"/>
      <c r="P94" s="76"/>
    </row>
    <row r="95" spans="1:16" s="73" customFormat="1" ht="12.75">
      <c r="A95" s="74"/>
      <c r="B95" s="74"/>
      <c r="C95" s="98">
        <v>4010</v>
      </c>
      <c r="D95" s="75"/>
      <c r="E95" s="99">
        <v>41453.85</v>
      </c>
      <c r="F95" s="99">
        <v>41453.85</v>
      </c>
      <c r="G95" s="99">
        <v>41453.85</v>
      </c>
      <c r="H95" s="99"/>
      <c r="I95" s="99"/>
      <c r="J95" s="99"/>
      <c r="K95" s="75"/>
      <c r="L95" s="76"/>
      <c r="M95" s="76"/>
      <c r="N95" s="76"/>
      <c r="O95" s="76"/>
      <c r="P95" s="76"/>
    </row>
    <row r="96" spans="1:16" s="73" customFormat="1" ht="12.75">
      <c r="A96" s="74"/>
      <c r="B96" s="74"/>
      <c r="C96" s="98">
        <v>4040</v>
      </c>
      <c r="D96" s="75"/>
      <c r="E96" s="99">
        <v>3086.15</v>
      </c>
      <c r="F96" s="99">
        <v>3086.15</v>
      </c>
      <c r="G96" s="99">
        <v>3086.15</v>
      </c>
      <c r="H96" s="99"/>
      <c r="I96" s="99"/>
      <c r="J96" s="99"/>
      <c r="K96" s="75"/>
      <c r="L96" s="76"/>
      <c r="M96" s="76"/>
      <c r="N96" s="76"/>
      <c r="O96" s="76"/>
      <c r="P96" s="76"/>
    </row>
    <row r="97" spans="1:16" s="73" customFormat="1" ht="12.75">
      <c r="A97" s="74"/>
      <c r="B97" s="74"/>
      <c r="C97" s="98">
        <v>4110</v>
      </c>
      <c r="D97" s="75"/>
      <c r="E97" s="99">
        <v>7556.94</v>
      </c>
      <c r="F97" s="99">
        <v>7556.94</v>
      </c>
      <c r="G97" s="99">
        <v>7556.94</v>
      </c>
      <c r="H97" s="99"/>
      <c r="I97" s="99"/>
      <c r="J97" s="99"/>
      <c r="K97" s="75"/>
      <c r="L97" s="76"/>
      <c r="M97" s="76"/>
      <c r="N97" s="76"/>
      <c r="O97" s="76"/>
      <c r="P97" s="76"/>
    </row>
    <row r="98" spans="1:16" s="73" customFormat="1" ht="12.75">
      <c r="A98" s="74"/>
      <c r="B98" s="74"/>
      <c r="C98" s="98">
        <v>4120</v>
      </c>
      <c r="D98" s="75"/>
      <c r="E98" s="99">
        <v>1020</v>
      </c>
      <c r="F98" s="99">
        <v>1020</v>
      </c>
      <c r="G98" s="99">
        <v>1020</v>
      </c>
      <c r="H98" s="99"/>
      <c r="I98" s="99"/>
      <c r="J98" s="99"/>
      <c r="K98" s="75"/>
      <c r="L98" s="76"/>
      <c r="M98" s="76"/>
      <c r="N98" s="76"/>
      <c r="O98" s="76"/>
      <c r="P98" s="76"/>
    </row>
    <row r="99" spans="1:16" s="73" customFormat="1" ht="12.75" hidden="1">
      <c r="A99" s="74"/>
      <c r="B99" s="74"/>
      <c r="C99" s="98">
        <v>4210</v>
      </c>
      <c r="D99" s="75"/>
      <c r="E99" s="99"/>
      <c r="F99" s="99"/>
      <c r="G99" s="99"/>
      <c r="H99" s="99"/>
      <c r="I99" s="99"/>
      <c r="J99" s="99"/>
      <c r="K99" s="75"/>
      <c r="L99" s="76"/>
      <c r="M99" s="76"/>
      <c r="N99" s="76"/>
      <c r="O99" s="76"/>
      <c r="P99" s="76"/>
    </row>
    <row r="100" spans="1:16" s="73" customFormat="1" ht="12.75" hidden="1">
      <c r="A100" s="74"/>
      <c r="B100" s="74"/>
      <c r="C100" s="98">
        <v>4280</v>
      </c>
      <c r="D100" s="75"/>
      <c r="E100" s="99"/>
      <c r="F100" s="99"/>
      <c r="G100" s="99"/>
      <c r="H100" s="99"/>
      <c r="I100" s="99"/>
      <c r="J100" s="99"/>
      <c r="K100" s="75"/>
      <c r="L100" s="76"/>
      <c r="M100" s="76"/>
      <c r="N100" s="76"/>
      <c r="O100" s="76"/>
      <c r="P100" s="76"/>
    </row>
    <row r="101" spans="1:16" s="73" customFormat="1" ht="12.75">
      <c r="A101" s="74"/>
      <c r="B101" s="74"/>
      <c r="C101" s="98">
        <v>4210</v>
      </c>
      <c r="D101" s="75"/>
      <c r="E101" s="99">
        <v>1087</v>
      </c>
      <c r="F101" s="99">
        <v>1087</v>
      </c>
      <c r="G101" s="99"/>
      <c r="H101" s="99">
        <v>1087</v>
      </c>
      <c r="I101" s="99"/>
      <c r="J101" s="99"/>
      <c r="K101" s="75"/>
      <c r="L101" s="76"/>
      <c r="M101" s="76"/>
      <c r="N101" s="76"/>
      <c r="O101" s="76"/>
      <c r="P101" s="76"/>
    </row>
    <row r="102" spans="1:16" s="73" customFormat="1" ht="12.75">
      <c r="A102" s="74"/>
      <c r="B102" s="74"/>
      <c r="C102" s="98">
        <v>4280</v>
      </c>
      <c r="D102" s="75"/>
      <c r="E102" s="99">
        <v>50</v>
      </c>
      <c r="F102" s="99">
        <v>50</v>
      </c>
      <c r="G102" s="99"/>
      <c r="H102" s="99">
        <v>50</v>
      </c>
      <c r="I102" s="99"/>
      <c r="J102" s="99"/>
      <c r="K102" s="75"/>
      <c r="L102" s="76"/>
      <c r="M102" s="76"/>
      <c r="N102" s="76"/>
      <c r="O102" s="76"/>
      <c r="P102" s="76"/>
    </row>
    <row r="103" spans="1:16" s="73" customFormat="1" ht="12.75">
      <c r="A103" s="74"/>
      <c r="B103" s="74"/>
      <c r="C103" s="98">
        <v>4300</v>
      </c>
      <c r="D103" s="75"/>
      <c r="E103" s="99">
        <v>1070</v>
      </c>
      <c r="F103" s="99">
        <v>1070</v>
      </c>
      <c r="G103" s="99"/>
      <c r="H103" s="99">
        <v>1070</v>
      </c>
      <c r="I103" s="99"/>
      <c r="J103" s="99"/>
      <c r="K103" s="75"/>
      <c r="L103" s="76"/>
      <c r="M103" s="76"/>
      <c r="N103" s="76"/>
      <c r="O103" s="76"/>
      <c r="P103" s="76"/>
    </row>
    <row r="104" spans="1:16" s="73" customFormat="1" ht="12.75" hidden="1">
      <c r="A104" s="74"/>
      <c r="B104" s="74"/>
      <c r="C104" s="98">
        <v>4350</v>
      </c>
      <c r="D104" s="75"/>
      <c r="E104" s="99"/>
      <c r="F104" s="99"/>
      <c r="G104" s="99"/>
      <c r="H104" s="99"/>
      <c r="I104" s="99"/>
      <c r="J104" s="99"/>
      <c r="K104" s="75"/>
      <c r="L104" s="76"/>
      <c r="M104" s="76"/>
      <c r="N104" s="76"/>
      <c r="O104" s="76"/>
      <c r="P104" s="76"/>
    </row>
    <row r="105" spans="1:16" s="73" customFormat="1" ht="12.75" hidden="1">
      <c r="A105" s="74"/>
      <c r="B105" s="74"/>
      <c r="C105" s="98">
        <v>4370</v>
      </c>
      <c r="D105" s="75"/>
      <c r="E105" s="99"/>
      <c r="F105" s="99"/>
      <c r="G105" s="99"/>
      <c r="H105" s="99"/>
      <c r="I105" s="99"/>
      <c r="J105" s="99"/>
      <c r="K105" s="75"/>
      <c r="L105" s="76"/>
      <c r="M105" s="76"/>
      <c r="N105" s="76"/>
      <c r="O105" s="76"/>
      <c r="P105" s="76"/>
    </row>
    <row r="106" spans="1:16" s="73" customFormat="1" ht="12.75" hidden="1">
      <c r="A106" s="74"/>
      <c r="B106" s="74"/>
      <c r="C106" s="98">
        <v>4410</v>
      </c>
      <c r="D106" s="75"/>
      <c r="E106" s="99"/>
      <c r="F106" s="99"/>
      <c r="G106" s="99"/>
      <c r="H106" s="99"/>
      <c r="I106" s="99"/>
      <c r="J106" s="99"/>
      <c r="K106" s="75"/>
      <c r="L106" s="76"/>
      <c r="M106" s="76"/>
      <c r="N106" s="76"/>
      <c r="O106" s="76"/>
      <c r="P106" s="76"/>
    </row>
    <row r="107" spans="1:16" s="73" customFormat="1" ht="12.75">
      <c r="A107" s="74"/>
      <c r="B107" s="74"/>
      <c r="C107" s="98">
        <v>4430</v>
      </c>
      <c r="D107" s="75"/>
      <c r="E107" s="99">
        <v>800</v>
      </c>
      <c r="F107" s="99">
        <v>800</v>
      </c>
      <c r="G107" s="99"/>
      <c r="H107" s="99">
        <v>800</v>
      </c>
      <c r="I107" s="99"/>
      <c r="J107" s="99"/>
      <c r="K107" s="75"/>
      <c r="L107" s="76"/>
      <c r="M107" s="76"/>
      <c r="N107" s="76"/>
      <c r="O107" s="76"/>
      <c r="P107" s="76"/>
    </row>
    <row r="108" spans="1:16" s="73" customFormat="1" ht="12.75">
      <c r="A108" s="74"/>
      <c r="B108" s="74"/>
      <c r="C108" s="98">
        <v>4440</v>
      </c>
      <c r="D108" s="75"/>
      <c r="E108" s="99">
        <v>1897.06</v>
      </c>
      <c r="F108" s="99">
        <v>1897.06</v>
      </c>
      <c r="G108" s="99"/>
      <c r="H108" s="99">
        <v>1897.06</v>
      </c>
      <c r="I108" s="99"/>
      <c r="J108" s="99"/>
      <c r="K108" s="75"/>
      <c r="L108" s="76"/>
      <c r="M108" s="76"/>
      <c r="N108" s="76"/>
      <c r="O108" s="76"/>
      <c r="P108" s="76"/>
    </row>
    <row r="109" spans="1:16" s="73" customFormat="1" ht="12.75" hidden="1">
      <c r="A109" s="74"/>
      <c r="B109" s="74"/>
      <c r="C109" s="98">
        <v>4700</v>
      </c>
      <c r="D109" s="75"/>
      <c r="E109" s="99"/>
      <c r="F109" s="99"/>
      <c r="G109" s="99"/>
      <c r="H109" s="99"/>
      <c r="I109" s="99"/>
      <c r="J109" s="99"/>
      <c r="K109" s="75"/>
      <c r="L109" s="76"/>
      <c r="M109" s="76"/>
      <c r="N109" s="76"/>
      <c r="O109" s="76"/>
      <c r="P109" s="76"/>
    </row>
    <row r="110" spans="1:16" s="73" customFormat="1" ht="12.75">
      <c r="A110" s="74"/>
      <c r="B110" s="74"/>
      <c r="C110" s="98">
        <v>4700</v>
      </c>
      <c r="D110" s="75"/>
      <c r="E110" s="99">
        <v>900</v>
      </c>
      <c r="F110" s="99">
        <v>900</v>
      </c>
      <c r="G110" s="99"/>
      <c r="H110" s="99">
        <v>900</v>
      </c>
      <c r="I110" s="99"/>
      <c r="J110" s="99"/>
      <c r="K110" s="75"/>
      <c r="L110" s="76"/>
      <c r="M110" s="76"/>
      <c r="N110" s="76"/>
      <c r="O110" s="76"/>
      <c r="P110" s="76"/>
    </row>
    <row r="111" spans="1:16" s="73" customFormat="1" ht="12.75">
      <c r="A111" s="74"/>
      <c r="B111" s="98">
        <v>85503</v>
      </c>
      <c r="C111" s="98"/>
      <c r="D111" s="99">
        <f>SUM(D112)</f>
        <v>94</v>
      </c>
      <c r="E111" s="99">
        <f>SUM(E113:E113)</f>
        <v>94</v>
      </c>
      <c r="F111" s="99">
        <f>SUM(F113:F113)</f>
        <v>94</v>
      </c>
      <c r="G111" s="99"/>
      <c r="H111" s="99">
        <f>SUM(H113:H113)</f>
        <v>94</v>
      </c>
      <c r="I111" s="99"/>
      <c r="J111" s="99"/>
      <c r="K111" s="99"/>
      <c r="L111" s="99"/>
      <c r="M111" s="99"/>
      <c r="N111" s="99"/>
      <c r="O111" s="99"/>
      <c r="P111" s="99"/>
    </row>
    <row r="112" spans="1:16" s="73" customFormat="1" ht="12.75">
      <c r="A112" s="74"/>
      <c r="B112" s="98"/>
      <c r="C112" s="98">
        <v>2010</v>
      </c>
      <c r="D112" s="99">
        <v>94</v>
      </c>
      <c r="E112" s="99"/>
      <c r="F112" s="99"/>
      <c r="G112" s="99"/>
      <c r="H112" s="99"/>
      <c r="I112" s="99"/>
      <c r="J112" s="99"/>
      <c r="K112" s="75"/>
      <c r="L112" s="76"/>
      <c r="M112" s="76"/>
      <c r="N112" s="76"/>
      <c r="O112" s="76"/>
      <c r="P112" s="76"/>
    </row>
    <row r="113" spans="1:16" s="73" customFormat="1" ht="12.75">
      <c r="A113" s="74"/>
      <c r="B113" s="98"/>
      <c r="C113" s="98">
        <v>4210</v>
      </c>
      <c r="D113" s="99"/>
      <c r="E113" s="99">
        <v>94</v>
      </c>
      <c r="F113" s="99">
        <v>94</v>
      </c>
      <c r="G113" s="99"/>
      <c r="H113" s="99">
        <v>94</v>
      </c>
      <c r="I113" s="99"/>
      <c r="J113" s="99"/>
      <c r="K113" s="75"/>
      <c r="L113" s="76"/>
      <c r="M113" s="76"/>
      <c r="N113" s="76"/>
      <c r="O113" s="76"/>
      <c r="P113" s="76"/>
    </row>
    <row r="114" spans="1:16" s="70" customFormat="1" ht="12.75" customHeight="1">
      <c r="A114" s="138" t="s">
        <v>52</v>
      </c>
      <c r="B114" s="138"/>
      <c r="C114" s="138"/>
      <c r="D114" s="100">
        <f aca="true" t="shared" si="12" ref="D114:P114">SUM(D12,D19,D26,D32,D60,D71)</f>
        <v>5776273.73</v>
      </c>
      <c r="E114" s="100">
        <f t="shared" si="12"/>
        <v>5776273.73</v>
      </c>
      <c r="F114" s="100">
        <f t="shared" si="12"/>
        <v>5776273.73</v>
      </c>
      <c r="G114" s="100">
        <f t="shared" si="12"/>
        <v>162498.37</v>
      </c>
      <c r="H114" s="100">
        <f t="shared" si="12"/>
        <v>89336.68</v>
      </c>
      <c r="I114" s="100">
        <f t="shared" si="12"/>
        <v>17137.68</v>
      </c>
      <c r="J114" s="100">
        <f t="shared" si="12"/>
        <v>5507301</v>
      </c>
      <c r="K114" s="100">
        <f t="shared" si="12"/>
        <v>0</v>
      </c>
      <c r="L114" s="100">
        <f t="shared" si="12"/>
        <v>0</v>
      </c>
      <c r="M114" s="100">
        <f t="shared" si="12"/>
        <v>0</v>
      </c>
      <c r="N114" s="100">
        <f t="shared" si="12"/>
        <v>0</v>
      </c>
      <c r="O114" s="100">
        <f t="shared" si="12"/>
        <v>0</v>
      </c>
      <c r="P114" s="100">
        <f t="shared" si="12"/>
        <v>0</v>
      </c>
    </row>
  </sheetData>
  <sheetProtection/>
  <mergeCells count="23"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C7:C10"/>
    <mergeCell ref="A114:C114"/>
    <mergeCell ref="F7:P7"/>
    <mergeCell ref="F8:F10"/>
    <mergeCell ref="G8:K8"/>
    <mergeCell ref="L8:L10"/>
    <mergeCell ref="M8:P8"/>
    <mergeCell ref="G9:H9"/>
    <mergeCell ref="I9:I10"/>
    <mergeCell ref="D7:D10"/>
    <mergeCell ref="E7:E10"/>
  </mergeCells>
  <printOptions horizontalCentered="1"/>
  <pageMargins left="0.7086614173228347" right="0.7086614173228347" top="0.984251968503937" bottom="0.9055118110236221" header="0" footer="0.5118110236220472"/>
  <pageSetup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zoomScalePageLayoutView="0" workbookViewId="0" topLeftCell="A2">
      <selection activeCell="H29" sqref="H29"/>
    </sheetView>
  </sheetViews>
  <sheetFormatPr defaultColWidth="9.00390625" defaultRowHeight="12.75"/>
  <cols>
    <col min="1" max="1" width="4.00390625" style="36" customWidth="1"/>
    <col min="2" max="2" width="8.125" style="36" customWidth="1"/>
    <col min="3" max="4" width="9.875" style="36" customWidth="1"/>
    <col min="5" max="5" width="37.875" style="36" customWidth="1"/>
    <col min="6" max="6" width="18.25390625" style="36" customWidth="1"/>
    <col min="7" max="16384" width="9.125" style="36" customWidth="1"/>
  </cols>
  <sheetData>
    <row r="1" spans="5:6" ht="1.5" customHeight="1" hidden="1">
      <c r="E1" s="164"/>
      <c r="F1" s="165"/>
    </row>
    <row r="2" spans="1:6" ht="50.25" customHeight="1">
      <c r="A2" s="166" t="s">
        <v>187</v>
      </c>
      <c r="B2" s="166"/>
      <c r="C2" s="166"/>
      <c r="D2" s="166"/>
      <c r="E2" s="166"/>
      <c r="F2" s="166"/>
    </row>
    <row r="3" spans="1:10" ht="19.5" customHeight="1">
      <c r="A3" s="160" t="s">
        <v>131</v>
      </c>
      <c r="B3" s="160"/>
      <c r="C3" s="160"/>
      <c r="D3" s="160"/>
      <c r="E3" s="160"/>
      <c r="F3" s="160"/>
      <c r="G3" s="32"/>
      <c r="H3" s="32"/>
      <c r="I3" s="32"/>
      <c r="J3" s="32"/>
    </row>
    <row r="4" ht="19.5" customHeight="1">
      <c r="F4" s="2" t="s">
        <v>31</v>
      </c>
    </row>
    <row r="5" spans="1:6" s="115" customFormat="1" ht="19.5" customHeight="1">
      <c r="A5" s="30" t="s">
        <v>41</v>
      </c>
      <c r="B5" s="30" t="s">
        <v>10</v>
      </c>
      <c r="C5" s="30" t="s">
        <v>11</v>
      </c>
      <c r="D5" s="31" t="s">
        <v>12</v>
      </c>
      <c r="E5" s="30" t="s">
        <v>61</v>
      </c>
      <c r="F5" s="30" t="s">
        <v>33</v>
      </c>
    </row>
    <row r="6" spans="1:6" ht="7.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8.75" customHeight="1">
      <c r="A7" s="157" t="s">
        <v>56</v>
      </c>
      <c r="B7" s="158"/>
      <c r="C7" s="158"/>
      <c r="D7" s="158"/>
      <c r="E7" s="159"/>
      <c r="F7" s="109">
        <f>SUM(F8:F17)</f>
        <v>95000</v>
      </c>
    </row>
    <row r="8" spans="1:6" ht="19.5" customHeight="1" hidden="1">
      <c r="A8" s="4" t="s">
        <v>15</v>
      </c>
      <c r="B8" s="5">
        <v>801</v>
      </c>
      <c r="C8" s="5">
        <v>80101</v>
      </c>
      <c r="D8" s="5">
        <v>2590</v>
      </c>
      <c r="E8" s="161" t="s">
        <v>81</v>
      </c>
      <c r="F8" s="110"/>
    </row>
    <row r="9" spans="1:6" ht="20.25" customHeight="1" hidden="1">
      <c r="A9" s="4" t="s">
        <v>16</v>
      </c>
      <c r="B9" s="5">
        <v>801</v>
      </c>
      <c r="C9" s="5">
        <v>80103</v>
      </c>
      <c r="D9" s="5">
        <v>2590</v>
      </c>
      <c r="E9" s="162"/>
      <c r="F9" s="110"/>
    </row>
    <row r="10" spans="1:6" ht="19.5" customHeight="1" hidden="1">
      <c r="A10" s="4" t="s">
        <v>17</v>
      </c>
      <c r="B10" s="5">
        <v>801</v>
      </c>
      <c r="C10" s="5">
        <v>80106</v>
      </c>
      <c r="D10" s="5">
        <v>2590</v>
      </c>
      <c r="E10" s="163"/>
      <c r="F10" s="110"/>
    </row>
    <row r="11" spans="1:6" ht="20.25" customHeight="1" hidden="1">
      <c r="A11" s="4" t="s">
        <v>9</v>
      </c>
      <c r="B11" s="5">
        <v>801</v>
      </c>
      <c r="C11" s="5">
        <v>80101</v>
      </c>
      <c r="D11" s="5">
        <v>2590</v>
      </c>
      <c r="E11" s="161" t="s">
        <v>82</v>
      </c>
      <c r="F11" s="110"/>
    </row>
    <row r="12" spans="1:6" ht="20.25" customHeight="1" hidden="1">
      <c r="A12" s="4" t="s">
        <v>19</v>
      </c>
      <c r="B12" s="5">
        <v>801</v>
      </c>
      <c r="C12" s="5">
        <v>80103</v>
      </c>
      <c r="D12" s="5">
        <v>2590</v>
      </c>
      <c r="E12" s="162"/>
      <c r="F12" s="110"/>
    </row>
    <row r="13" spans="1:6" ht="22.5" customHeight="1" hidden="1">
      <c r="A13" s="4" t="s">
        <v>22</v>
      </c>
      <c r="B13" s="5">
        <v>801</v>
      </c>
      <c r="C13" s="5">
        <v>80106</v>
      </c>
      <c r="D13" s="5">
        <v>2590</v>
      </c>
      <c r="E13" s="163"/>
      <c r="F13" s="110"/>
    </row>
    <row r="14" spans="1:6" ht="21.75" customHeight="1" hidden="1">
      <c r="A14" s="4" t="s">
        <v>80</v>
      </c>
      <c r="B14" s="5">
        <v>801</v>
      </c>
      <c r="C14" s="5">
        <v>80101</v>
      </c>
      <c r="D14" s="5">
        <v>2590</v>
      </c>
      <c r="E14" s="161" t="s">
        <v>83</v>
      </c>
      <c r="F14" s="110"/>
    </row>
    <row r="15" spans="1:6" ht="21" customHeight="1" hidden="1">
      <c r="A15" s="4" t="s">
        <v>84</v>
      </c>
      <c r="B15" s="5">
        <v>801</v>
      </c>
      <c r="C15" s="5">
        <v>80103</v>
      </c>
      <c r="D15" s="5">
        <v>2590</v>
      </c>
      <c r="E15" s="162"/>
      <c r="F15" s="110"/>
    </row>
    <row r="16" spans="1:6" ht="19.5" customHeight="1" hidden="1">
      <c r="A16" s="4" t="s">
        <v>85</v>
      </c>
      <c r="B16" s="5">
        <v>801</v>
      </c>
      <c r="C16" s="5">
        <v>80106</v>
      </c>
      <c r="D16" s="5">
        <v>2590</v>
      </c>
      <c r="E16" s="163"/>
      <c r="F16" s="110"/>
    </row>
    <row r="17" spans="1:6" ht="41.25" customHeight="1">
      <c r="A17" s="4" t="s">
        <v>15</v>
      </c>
      <c r="B17" s="5">
        <v>921</v>
      </c>
      <c r="C17" s="5">
        <v>92116</v>
      </c>
      <c r="D17" s="5">
        <v>2480</v>
      </c>
      <c r="E17" s="16" t="s">
        <v>55</v>
      </c>
      <c r="F17" s="110">
        <v>95000</v>
      </c>
    </row>
    <row r="18" spans="1:6" ht="32.25" customHeight="1">
      <c r="A18" s="157" t="s">
        <v>57</v>
      </c>
      <c r="B18" s="158"/>
      <c r="C18" s="158"/>
      <c r="D18" s="158"/>
      <c r="E18" s="159"/>
      <c r="F18" s="109">
        <f>SUM(F19:F30)</f>
        <v>1724369</v>
      </c>
    </row>
    <row r="19" spans="1:6" ht="19.5" customHeight="1">
      <c r="A19" s="4" t="s">
        <v>15</v>
      </c>
      <c r="B19" s="5">
        <v>801</v>
      </c>
      <c r="C19" s="5">
        <v>80101</v>
      </c>
      <c r="D19" s="5">
        <v>2590</v>
      </c>
      <c r="E19" s="161" t="s">
        <v>81</v>
      </c>
      <c r="F19" s="110">
        <v>499808</v>
      </c>
    </row>
    <row r="20" spans="1:6" s="6" customFormat="1" ht="20.25" customHeight="1">
      <c r="A20" s="4" t="s">
        <v>16</v>
      </c>
      <c r="B20" s="5">
        <v>801</v>
      </c>
      <c r="C20" s="5">
        <v>80103</v>
      </c>
      <c r="D20" s="5">
        <v>2590</v>
      </c>
      <c r="E20" s="162"/>
      <c r="F20" s="9">
        <v>50746</v>
      </c>
    </row>
    <row r="21" spans="1:6" s="6" customFormat="1" ht="19.5" customHeight="1">
      <c r="A21" s="4" t="s">
        <v>17</v>
      </c>
      <c r="B21" s="5">
        <v>801</v>
      </c>
      <c r="C21" s="5">
        <v>80106</v>
      </c>
      <c r="D21" s="5">
        <v>2590</v>
      </c>
      <c r="E21" s="162"/>
      <c r="F21" s="9">
        <v>58088</v>
      </c>
    </row>
    <row r="22" spans="1:6" s="6" customFormat="1" ht="19.5" customHeight="1">
      <c r="A22" s="4" t="s">
        <v>9</v>
      </c>
      <c r="B22" s="5">
        <v>801</v>
      </c>
      <c r="C22" s="5">
        <v>80149</v>
      </c>
      <c r="D22" s="5">
        <v>2590</v>
      </c>
      <c r="E22" s="162"/>
      <c r="F22" s="9">
        <v>29937</v>
      </c>
    </row>
    <row r="23" spans="1:6" s="6" customFormat="1" ht="19.5" customHeight="1">
      <c r="A23" s="4" t="s">
        <v>19</v>
      </c>
      <c r="B23" s="5">
        <v>801</v>
      </c>
      <c r="C23" s="5">
        <v>80150</v>
      </c>
      <c r="D23" s="5">
        <v>2590</v>
      </c>
      <c r="E23" s="163"/>
      <c r="F23" s="9">
        <v>14076</v>
      </c>
    </row>
    <row r="24" spans="1:6" ht="20.25" customHeight="1">
      <c r="A24" s="4" t="s">
        <v>22</v>
      </c>
      <c r="B24" s="5">
        <v>801</v>
      </c>
      <c r="C24" s="5">
        <v>80101</v>
      </c>
      <c r="D24" s="5">
        <v>2590</v>
      </c>
      <c r="E24" s="161" t="s">
        <v>82</v>
      </c>
      <c r="F24" s="110">
        <v>577556</v>
      </c>
    </row>
    <row r="25" spans="1:6" s="6" customFormat="1" ht="20.25" customHeight="1">
      <c r="A25" s="4" t="s">
        <v>80</v>
      </c>
      <c r="B25" s="5">
        <v>801</v>
      </c>
      <c r="C25" s="5">
        <v>80103</v>
      </c>
      <c r="D25" s="5">
        <v>2590</v>
      </c>
      <c r="E25" s="162"/>
      <c r="F25" s="9">
        <v>124067</v>
      </c>
    </row>
    <row r="26" spans="1:6" ht="22.5" customHeight="1">
      <c r="A26" s="4" t="s">
        <v>84</v>
      </c>
      <c r="B26" s="5">
        <v>801</v>
      </c>
      <c r="C26" s="5">
        <v>80106</v>
      </c>
      <c r="D26" s="5">
        <v>2590</v>
      </c>
      <c r="E26" s="163"/>
      <c r="F26" s="110">
        <v>84887</v>
      </c>
    </row>
    <row r="27" spans="1:6" s="6" customFormat="1" ht="21.75" customHeight="1">
      <c r="A27" s="4" t="s">
        <v>85</v>
      </c>
      <c r="B27" s="5">
        <v>801</v>
      </c>
      <c r="C27" s="5">
        <v>80101</v>
      </c>
      <c r="D27" s="5">
        <v>2590</v>
      </c>
      <c r="E27" s="161" t="s">
        <v>146</v>
      </c>
      <c r="F27" s="9">
        <v>155496</v>
      </c>
    </row>
    <row r="28" spans="1:6" s="6" customFormat="1" ht="21" customHeight="1">
      <c r="A28" s="4" t="s">
        <v>90</v>
      </c>
      <c r="B28" s="5">
        <v>801</v>
      </c>
      <c r="C28" s="5">
        <v>80103</v>
      </c>
      <c r="D28" s="5">
        <v>2590</v>
      </c>
      <c r="E28" s="162"/>
      <c r="F28" s="9">
        <v>26194</v>
      </c>
    </row>
    <row r="29" spans="1:6" s="6" customFormat="1" ht="19.5" customHeight="1">
      <c r="A29" s="4" t="s">
        <v>144</v>
      </c>
      <c r="B29" s="5">
        <v>801</v>
      </c>
      <c r="C29" s="5">
        <v>80106</v>
      </c>
      <c r="D29" s="5">
        <v>2590</v>
      </c>
      <c r="E29" s="162"/>
      <c r="F29" s="9">
        <v>76548</v>
      </c>
    </row>
    <row r="30" spans="1:6" s="6" customFormat="1" ht="19.5" customHeight="1">
      <c r="A30" s="4" t="s">
        <v>182</v>
      </c>
      <c r="B30" s="5">
        <v>801</v>
      </c>
      <c r="C30" s="5">
        <v>80150</v>
      </c>
      <c r="D30" s="5">
        <v>2590</v>
      </c>
      <c r="E30" s="163"/>
      <c r="F30" s="9">
        <v>26966</v>
      </c>
    </row>
    <row r="31" spans="1:6" s="15" customFormat="1" ht="30" customHeight="1">
      <c r="A31" s="154" t="s">
        <v>52</v>
      </c>
      <c r="B31" s="155"/>
      <c r="C31" s="155"/>
      <c r="D31" s="155"/>
      <c r="E31" s="156"/>
      <c r="F31" s="45">
        <f>SUM(F7,F18)</f>
        <v>1819369</v>
      </c>
    </row>
  </sheetData>
  <sheetProtection/>
  <mergeCells count="12">
    <mergeCell ref="E1:F1"/>
    <mergeCell ref="A2:F2"/>
    <mergeCell ref="A31:E31"/>
    <mergeCell ref="A7:E7"/>
    <mergeCell ref="A18:E18"/>
    <mergeCell ref="A3:F3"/>
    <mergeCell ref="E19:E23"/>
    <mergeCell ref="E24:E26"/>
    <mergeCell ref="E27:E30"/>
    <mergeCell ref="E8:E10"/>
    <mergeCell ref="E11:E13"/>
    <mergeCell ref="E14:E16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20">
      <selection activeCell="N18" sqref="N18"/>
    </sheetView>
  </sheetViews>
  <sheetFormatPr defaultColWidth="9.00390625" defaultRowHeight="12.75"/>
  <cols>
    <col min="1" max="1" width="5.625" style="11" customWidth="1"/>
    <col min="2" max="2" width="4.875" style="11" bestFit="1" customWidth="1"/>
    <col min="3" max="3" width="6.125" style="11" bestFit="1" customWidth="1"/>
    <col min="4" max="4" width="27.125" style="11" customWidth="1"/>
    <col min="5" max="5" width="10.625" style="24" customWidth="1"/>
    <col min="6" max="6" width="11.25390625" style="24" customWidth="1"/>
    <col min="7" max="7" width="10.125" style="24" customWidth="1"/>
    <col min="8" max="8" width="9.875" style="24" customWidth="1"/>
    <col min="9" max="9" width="12.625" style="24" customWidth="1"/>
    <col min="10" max="10" width="2.875" style="11" customWidth="1"/>
    <col min="11" max="11" width="11.00390625" style="24" customWidth="1"/>
    <col min="12" max="12" width="12.875" style="24" customWidth="1"/>
    <col min="13" max="13" width="15.25390625" style="11" customWidth="1"/>
    <col min="14" max="16384" width="9.125" style="11" customWidth="1"/>
  </cols>
  <sheetData>
    <row r="1" spans="11:13" ht="15.75" customHeight="1">
      <c r="K1" s="183" t="s">
        <v>184</v>
      </c>
      <c r="L1" s="184"/>
      <c r="M1" s="184"/>
    </row>
    <row r="2" spans="11:13" ht="11.25" customHeight="1">
      <c r="K2" s="184"/>
      <c r="L2" s="184"/>
      <c r="M2" s="184"/>
    </row>
    <row r="3" spans="11:13" ht="15.75" customHeight="1">
      <c r="K3" s="184"/>
      <c r="L3" s="184"/>
      <c r="M3" s="184"/>
    </row>
    <row r="4" spans="11:13" ht="17.25" customHeight="1">
      <c r="K4" s="184"/>
      <c r="L4" s="184"/>
      <c r="M4" s="184"/>
    </row>
    <row r="5" spans="1:13" ht="17.25" customHeight="1">
      <c r="A5" s="160" t="s">
        <v>124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9" customHeight="1">
      <c r="A6" s="10"/>
      <c r="B6" s="10"/>
      <c r="C6" s="10"/>
      <c r="D6" s="10"/>
      <c r="E6" s="23"/>
      <c r="F6" s="23"/>
      <c r="G6" s="23"/>
      <c r="H6" s="23"/>
      <c r="I6" s="23"/>
      <c r="J6" s="10"/>
      <c r="K6" s="23"/>
      <c r="L6" s="23"/>
      <c r="M6" s="1" t="s">
        <v>31</v>
      </c>
    </row>
    <row r="7" spans="1:13" s="28" customFormat="1" ht="12" customHeight="1">
      <c r="A7" s="167" t="s">
        <v>41</v>
      </c>
      <c r="B7" s="167" t="s">
        <v>10</v>
      </c>
      <c r="C7" s="167" t="s">
        <v>30</v>
      </c>
      <c r="D7" s="168" t="s">
        <v>59</v>
      </c>
      <c r="E7" s="180" t="s">
        <v>42</v>
      </c>
      <c r="F7" s="177" t="s">
        <v>47</v>
      </c>
      <c r="G7" s="178"/>
      <c r="H7" s="178"/>
      <c r="I7" s="178"/>
      <c r="J7" s="178"/>
      <c r="K7" s="178"/>
      <c r="L7" s="179"/>
      <c r="M7" s="168" t="s">
        <v>45</v>
      </c>
    </row>
    <row r="8" spans="1:13" s="28" customFormat="1" ht="14.25" customHeight="1">
      <c r="A8" s="167"/>
      <c r="B8" s="167"/>
      <c r="C8" s="167"/>
      <c r="D8" s="168"/>
      <c r="E8" s="180"/>
      <c r="F8" s="195" t="s">
        <v>122</v>
      </c>
      <c r="G8" s="168" t="s">
        <v>18</v>
      </c>
      <c r="H8" s="168"/>
      <c r="I8" s="168"/>
      <c r="J8" s="168"/>
      <c r="K8" s="168"/>
      <c r="L8" s="168"/>
      <c r="M8" s="168"/>
    </row>
    <row r="9" spans="1:13" s="28" customFormat="1" ht="19.5" customHeight="1">
      <c r="A9" s="167"/>
      <c r="B9" s="167"/>
      <c r="C9" s="167"/>
      <c r="D9" s="168"/>
      <c r="E9" s="180"/>
      <c r="F9" s="195"/>
      <c r="G9" s="180" t="s">
        <v>53</v>
      </c>
      <c r="H9" s="180" t="s">
        <v>48</v>
      </c>
      <c r="I9" s="29" t="s">
        <v>14</v>
      </c>
      <c r="J9" s="171" t="s">
        <v>123</v>
      </c>
      <c r="K9" s="172"/>
      <c r="L9" s="180" t="s">
        <v>49</v>
      </c>
      <c r="M9" s="168"/>
    </row>
    <row r="10" spans="1:13" s="28" customFormat="1" ht="9.75" customHeight="1">
      <c r="A10" s="167"/>
      <c r="B10" s="167"/>
      <c r="C10" s="167"/>
      <c r="D10" s="168"/>
      <c r="E10" s="180"/>
      <c r="F10" s="195"/>
      <c r="G10" s="180"/>
      <c r="H10" s="180"/>
      <c r="I10" s="181" t="s">
        <v>111</v>
      </c>
      <c r="J10" s="173"/>
      <c r="K10" s="174"/>
      <c r="L10" s="180"/>
      <c r="M10" s="168"/>
    </row>
    <row r="11" spans="1:13" s="12" customFormat="1" ht="45.75" customHeight="1">
      <c r="A11" s="167"/>
      <c r="B11" s="167"/>
      <c r="C11" s="167"/>
      <c r="D11" s="168"/>
      <c r="E11" s="180"/>
      <c r="F11" s="195"/>
      <c r="G11" s="180"/>
      <c r="H11" s="180"/>
      <c r="I11" s="182"/>
      <c r="J11" s="175"/>
      <c r="K11" s="176"/>
      <c r="L11" s="180"/>
      <c r="M11" s="168"/>
    </row>
    <row r="12" spans="1:13" ht="9" customHeight="1">
      <c r="A12" s="13">
        <v>1</v>
      </c>
      <c r="B12" s="13">
        <v>2</v>
      </c>
      <c r="C12" s="13">
        <v>3</v>
      </c>
      <c r="D12" s="13">
        <v>4</v>
      </c>
      <c r="E12" s="25">
        <v>5</v>
      </c>
      <c r="F12" s="25">
        <v>6</v>
      </c>
      <c r="G12" s="25">
        <v>7</v>
      </c>
      <c r="H12" s="25">
        <v>8</v>
      </c>
      <c r="I12" s="26">
        <v>9</v>
      </c>
      <c r="J12" s="169">
        <v>10</v>
      </c>
      <c r="K12" s="170"/>
      <c r="L12" s="25">
        <v>11</v>
      </c>
      <c r="M12" s="25">
        <v>12</v>
      </c>
    </row>
    <row r="13" spans="1:13" ht="12" customHeight="1">
      <c r="A13" s="192" t="s">
        <v>64</v>
      </c>
      <c r="B13" s="193"/>
      <c r="C13" s="193"/>
      <c r="D13" s="194"/>
      <c r="E13" s="25"/>
      <c r="F13" s="25"/>
      <c r="G13" s="25"/>
      <c r="H13" s="25"/>
      <c r="I13" s="26"/>
      <c r="J13" s="26"/>
      <c r="K13" s="25"/>
      <c r="L13" s="25"/>
      <c r="M13" s="93"/>
    </row>
    <row r="14" spans="1:13" s="85" customFormat="1" ht="40.5" customHeight="1">
      <c r="A14" s="79">
        <v>1</v>
      </c>
      <c r="B14" s="80">
        <v>600</v>
      </c>
      <c r="C14" s="80">
        <v>60016</v>
      </c>
      <c r="D14" s="81" t="s">
        <v>133</v>
      </c>
      <c r="E14" s="82">
        <v>35100</v>
      </c>
      <c r="F14" s="82">
        <v>0</v>
      </c>
      <c r="G14" s="82">
        <v>0</v>
      </c>
      <c r="H14" s="82">
        <v>0</v>
      </c>
      <c r="I14" s="82">
        <v>0</v>
      </c>
      <c r="J14" s="83" t="s">
        <v>46</v>
      </c>
      <c r="K14" s="82">
        <v>0</v>
      </c>
      <c r="L14" s="82">
        <v>0</v>
      </c>
      <c r="M14" s="84" t="s">
        <v>0</v>
      </c>
    </row>
    <row r="15" spans="1:13" s="85" customFormat="1" ht="45" customHeight="1">
      <c r="A15" s="79">
        <v>2</v>
      </c>
      <c r="B15" s="80">
        <v>600</v>
      </c>
      <c r="C15" s="80">
        <v>60016</v>
      </c>
      <c r="D15" s="137" t="s">
        <v>119</v>
      </c>
      <c r="E15" s="82">
        <v>1050000</v>
      </c>
      <c r="F15" s="82">
        <v>40000</v>
      </c>
      <c r="G15" s="82">
        <v>40000</v>
      </c>
      <c r="H15" s="82">
        <v>0</v>
      </c>
      <c r="I15" s="82">
        <v>0</v>
      </c>
      <c r="J15" s="83" t="s">
        <v>46</v>
      </c>
      <c r="K15" s="82">
        <v>0</v>
      </c>
      <c r="L15" s="82">
        <v>0</v>
      </c>
      <c r="M15" s="84" t="s">
        <v>0</v>
      </c>
    </row>
    <row r="16" spans="1:13" s="85" customFormat="1" ht="42.75" customHeight="1">
      <c r="A16" s="79">
        <v>3</v>
      </c>
      <c r="B16" s="80">
        <v>600</v>
      </c>
      <c r="C16" s="80">
        <v>60016</v>
      </c>
      <c r="D16" s="81" t="s">
        <v>120</v>
      </c>
      <c r="E16" s="82">
        <v>1121000</v>
      </c>
      <c r="F16" s="82">
        <v>180000</v>
      </c>
      <c r="G16" s="82">
        <v>180000</v>
      </c>
      <c r="H16" s="82">
        <v>0</v>
      </c>
      <c r="I16" s="82">
        <v>0</v>
      </c>
      <c r="J16" s="83" t="s">
        <v>46</v>
      </c>
      <c r="K16" s="82">
        <v>0</v>
      </c>
      <c r="L16" s="82">
        <v>0</v>
      </c>
      <c r="M16" s="84" t="s">
        <v>0</v>
      </c>
    </row>
    <row r="17" spans="1:13" s="85" customFormat="1" ht="45" customHeight="1">
      <c r="A17" s="79">
        <v>4</v>
      </c>
      <c r="B17" s="80">
        <v>600</v>
      </c>
      <c r="C17" s="80">
        <v>60017</v>
      </c>
      <c r="D17" s="81" t="s">
        <v>138</v>
      </c>
      <c r="E17" s="82">
        <v>1252000</v>
      </c>
      <c r="F17" s="82">
        <v>210000</v>
      </c>
      <c r="G17" s="82">
        <v>210000</v>
      </c>
      <c r="H17" s="82">
        <v>0</v>
      </c>
      <c r="I17" s="82">
        <v>0</v>
      </c>
      <c r="J17" s="83" t="s">
        <v>46</v>
      </c>
      <c r="K17" s="82">
        <v>0</v>
      </c>
      <c r="L17" s="82">
        <v>0</v>
      </c>
      <c r="M17" s="84" t="s">
        <v>0</v>
      </c>
    </row>
    <row r="18" spans="1:13" s="85" customFormat="1" ht="49.5" customHeight="1">
      <c r="A18" s="79">
        <v>5</v>
      </c>
      <c r="B18" s="80">
        <v>600</v>
      </c>
      <c r="C18" s="80">
        <v>60017</v>
      </c>
      <c r="D18" s="81" t="s">
        <v>141</v>
      </c>
      <c r="E18" s="82">
        <v>120000</v>
      </c>
      <c r="F18" s="82">
        <v>20000</v>
      </c>
      <c r="G18" s="82">
        <v>20000</v>
      </c>
      <c r="H18" s="82">
        <v>0</v>
      </c>
      <c r="I18" s="82">
        <v>0</v>
      </c>
      <c r="J18" s="83" t="s">
        <v>46</v>
      </c>
      <c r="K18" s="82">
        <v>0</v>
      </c>
      <c r="L18" s="82">
        <v>0</v>
      </c>
      <c r="M18" s="84" t="s">
        <v>0</v>
      </c>
    </row>
    <row r="19" spans="1:13" s="85" customFormat="1" ht="46.5" customHeight="1">
      <c r="A19" s="79">
        <v>6</v>
      </c>
      <c r="B19" s="80">
        <v>600</v>
      </c>
      <c r="C19" s="80">
        <v>60017</v>
      </c>
      <c r="D19" s="81" t="s">
        <v>134</v>
      </c>
      <c r="E19" s="82">
        <v>50000</v>
      </c>
      <c r="F19" s="82">
        <v>48000</v>
      </c>
      <c r="G19" s="82">
        <v>48000</v>
      </c>
      <c r="H19" s="82">
        <v>0</v>
      </c>
      <c r="I19" s="82">
        <v>0</v>
      </c>
      <c r="J19" s="83" t="s">
        <v>46</v>
      </c>
      <c r="K19" s="82">
        <v>0</v>
      </c>
      <c r="L19" s="82">
        <v>0</v>
      </c>
      <c r="M19" s="84" t="s">
        <v>0</v>
      </c>
    </row>
    <row r="20" spans="1:13" s="22" customFormat="1" ht="44.25" customHeight="1">
      <c r="A20" s="79">
        <v>7</v>
      </c>
      <c r="B20" s="80">
        <v>801</v>
      </c>
      <c r="C20" s="80">
        <v>80101</v>
      </c>
      <c r="D20" s="81" t="s">
        <v>179</v>
      </c>
      <c r="E20" s="82">
        <v>40000</v>
      </c>
      <c r="F20" s="82">
        <v>30000</v>
      </c>
      <c r="G20" s="82">
        <v>30000</v>
      </c>
      <c r="H20" s="82">
        <v>0</v>
      </c>
      <c r="I20" s="82">
        <v>0</v>
      </c>
      <c r="J20" s="83" t="s">
        <v>46</v>
      </c>
      <c r="K20" s="82">
        <v>0</v>
      </c>
      <c r="L20" s="82">
        <v>0</v>
      </c>
      <c r="M20" s="84" t="s">
        <v>0</v>
      </c>
    </row>
    <row r="21" spans="1:13" s="22" customFormat="1" ht="48" customHeight="1">
      <c r="A21" s="79">
        <v>8</v>
      </c>
      <c r="B21" s="80">
        <v>801</v>
      </c>
      <c r="C21" s="80">
        <v>80104</v>
      </c>
      <c r="D21" s="81" t="s">
        <v>183</v>
      </c>
      <c r="E21" s="82">
        <v>70360</v>
      </c>
      <c r="F21" s="82">
        <v>70000</v>
      </c>
      <c r="G21" s="82">
        <v>70000</v>
      </c>
      <c r="H21" s="82">
        <v>0</v>
      </c>
      <c r="I21" s="82">
        <v>0</v>
      </c>
      <c r="J21" s="83" t="s">
        <v>46</v>
      </c>
      <c r="K21" s="82">
        <v>0</v>
      </c>
      <c r="L21" s="82">
        <v>0</v>
      </c>
      <c r="M21" s="84" t="s">
        <v>0</v>
      </c>
    </row>
    <row r="22" spans="1:13" s="22" customFormat="1" ht="80.25" customHeight="1">
      <c r="A22" s="79">
        <v>9</v>
      </c>
      <c r="B22" s="80">
        <v>900</v>
      </c>
      <c r="C22" s="80">
        <v>90001</v>
      </c>
      <c r="D22" s="81" t="s">
        <v>140</v>
      </c>
      <c r="E22" s="82">
        <v>500000</v>
      </c>
      <c r="F22" s="82">
        <v>420000</v>
      </c>
      <c r="G22" s="82">
        <v>420000</v>
      </c>
      <c r="H22" s="82">
        <v>0</v>
      </c>
      <c r="I22" s="82">
        <v>0</v>
      </c>
      <c r="J22" s="83" t="s">
        <v>46</v>
      </c>
      <c r="K22" s="82">
        <v>0</v>
      </c>
      <c r="L22" s="82">
        <v>0</v>
      </c>
      <c r="M22" s="84" t="s">
        <v>0</v>
      </c>
    </row>
    <row r="23" spans="1:13" s="22" customFormat="1" ht="42" customHeight="1">
      <c r="A23" s="79">
        <v>10</v>
      </c>
      <c r="B23" s="80">
        <v>600</v>
      </c>
      <c r="C23" s="80">
        <v>60017</v>
      </c>
      <c r="D23" s="81" t="s">
        <v>178</v>
      </c>
      <c r="E23" s="82">
        <v>335000</v>
      </c>
      <c r="F23" s="82">
        <v>210000</v>
      </c>
      <c r="G23" s="82">
        <v>210000</v>
      </c>
      <c r="H23" s="82">
        <v>0</v>
      </c>
      <c r="I23" s="82">
        <v>0</v>
      </c>
      <c r="J23" s="83" t="s">
        <v>46</v>
      </c>
      <c r="K23" s="82">
        <v>0</v>
      </c>
      <c r="L23" s="82">
        <v>0</v>
      </c>
      <c r="M23" s="84" t="s">
        <v>0</v>
      </c>
    </row>
    <row r="24" spans="1:13" ht="13.5" customHeight="1">
      <c r="A24" s="186" t="s">
        <v>92</v>
      </c>
      <c r="B24" s="187"/>
      <c r="C24" s="187"/>
      <c r="D24" s="188"/>
      <c r="E24" s="87">
        <f>SUM(E14:E23)</f>
        <v>4573460</v>
      </c>
      <c r="F24" s="87">
        <f>SUM(F14:F23)</f>
        <v>1228000</v>
      </c>
      <c r="G24" s="87">
        <f>SUM(G14:G23)</f>
        <v>1228000</v>
      </c>
      <c r="H24" s="87">
        <f>SUM(H14:H23)</f>
        <v>0</v>
      </c>
      <c r="I24" s="87">
        <f>SUM(I14:I23)</f>
        <v>0</v>
      </c>
      <c r="J24" s="92"/>
      <c r="K24" s="87">
        <f>SUM(K14:K23)</f>
        <v>0</v>
      </c>
      <c r="L24" s="87">
        <f>SUM(L14:L23)</f>
        <v>0</v>
      </c>
      <c r="M24" s="14" t="s">
        <v>35</v>
      </c>
    </row>
    <row r="25" spans="1:13" s="22" customFormat="1" ht="13.5" customHeight="1">
      <c r="A25" s="189" t="s">
        <v>91</v>
      </c>
      <c r="B25" s="190"/>
      <c r="C25" s="190"/>
      <c r="D25" s="191"/>
      <c r="E25" s="87"/>
      <c r="F25" s="25"/>
      <c r="G25" s="25"/>
      <c r="H25" s="25"/>
      <c r="I25" s="25"/>
      <c r="J25" s="25"/>
      <c r="K25" s="25"/>
      <c r="L25" s="25"/>
      <c r="M25" s="25"/>
    </row>
    <row r="26" spans="1:13" s="22" customFormat="1" ht="42.75" customHeight="1">
      <c r="A26" s="14">
        <v>1</v>
      </c>
      <c r="B26" s="21">
        <v>710</v>
      </c>
      <c r="C26" s="21">
        <v>71004</v>
      </c>
      <c r="D26" s="86" t="s">
        <v>110</v>
      </c>
      <c r="E26" s="87">
        <v>250000</v>
      </c>
      <c r="F26" s="87">
        <v>20000</v>
      </c>
      <c r="G26" s="87">
        <v>20000</v>
      </c>
      <c r="H26" s="87">
        <v>0</v>
      </c>
      <c r="I26" s="87">
        <v>0</v>
      </c>
      <c r="J26" s="88" t="s">
        <v>46</v>
      </c>
      <c r="K26" s="87">
        <v>0</v>
      </c>
      <c r="L26" s="87">
        <v>0</v>
      </c>
      <c r="M26" s="89" t="s">
        <v>0</v>
      </c>
    </row>
    <row r="27" spans="1:13" s="22" customFormat="1" ht="40.5" customHeight="1">
      <c r="A27" s="14">
        <v>2</v>
      </c>
      <c r="B27" s="90">
        <v>926</v>
      </c>
      <c r="C27" s="91">
        <v>92601</v>
      </c>
      <c r="D27" s="86" t="s">
        <v>62</v>
      </c>
      <c r="E27" s="87">
        <v>720000</v>
      </c>
      <c r="F27" s="87">
        <v>76356</v>
      </c>
      <c r="G27" s="87">
        <v>76356</v>
      </c>
      <c r="H27" s="87">
        <v>0</v>
      </c>
      <c r="I27" s="87">
        <v>0</v>
      </c>
      <c r="J27" s="88" t="s">
        <v>46</v>
      </c>
      <c r="K27" s="87">
        <v>0</v>
      </c>
      <c r="L27" s="87">
        <v>0</v>
      </c>
      <c r="M27" s="114" t="s">
        <v>142</v>
      </c>
    </row>
    <row r="28" spans="1:13" s="64" customFormat="1" ht="14.25" customHeight="1">
      <c r="A28" s="63"/>
      <c r="B28" s="68"/>
      <c r="C28" s="69"/>
      <c r="D28" s="65"/>
      <c r="E28" s="62"/>
      <c r="F28" s="62"/>
      <c r="G28" s="62"/>
      <c r="H28" s="62"/>
      <c r="I28" s="62"/>
      <c r="J28" s="66"/>
      <c r="K28" s="62"/>
      <c r="L28" s="62"/>
      <c r="M28" s="67"/>
    </row>
    <row r="29" spans="1:13" s="22" customFormat="1" ht="14.25" customHeight="1">
      <c r="A29" s="185" t="s">
        <v>63</v>
      </c>
      <c r="B29" s="185"/>
      <c r="C29" s="185"/>
      <c r="D29" s="185"/>
      <c r="E29" s="87">
        <f>SUM(E26:E28)</f>
        <v>970000</v>
      </c>
      <c r="F29" s="87">
        <f>SUM(F26:F28)</f>
        <v>96356</v>
      </c>
      <c r="G29" s="87">
        <f>SUM(G26:G28)</f>
        <v>96356</v>
      </c>
      <c r="H29" s="87">
        <f>SUM(H26:H28)</f>
        <v>0</v>
      </c>
      <c r="I29" s="87">
        <f>SUM(I26:I28)</f>
        <v>0</v>
      </c>
      <c r="J29" s="92"/>
      <c r="K29" s="87">
        <f>SUM(K26:K28)</f>
        <v>0</v>
      </c>
      <c r="L29" s="87">
        <f>SUM(L26:L28)</f>
        <v>0</v>
      </c>
      <c r="M29" s="14" t="s">
        <v>35</v>
      </c>
    </row>
    <row r="30" spans="1:13" ht="11.25">
      <c r="A30" s="185" t="s">
        <v>65</v>
      </c>
      <c r="B30" s="185"/>
      <c r="C30" s="185"/>
      <c r="D30" s="185"/>
      <c r="E30" s="87">
        <f>SUM(E24,E29)</f>
        <v>5543460</v>
      </c>
      <c r="F30" s="87">
        <f>SUM(F24,F29)</f>
        <v>1324356</v>
      </c>
      <c r="G30" s="87">
        <f>SUM(G24,G29)</f>
        <v>1324356</v>
      </c>
      <c r="H30" s="87">
        <f>SUM(H24,H29)</f>
        <v>0</v>
      </c>
      <c r="I30" s="87">
        <f>SUM(I24,I29)</f>
        <v>0</v>
      </c>
      <c r="J30" s="92"/>
      <c r="K30" s="87">
        <f>SUM(K24,K29)</f>
        <v>0</v>
      </c>
      <c r="L30" s="87">
        <f>SUM(L24,L29)</f>
        <v>0</v>
      </c>
      <c r="M30" s="14" t="s">
        <v>35</v>
      </c>
    </row>
    <row r="31" spans="1:10" ht="11.25">
      <c r="A31" s="11" t="s">
        <v>4</v>
      </c>
      <c r="J31" s="11" t="s">
        <v>1</v>
      </c>
    </row>
    <row r="32" ht="11.25">
      <c r="A32" s="11" t="s">
        <v>5</v>
      </c>
    </row>
    <row r="33" ht="11.25">
      <c r="A33" s="11" t="s">
        <v>6</v>
      </c>
    </row>
    <row r="34" ht="11.25">
      <c r="A34" s="11" t="s">
        <v>7</v>
      </c>
    </row>
    <row r="35" ht="11.25">
      <c r="A35" s="11" t="s">
        <v>8</v>
      </c>
    </row>
  </sheetData>
  <sheetProtection/>
  <mergeCells count="22">
    <mergeCell ref="K1:M4"/>
    <mergeCell ref="A30:D30"/>
    <mergeCell ref="A29:D29"/>
    <mergeCell ref="A24:D24"/>
    <mergeCell ref="A25:D25"/>
    <mergeCell ref="B7:B11"/>
    <mergeCell ref="A13:D13"/>
    <mergeCell ref="A5:M5"/>
    <mergeCell ref="A7:A11"/>
    <mergeCell ref="F8:F11"/>
    <mergeCell ref="M7:M11"/>
    <mergeCell ref="G9:G11"/>
    <mergeCell ref="G8:L8"/>
    <mergeCell ref="L9:L11"/>
    <mergeCell ref="E7:E11"/>
    <mergeCell ref="I10:I11"/>
    <mergeCell ref="C7:C11"/>
    <mergeCell ref="D7:D11"/>
    <mergeCell ref="J12:K12"/>
    <mergeCell ref="J9:K11"/>
    <mergeCell ref="F7:L7"/>
    <mergeCell ref="H9:H11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90" r:id="rId1"/>
  <headerFooter alignWithMargins="0">
    <oddHeader>&amp;R&amp;9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0.74609375" style="116" customWidth="1"/>
    <col min="2" max="2" width="3.625" style="116" customWidth="1"/>
    <col min="3" max="3" width="6.00390625" style="116" customWidth="1"/>
    <col min="4" max="4" width="9.00390625" style="116" customWidth="1"/>
    <col min="5" max="5" width="5.00390625" style="116" customWidth="1"/>
    <col min="6" max="6" width="38.125" style="116" customWidth="1"/>
    <col min="7" max="7" width="14.875" style="116" customWidth="1"/>
    <col min="8" max="8" width="13.125" style="116" customWidth="1"/>
    <col min="9" max="16384" width="9.125" style="116" customWidth="1"/>
  </cols>
  <sheetData>
    <row r="1" spans="6:8" ht="54" customHeight="1">
      <c r="F1" s="196" t="s">
        <v>188</v>
      </c>
      <c r="G1" s="196"/>
      <c r="H1" s="196"/>
    </row>
    <row r="2" spans="2:8" ht="21.75" customHeight="1">
      <c r="B2" s="160" t="s">
        <v>132</v>
      </c>
      <c r="C2" s="160"/>
      <c r="D2" s="160"/>
      <c r="E2" s="160"/>
      <c r="F2" s="160"/>
      <c r="G2" s="160"/>
      <c r="H2" s="160"/>
    </row>
    <row r="3" spans="2:8" ht="22.5" customHeight="1">
      <c r="B3" s="61"/>
      <c r="C3" s="61"/>
      <c r="D3" s="61"/>
      <c r="E3" s="61"/>
      <c r="F3" s="61"/>
      <c r="G3" s="61"/>
      <c r="H3" s="61"/>
    </row>
    <row r="4" spans="2:8" s="117" customFormat="1" ht="38.25" customHeight="1">
      <c r="B4" s="42" t="s">
        <v>41</v>
      </c>
      <c r="C4" s="42" t="s">
        <v>10</v>
      </c>
      <c r="D4" s="42" t="s">
        <v>11</v>
      </c>
      <c r="E4" s="43" t="s">
        <v>12</v>
      </c>
      <c r="F4" s="42" t="s">
        <v>32</v>
      </c>
      <c r="G4" s="44" t="s">
        <v>117</v>
      </c>
      <c r="H4" s="44" t="s">
        <v>33</v>
      </c>
    </row>
    <row r="5" spans="2:8" s="7" customFormat="1" ht="12.75" customHeight="1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</row>
    <row r="6" spans="2:8" s="36" customFormat="1" ht="13.5" customHeight="1">
      <c r="B6" s="157" t="s">
        <v>56</v>
      </c>
      <c r="C6" s="158"/>
      <c r="D6" s="158"/>
      <c r="E6" s="158"/>
      <c r="F6" s="158"/>
      <c r="G6" s="197"/>
      <c r="H6" s="106">
        <f>SUM(H7:H12)</f>
        <v>185000</v>
      </c>
    </row>
    <row r="7" spans="2:8" s="36" customFormat="1" ht="90" customHeight="1" hidden="1">
      <c r="B7" s="17">
        <v>1</v>
      </c>
      <c r="C7" s="5">
        <v>600</v>
      </c>
      <c r="D7" s="5">
        <v>60014</v>
      </c>
      <c r="E7" s="5">
        <v>6300</v>
      </c>
      <c r="F7" s="16" t="s">
        <v>60</v>
      </c>
      <c r="G7" s="16" t="s">
        <v>3</v>
      </c>
      <c r="H7" s="46">
        <v>0</v>
      </c>
    </row>
    <row r="8" spans="2:8" s="121" customFormat="1" ht="115.5" customHeight="1" hidden="1">
      <c r="B8" s="122">
        <v>1</v>
      </c>
      <c r="C8" s="123">
        <v>600</v>
      </c>
      <c r="D8" s="123">
        <v>60014</v>
      </c>
      <c r="E8" s="123">
        <v>6300</v>
      </c>
      <c r="F8" s="124" t="s">
        <v>147</v>
      </c>
      <c r="G8" s="124" t="s">
        <v>3</v>
      </c>
      <c r="H8" s="125"/>
    </row>
    <row r="9" spans="2:8" s="6" customFormat="1" ht="78.75" customHeight="1">
      <c r="B9" s="39">
        <v>1</v>
      </c>
      <c r="C9" s="40">
        <v>851</v>
      </c>
      <c r="D9" s="40">
        <v>85121</v>
      </c>
      <c r="E9" s="40">
        <v>2560</v>
      </c>
      <c r="F9" s="33" t="s">
        <v>139</v>
      </c>
      <c r="G9" s="41" t="s">
        <v>58</v>
      </c>
      <c r="H9" s="107">
        <v>5000</v>
      </c>
    </row>
    <row r="10" spans="2:8" s="6" customFormat="1" ht="88.5" customHeight="1">
      <c r="B10" s="39">
        <v>2</v>
      </c>
      <c r="C10" s="40">
        <v>801</v>
      </c>
      <c r="D10" s="40">
        <v>80103</v>
      </c>
      <c r="E10" s="40">
        <v>2310</v>
      </c>
      <c r="F10" s="33" t="s">
        <v>143</v>
      </c>
      <c r="G10" s="33" t="s">
        <v>118</v>
      </c>
      <c r="H10" s="107">
        <v>5000</v>
      </c>
    </row>
    <row r="11" spans="2:8" s="6" customFormat="1" ht="80.25" customHeight="1">
      <c r="B11" s="39">
        <v>3</v>
      </c>
      <c r="C11" s="40">
        <v>801</v>
      </c>
      <c r="D11" s="40">
        <v>80104</v>
      </c>
      <c r="E11" s="40">
        <v>2310</v>
      </c>
      <c r="F11" s="33" t="s">
        <v>121</v>
      </c>
      <c r="G11" s="33" t="s">
        <v>118</v>
      </c>
      <c r="H11" s="107">
        <v>65000</v>
      </c>
    </row>
    <row r="12" spans="2:8" s="6" customFormat="1" ht="115.5" customHeight="1">
      <c r="B12" s="17">
        <v>4</v>
      </c>
      <c r="C12" s="5">
        <v>600</v>
      </c>
      <c r="D12" s="5">
        <v>60014</v>
      </c>
      <c r="E12" s="5">
        <v>6300</v>
      </c>
      <c r="F12" s="16" t="s">
        <v>171</v>
      </c>
      <c r="G12" s="16" t="s">
        <v>3</v>
      </c>
      <c r="H12" s="27">
        <v>110000</v>
      </c>
    </row>
    <row r="13" spans="2:8" s="36" customFormat="1" ht="14.25" customHeight="1">
      <c r="B13" s="157" t="s">
        <v>57</v>
      </c>
      <c r="C13" s="158"/>
      <c r="D13" s="158"/>
      <c r="E13" s="158"/>
      <c r="F13" s="158"/>
      <c r="G13" s="197"/>
      <c r="H13" s="106">
        <f>SUM(H14:H36)</f>
        <v>208095.3</v>
      </c>
    </row>
    <row r="14" spans="2:8" s="6" customFormat="1" ht="41.25" customHeight="1">
      <c r="B14" s="39">
        <v>1</v>
      </c>
      <c r="C14" s="40">
        <v>754</v>
      </c>
      <c r="D14" s="40">
        <v>75412</v>
      </c>
      <c r="E14" s="40">
        <v>2820</v>
      </c>
      <c r="F14" s="33" t="s">
        <v>87</v>
      </c>
      <c r="G14" s="33" t="s">
        <v>86</v>
      </c>
      <c r="H14" s="107">
        <v>45000</v>
      </c>
    </row>
    <row r="15" spans="2:8" s="6" customFormat="1" ht="38.25" customHeight="1">
      <c r="B15" s="39">
        <v>2</v>
      </c>
      <c r="C15" s="40">
        <v>754</v>
      </c>
      <c r="D15" s="40">
        <v>75412</v>
      </c>
      <c r="E15" s="40">
        <v>2820</v>
      </c>
      <c r="F15" s="33" t="s">
        <v>88</v>
      </c>
      <c r="G15" s="33" t="s">
        <v>94</v>
      </c>
      <c r="H15" s="107">
        <v>35000</v>
      </c>
    </row>
    <row r="16" spans="2:8" s="6" customFormat="1" ht="37.5" customHeight="1">
      <c r="B16" s="39">
        <v>3</v>
      </c>
      <c r="C16" s="40">
        <v>754</v>
      </c>
      <c r="D16" s="40">
        <v>75412</v>
      </c>
      <c r="E16" s="40">
        <v>2820</v>
      </c>
      <c r="F16" s="33" t="s">
        <v>87</v>
      </c>
      <c r="G16" s="33" t="s">
        <v>93</v>
      </c>
      <c r="H16" s="107">
        <v>45000</v>
      </c>
    </row>
    <row r="17" spans="2:8" s="6" customFormat="1" ht="75" customHeight="1">
      <c r="B17" s="39">
        <v>4</v>
      </c>
      <c r="C17" s="40">
        <v>801</v>
      </c>
      <c r="D17" s="40">
        <v>80101</v>
      </c>
      <c r="E17" s="40">
        <v>2820</v>
      </c>
      <c r="F17" s="33" t="s">
        <v>175</v>
      </c>
      <c r="G17" s="33" t="s">
        <v>174</v>
      </c>
      <c r="H17" s="118">
        <v>1301.91</v>
      </c>
    </row>
    <row r="18" spans="2:8" s="6" customFormat="1" ht="78.75" customHeight="1">
      <c r="B18" s="39">
        <v>5</v>
      </c>
      <c r="C18" s="40">
        <v>801</v>
      </c>
      <c r="D18" s="40">
        <v>80150</v>
      </c>
      <c r="E18" s="40">
        <v>2820</v>
      </c>
      <c r="F18" s="33" t="s">
        <v>175</v>
      </c>
      <c r="G18" s="33" t="s">
        <v>174</v>
      </c>
      <c r="H18" s="118">
        <v>594</v>
      </c>
    </row>
    <row r="19" spans="2:8" s="6" customFormat="1" ht="76.5" customHeight="1">
      <c r="B19" s="39">
        <v>6</v>
      </c>
      <c r="C19" s="40">
        <v>801</v>
      </c>
      <c r="D19" s="40">
        <v>80101</v>
      </c>
      <c r="E19" s="40">
        <v>2830</v>
      </c>
      <c r="F19" s="33" t="s">
        <v>175</v>
      </c>
      <c r="G19" s="33" t="s">
        <v>81</v>
      </c>
      <c r="H19" s="118">
        <v>7509.53</v>
      </c>
    </row>
    <row r="20" spans="2:8" s="6" customFormat="1" ht="93" customHeight="1">
      <c r="B20" s="39">
        <v>7</v>
      </c>
      <c r="C20" s="40">
        <v>801</v>
      </c>
      <c r="D20" s="40">
        <v>80101</v>
      </c>
      <c r="E20" s="40">
        <v>2830</v>
      </c>
      <c r="F20" s="33" t="s">
        <v>175</v>
      </c>
      <c r="G20" s="33" t="s">
        <v>82</v>
      </c>
      <c r="H20" s="118">
        <v>7732.24</v>
      </c>
    </row>
    <row r="21" spans="2:8" s="6" customFormat="1" ht="84.75" customHeight="1">
      <c r="B21" s="39">
        <v>8</v>
      </c>
      <c r="C21" s="40">
        <v>854</v>
      </c>
      <c r="D21" s="40">
        <v>85412</v>
      </c>
      <c r="E21" s="40">
        <v>2360</v>
      </c>
      <c r="F21" s="33" t="s">
        <v>160</v>
      </c>
      <c r="G21" s="33" t="s">
        <v>2</v>
      </c>
      <c r="H21" s="118">
        <v>1000</v>
      </c>
    </row>
    <row r="22" spans="2:8" s="6" customFormat="1" ht="111" customHeight="1">
      <c r="B22" s="39">
        <v>9</v>
      </c>
      <c r="C22" s="40">
        <v>854</v>
      </c>
      <c r="D22" s="40">
        <v>85412</v>
      </c>
      <c r="E22" s="40">
        <v>2360</v>
      </c>
      <c r="F22" s="33" t="s">
        <v>166</v>
      </c>
      <c r="G22" s="33" t="s">
        <v>165</v>
      </c>
      <c r="H22" s="118">
        <v>4000</v>
      </c>
    </row>
    <row r="23" spans="2:8" s="6" customFormat="1" ht="103.5" customHeight="1">
      <c r="B23" s="39">
        <v>10</v>
      </c>
      <c r="C23" s="40">
        <v>854</v>
      </c>
      <c r="D23" s="40">
        <v>85412</v>
      </c>
      <c r="E23" s="40">
        <v>2360</v>
      </c>
      <c r="F23" s="33" t="s">
        <v>168</v>
      </c>
      <c r="G23" s="33" t="s">
        <v>167</v>
      </c>
      <c r="H23" s="118">
        <v>3000</v>
      </c>
    </row>
    <row r="24" spans="2:8" s="6" customFormat="1" ht="103.5" customHeight="1">
      <c r="B24" s="39">
        <v>11</v>
      </c>
      <c r="C24" s="40">
        <v>854</v>
      </c>
      <c r="D24" s="40">
        <v>85412</v>
      </c>
      <c r="E24" s="40">
        <v>2360</v>
      </c>
      <c r="F24" s="33" t="s">
        <v>172</v>
      </c>
      <c r="G24" s="33" t="s">
        <v>163</v>
      </c>
      <c r="H24" s="118">
        <v>4000</v>
      </c>
    </row>
    <row r="25" spans="2:8" s="6" customFormat="1" ht="99.75" customHeight="1">
      <c r="B25" s="39">
        <v>12</v>
      </c>
      <c r="C25" s="40">
        <v>921</v>
      </c>
      <c r="D25" s="40">
        <v>92105</v>
      </c>
      <c r="E25" s="40">
        <v>2360</v>
      </c>
      <c r="F25" s="126" t="s">
        <v>162</v>
      </c>
      <c r="G25" s="33" t="s">
        <v>161</v>
      </c>
      <c r="H25" s="118">
        <v>2000</v>
      </c>
    </row>
    <row r="26" spans="2:8" s="6" customFormat="1" ht="99.75" customHeight="1">
      <c r="B26" s="39">
        <v>13</v>
      </c>
      <c r="C26" s="40">
        <v>921</v>
      </c>
      <c r="D26" s="40">
        <v>92105</v>
      </c>
      <c r="E26" s="40">
        <v>2360</v>
      </c>
      <c r="F26" s="126" t="s">
        <v>164</v>
      </c>
      <c r="G26" s="33" t="s">
        <v>163</v>
      </c>
      <c r="H26" s="118">
        <v>1400</v>
      </c>
    </row>
    <row r="27" spans="2:8" s="6" customFormat="1" ht="98.25" customHeight="1">
      <c r="B27" s="39">
        <v>14</v>
      </c>
      <c r="C27" s="40">
        <v>921</v>
      </c>
      <c r="D27" s="40">
        <v>92105</v>
      </c>
      <c r="E27" s="40">
        <v>2360</v>
      </c>
      <c r="F27" s="126" t="s">
        <v>149</v>
      </c>
      <c r="G27" s="33" t="s">
        <v>148</v>
      </c>
      <c r="H27" s="118">
        <v>1000</v>
      </c>
    </row>
    <row r="28" spans="2:8" s="6" customFormat="1" ht="98.25" customHeight="1">
      <c r="B28" s="39">
        <v>15</v>
      </c>
      <c r="C28" s="40">
        <v>921</v>
      </c>
      <c r="D28" s="40">
        <v>92105</v>
      </c>
      <c r="E28" s="40">
        <v>2360</v>
      </c>
      <c r="F28" s="126" t="s">
        <v>157</v>
      </c>
      <c r="G28" s="33" t="s">
        <v>156</v>
      </c>
      <c r="H28" s="118">
        <v>1600</v>
      </c>
    </row>
    <row r="29" spans="2:8" s="6" customFormat="1" ht="122.25" customHeight="1">
      <c r="B29" s="39">
        <v>16</v>
      </c>
      <c r="C29" s="40">
        <v>921</v>
      </c>
      <c r="D29" s="40">
        <v>92105</v>
      </c>
      <c r="E29" s="40">
        <v>2360</v>
      </c>
      <c r="F29" s="126" t="s">
        <v>159</v>
      </c>
      <c r="G29" s="33" t="s">
        <v>158</v>
      </c>
      <c r="H29" s="118">
        <v>2000</v>
      </c>
    </row>
    <row r="30" spans="2:8" s="6" customFormat="1" ht="126" customHeight="1">
      <c r="B30" s="17">
        <v>17</v>
      </c>
      <c r="C30" s="5">
        <v>921</v>
      </c>
      <c r="D30" s="5">
        <v>92120</v>
      </c>
      <c r="E30" s="5">
        <v>2720</v>
      </c>
      <c r="F30" s="113" t="s">
        <v>173</v>
      </c>
      <c r="G30" s="16" t="s">
        <v>135</v>
      </c>
      <c r="H30" s="105">
        <v>30000</v>
      </c>
    </row>
    <row r="31" spans="2:8" s="6" customFormat="1" ht="110.25" customHeight="1">
      <c r="B31" s="17">
        <v>18</v>
      </c>
      <c r="C31" s="5">
        <v>921</v>
      </c>
      <c r="D31" s="5">
        <v>92120</v>
      </c>
      <c r="E31" s="5">
        <v>2720</v>
      </c>
      <c r="F31" s="113" t="s">
        <v>137</v>
      </c>
      <c r="G31" s="16" t="s">
        <v>136</v>
      </c>
      <c r="H31" s="105">
        <v>7957.62</v>
      </c>
    </row>
    <row r="32" spans="2:8" s="6" customFormat="1" ht="74.25" customHeight="1">
      <c r="B32" s="39">
        <v>19</v>
      </c>
      <c r="C32" s="40">
        <v>926</v>
      </c>
      <c r="D32" s="40">
        <v>92605</v>
      </c>
      <c r="E32" s="40">
        <v>2360</v>
      </c>
      <c r="F32" s="33" t="s">
        <v>145</v>
      </c>
      <c r="G32" s="33" t="s">
        <v>2</v>
      </c>
      <c r="H32" s="118">
        <v>350</v>
      </c>
    </row>
    <row r="33" spans="2:8" s="6" customFormat="1" ht="90.75" customHeight="1">
      <c r="B33" s="39">
        <v>20</v>
      </c>
      <c r="C33" s="40">
        <v>926</v>
      </c>
      <c r="D33" s="40">
        <v>92605</v>
      </c>
      <c r="E33" s="40">
        <v>2360</v>
      </c>
      <c r="F33" s="33" t="s">
        <v>170</v>
      </c>
      <c r="G33" s="33" t="s">
        <v>169</v>
      </c>
      <c r="H33" s="118">
        <v>2000</v>
      </c>
    </row>
    <row r="34" spans="2:8" s="6" customFormat="1" ht="108" customHeight="1">
      <c r="B34" s="39">
        <v>21</v>
      </c>
      <c r="C34" s="40">
        <v>926</v>
      </c>
      <c r="D34" s="40">
        <v>92605</v>
      </c>
      <c r="E34" s="40">
        <v>2360</v>
      </c>
      <c r="F34" s="33" t="s">
        <v>154</v>
      </c>
      <c r="G34" s="33" t="s">
        <v>150</v>
      </c>
      <c r="H34" s="118">
        <v>2000</v>
      </c>
    </row>
    <row r="35" spans="2:8" s="6" customFormat="1" ht="99.75" customHeight="1">
      <c r="B35" s="39">
        <v>22</v>
      </c>
      <c r="C35" s="40">
        <v>926</v>
      </c>
      <c r="D35" s="40">
        <v>92605</v>
      </c>
      <c r="E35" s="40">
        <v>2360</v>
      </c>
      <c r="F35" s="33" t="s">
        <v>153</v>
      </c>
      <c r="G35" s="33" t="s">
        <v>151</v>
      </c>
      <c r="H35" s="118">
        <v>2000</v>
      </c>
    </row>
    <row r="36" spans="2:8" s="6" customFormat="1" ht="88.5" customHeight="1">
      <c r="B36" s="39">
        <v>23</v>
      </c>
      <c r="C36" s="40">
        <v>926</v>
      </c>
      <c r="D36" s="40">
        <v>92605</v>
      </c>
      <c r="E36" s="40">
        <v>2360</v>
      </c>
      <c r="F36" s="33" t="s">
        <v>155</v>
      </c>
      <c r="G36" s="33" t="s">
        <v>152</v>
      </c>
      <c r="H36" s="118">
        <v>1650</v>
      </c>
    </row>
    <row r="37" spans="2:8" s="121" customFormat="1" ht="81.75" customHeight="1" hidden="1">
      <c r="B37" s="133">
        <v>24</v>
      </c>
      <c r="C37" s="134">
        <v>754</v>
      </c>
      <c r="D37" s="134">
        <v>75412</v>
      </c>
      <c r="E37" s="134">
        <v>6230</v>
      </c>
      <c r="F37" s="135" t="s">
        <v>177</v>
      </c>
      <c r="G37" s="135" t="s">
        <v>86</v>
      </c>
      <c r="H37" s="136">
        <v>0</v>
      </c>
    </row>
    <row r="38" spans="2:8" s="8" customFormat="1" ht="14.25" customHeight="1">
      <c r="B38" s="154" t="s">
        <v>52</v>
      </c>
      <c r="C38" s="155"/>
      <c r="D38" s="155"/>
      <c r="E38" s="155"/>
      <c r="F38" s="156"/>
      <c r="G38" s="18"/>
      <c r="H38" s="108">
        <f>SUM(H6,H13)</f>
        <v>393095.3</v>
      </c>
    </row>
  </sheetData>
  <sheetProtection/>
  <mergeCells count="5">
    <mergeCell ref="F1:H1"/>
    <mergeCell ref="B2:H2"/>
    <mergeCell ref="B38:F38"/>
    <mergeCell ref="B13:G13"/>
    <mergeCell ref="B6:G6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C1" sqref="C1:D1"/>
    </sheetView>
  </sheetViews>
  <sheetFormatPr defaultColWidth="9.00390625" defaultRowHeight="12.75"/>
  <cols>
    <col min="1" max="1" width="5.25390625" style="11" customWidth="1"/>
    <col min="2" max="2" width="44.25390625" style="11" customWidth="1"/>
    <col min="3" max="3" width="14.00390625" style="11" customWidth="1"/>
    <col min="4" max="4" width="17.125" style="11" customWidth="1"/>
    <col min="5" max="16384" width="9.125" style="11" customWidth="1"/>
  </cols>
  <sheetData>
    <row r="1" spans="2:5" ht="59.25" customHeight="1">
      <c r="B1" s="53"/>
      <c r="C1" s="164" t="s">
        <v>185</v>
      </c>
      <c r="D1" s="164"/>
      <c r="E1" s="53"/>
    </row>
    <row r="2" spans="1:4" ht="16.5" customHeight="1">
      <c r="A2" s="199" t="s">
        <v>125</v>
      </c>
      <c r="B2" s="199"/>
      <c r="C2" s="199"/>
      <c r="D2" s="199"/>
    </row>
    <row r="3" ht="6.75" customHeight="1" hidden="1">
      <c r="A3" s="54"/>
    </row>
    <row r="4" ht="10.5" customHeight="1">
      <c r="D4" s="55" t="s">
        <v>31</v>
      </c>
    </row>
    <row r="5" spans="1:4" s="56" customFormat="1" ht="15" customHeight="1">
      <c r="A5" s="200" t="s">
        <v>41</v>
      </c>
      <c r="B5" s="200" t="s">
        <v>13</v>
      </c>
      <c r="C5" s="201" t="s">
        <v>43</v>
      </c>
      <c r="D5" s="201" t="s">
        <v>95</v>
      </c>
    </row>
    <row r="6" spans="1:4" s="56" customFormat="1" ht="12" customHeight="1">
      <c r="A6" s="200"/>
      <c r="B6" s="200"/>
      <c r="C6" s="200"/>
      <c r="D6" s="201"/>
    </row>
    <row r="7" spans="1:4" s="56" customFormat="1" ht="3" customHeight="1" hidden="1">
      <c r="A7" s="200"/>
      <c r="B7" s="200"/>
      <c r="C7" s="200"/>
      <c r="D7" s="201"/>
    </row>
    <row r="8" spans="1:4" ht="9.75" customHeight="1">
      <c r="A8" s="34">
        <v>1</v>
      </c>
      <c r="B8" s="34">
        <v>2</v>
      </c>
      <c r="C8" s="34">
        <v>3</v>
      </c>
      <c r="D8" s="34">
        <v>4</v>
      </c>
    </row>
    <row r="9" spans="1:4" ht="18.75" customHeight="1">
      <c r="A9" s="198" t="s">
        <v>23</v>
      </c>
      <c r="B9" s="198"/>
      <c r="C9" s="34"/>
      <c r="D9" s="111">
        <f>SUM(D10,D19,D20,D21,D22,D23)</f>
        <v>1580000</v>
      </c>
    </row>
    <row r="10" spans="1:7" ht="18.75" customHeight="1" hidden="1">
      <c r="A10" s="14" t="s">
        <v>68</v>
      </c>
      <c r="B10" s="14" t="s">
        <v>69</v>
      </c>
      <c r="C10" s="34"/>
      <c r="D10" s="111">
        <f>SUM(D11,D13,D15)</f>
        <v>0</v>
      </c>
      <c r="G10" s="57"/>
    </row>
    <row r="11" spans="1:7" s="22" customFormat="1" ht="18.75" customHeight="1">
      <c r="A11" s="14" t="s">
        <v>15</v>
      </c>
      <c r="B11" s="21" t="s">
        <v>20</v>
      </c>
      <c r="C11" s="14" t="s">
        <v>24</v>
      </c>
      <c r="D11" s="112">
        <v>0</v>
      </c>
      <c r="G11" s="58"/>
    </row>
    <row r="12" spans="1:4" ht="40.5" customHeight="1">
      <c r="A12" s="34" t="s">
        <v>66</v>
      </c>
      <c r="B12" s="59" t="s">
        <v>67</v>
      </c>
      <c r="C12" s="34" t="s">
        <v>24</v>
      </c>
      <c r="D12" s="111">
        <v>0</v>
      </c>
    </row>
    <row r="13" spans="1:4" s="22" customFormat="1" ht="13.5" customHeight="1">
      <c r="A13" s="14" t="s">
        <v>16</v>
      </c>
      <c r="B13" s="21" t="s">
        <v>21</v>
      </c>
      <c r="C13" s="14" t="s">
        <v>24</v>
      </c>
      <c r="D13" s="112">
        <v>0</v>
      </c>
    </row>
    <row r="14" spans="1:4" ht="25.5" customHeight="1">
      <c r="A14" s="34" t="s">
        <v>17</v>
      </c>
      <c r="B14" s="59" t="s">
        <v>50</v>
      </c>
      <c r="C14" s="34" t="s">
        <v>36</v>
      </c>
      <c r="D14" s="111">
        <v>0</v>
      </c>
    </row>
    <row r="15" spans="1:4" ht="22.5">
      <c r="A15" s="34" t="s">
        <v>9</v>
      </c>
      <c r="B15" s="59" t="s">
        <v>70</v>
      </c>
      <c r="C15" s="34" t="s">
        <v>44</v>
      </c>
      <c r="D15" s="111"/>
    </row>
    <row r="16" spans="1:4" ht="54.75" customHeight="1" hidden="1">
      <c r="A16" s="34" t="s">
        <v>71</v>
      </c>
      <c r="B16" s="59" t="s">
        <v>89</v>
      </c>
      <c r="C16" s="34" t="s">
        <v>44</v>
      </c>
      <c r="D16" s="111"/>
    </row>
    <row r="17" spans="1:4" ht="50.25" customHeight="1">
      <c r="A17" s="34" t="s">
        <v>79</v>
      </c>
      <c r="B17" s="59" t="s">
        <v>126</v>
      </c>
      <c r="C17" s="34" t="s">
        <v>44</v>
      </c>
      <c r="D17" s="111"/>
    </row>
    <row r="18" spans="1:4" ht="41.25" customHeight="1">
      <c r="A18" s="34" t="s">
        <v>19</v>
      </c>
      <c r="B18" s="59" t="s">
        <v>127</v>
      </c>
      <c r="C18" s="34" t="s">
        <v>44</v>
      </c>
      <c r="D18" s="111"/>
    </row>
    <row r="19" spans="1:4" s="22" customFormat="1" ht="18.75" customHeight="1">
      <c r="A19" s="14" t="s">
        <v>22</v>
      </c>
      <c r="B19" s="21" t="s">
        <v>72</v>
      </c>
      <c r="C19" s="14" t="s">
        <v>25</v>
      </c>
      <c r="D19" s="112"/>
    </row>
    <row r="20" spans="1:4" s="22" customFormat="1" ht="18.75" customHeight="1">
      <c r="A20" s="14" t="s">
        <v>80</v>
      </c>
      <c r="B20" s="21" t="s">
        <v>114</v>
      </c>
      <c r="C20" s="14" t="s">
        <v>73</v>
      </c>
      <c r="D20" s="112">
        <v>1580000</v>
      </c>
    </row>
    <row r="21" spans="1:4" ht="18.75" customHeight="1">
      <c r="A21" s="34" t="s">
        <v>84</v>
      </c>
      <c r="B21" s="35" t="s">
        <v>74</v>
      </c>
      <c r="C21" s="34" t="s">
        <v>37</v>
      </c>
      <c r="D21" s="111"/>
    </row>
    <row r="22" spans="1:4" ht="18.75" customHeight="1">
      <c r="A22" s="34" t="s">
        <v>85</v>
      </c>
      <c r="B22" s="35" t="s">
        <v>54</v>
      </c>
      <c r="C22" s="34" t="s">
        <v>28</v>
      </c>
      <c r="D22" s="111"/>
    </row>
    <row r="23" spans="1:4" s="22" customFormat="1" ht="18.75" customHeight="1">
      <c r="A23" s="14" t="s">
        <v>90</v>
      </c>
      <c r="B23" s="21" t="s">
        <v>77</v>
      </c>
      <c r="C23" s="14" t="s">
        <v>96</v>
      </c>
      <c r="D23" s="112"/>
    </row>
    <row r="24" spans="1:4" ht="15" customHeight="1">
      <c r="A24" s="198" t="s">
        <v>51</v>
      </c>
      <c r="B24" s="198"/>
      <c r="C24" s="34"/>
      <c r="D24" s="111">
        <f>SUM(D25:D33)</f>
        <v>790000</v>
      </c>
    </row>
    <row r="25" spans="1:4" ht="15.75" customHeight="1">
      <c r="A25" s="34" t="s">
        <v>15</v>
      </c>
      <c r="B25" s="35" t="s">
        <v>38</v>
      </c>
      <c r="C25" s="34" t="s">
        <v>27</v>
      </c>
      <c r="D25" s="111">
        <v>790000</v>
      </c>
    </row>
    <row r="26" spans="1:4" ht="40.5" customHeight="1">
      <c r="A26" s="34" t="s">
        <v>66</v>
      </c>
      <c r="B26" s="59" t="s">
        <v>78</v>
      </c>
      <c r="C26" s="34" t="s">
        <v>27</v>
      </c>
      <c r="D26" s="111"/>
    </row>
    <row r="27" spans="1:4" ht="18" customHeight="1">
      <c r="A27" s="34" t="s">
        <v>16</v>
      </c>
      <c r="B27" s="35" t="s">
        <v>26</v>
      </c>
      <c r="C27" s="34" t="s">
        <v>27</v>
      </c>
      <c r="D27" s="111"/>
    </row>
    <row r="28" spans="1:4" ht="28.5" customHeight="1">
      <c r="A28" s="34" t="s">
        <v>17</v>
      </c>
      <c r="B28" s="59" t="s">
        <v>128</v>
      </c>
      <c r="C28" s="34" t="s">
        <v>40</v>
      </c>
      <c r="D28" s="111"/>
    </row>
    <row r="29" spans="1:4" ht="26.25" customHeight="1">
      <c r="A29" s="34" t="s">
        <v>9</v>
      </c>
      <c r="B29" s="59" t="s">
        <v>76</v>
      </c>
      <c r="C29" s="34" t="s">
        <v>29</v>
      </c>
      <c r="D29" s="111"/>
    </row>
    <row r="30" spans="1:4" ht="49.5" customHeight="1">
      <c r="A30" s="34" t="s">
        <v>79</v>
      </c>
      <c r="B30" s="59" t="s">
        <v>115</v>
      </c>
      <c r="C30" s="34" t="s">
        <v>29</v>
      </c>
      <c r="D30" s="111"/>
    </row>
    <row r="31" spans="1:4" ht="39.75" customHeight="1">
      <c r="A31" s="34" t="s">
        <v>19</v>
      </c>
      <c r="B31" s="59" t="s">
        <v>116</v>
      </c>
      <c r="C31" s="34" t="s">
        <v>29</v>
      </c>
      <c r="D31" s="111"/>
    </row>
    <row r="32" spans="1:4" ht="18.75" customHeight="1">
      <c r="A32" s="34" t="s">
        <v>22</v>
      </c>
      <c r="B32" s="35" t="s">
        <v>39</v>
      </c>
      <c r="C32" s="34" t="s">
        <v>34</v>
      </c>
      <c r="D32" s="111"/>
    </row>
    <row r="33" spans="1:4" ht="18.75" customHeight="1">
      <c r="A33" s="34" t="s">
        <v>80</v>
      </c>
      <c r="B33" s="35" t="s">
        <v>75</v>
      </c>
      <c r="C33" s="34" t="s">
        <v>28</v>
      </c>
      <c r="D33" s="111"/>
    </row>
    <row r="34" spans="1:4" ht="7.5" customHeight="1">
      <c r="A34" s="60"/>
      <c r="B34" s="57"/>
      <c r="C34" s="57"/>
      <c r="D34" s="57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2017-09-21T06:00:38Z</cp:lastPrinted>
  <dcterms:created xsi:type="dcterms:W3CDTF">1998-12-09T13:02:10Z</dcterms:created>
  <dcterms:modified xsi:type="dcterms:W3CDTF">2017-09-21T06:09:31Z</dcterms:modified>
  <cp:category/>
  <cp:version/>
  <cp:contentType/>
  <cp:contentStatus/>
</cp:coreProperties>
</file>