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768" activeTab="4"/>
  </bookViews>
  <sheets>
    <sheet name="ZAŁ 9_7" sheetId="1" r:id="rId1"/>
    <sheet name="ZAŁ 6_5" sheetId="2" r:id="rId2"/>
    <sheet name="ZAŁ 3_3  " sheetId="3" r:id="rId3"/>
    <sheet name="ZAŁ 8_6" sheetId="4" r:id="rId4"/>
    <sheet name="ZAŁ 5_4" sheetId="5" r:id="rId5"/>
    <sheet name="Arkusz1" sheetId="6" state="hidden" r:id="rId6"/>
  </sheets>
  <definedNames>
    <definedName name="_xlnm.Print_Titles" localSheetId="2">'ZAŁ 3_3  '!$6:$12</definedName>
    <definedName name="_xlnm.Print_Titles" localSheetId="3">'ZAŁ 8_6'!$3:$4</definedName>
    <definedName name="_xlnm.Print_Titles" localSheetId="0">'ZAŁ 9_7'!$4:$8</definedName>
  </definedNames>
  <calcPr fullCalcOnLoad="1"/>
</workbook>
</file>

<file path=xl/sharedStrings.xml><?xml version="1.0" encoding="utf-8"?>
<sst xmlns="http://schemas.openxmlformats.org/spreadsheetml/2006/main" count="232" uniqueCount="161">
  <si>
    <t>Urząd Gminy</t>
  </si>
  <si>
    <t>`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</si>
  <si>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</si>
  <si>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</si>
  <si>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</si>
  <si>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</si>
  <si>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</si>
  <si>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</si>
  <si>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</si>
  <si>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</si>
  <si>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</si>
  <si>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</si>
  <si>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</si>
  <si>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</si>
  <si>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</si>
  <si>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</si>
  <si>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</si>
  <si>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</si>
  <si>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</si>
  <si>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</si>
  <si>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</si>
  <si>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</si>
  <si>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</si>
  <si>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</si>
  <si>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</si>
  <si>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</si>
  <si>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</si>
  <si>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</si>
  <si>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</si>
  <si>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</si>
  <si>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</si>
  <si>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</si>
  <si>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</si>
  <si>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</si>
  <si>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</si>
  <si>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</si>
  <si>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</si>
  <si>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</si>
  <si>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</si>
  <si>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</si>
  <si>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</si>
  <si>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</si>
  <si>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</si>
  <si>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</si>
  <si>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</si>
  <si>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</si>
  <si>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</si>
  <si>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</si>
  <si>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</si>
  <si>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</si>
  <si>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</si>
  <si>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</si>
  <si>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</si>
  <si>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</si>
  <si>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 z innych  źr.*</t>
  </si>
  <si>
    <t>Przelewy z rachunku lokat</t>
  </si>
  <si>
    <t>I. Dotacje dla jednostek sektora finansów publicznych</t>
  </si>
  <si>
    <t>II. Dotacje dla jednostek spoza sektora finansów publicznych</t>
  </si>
  <si>
    <t>SPZOZ</t>
  </si>
  <si>
    <t>Nazwa przedsięwzięcia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</si>
  <si>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</si>
  <si>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</si>
  <si>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</si>
  <si>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</si>
  <si>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Ogółem Wydatki Bieżące</t>
  </si>
  <si>
    <t>WYDATKI MAJĄTKOWE</t>
  </si>
  <si>
    <t>OGÓŁEM WYDATKI BIEŻĄCE I MAJĄTKOWE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</si>
  <si>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</si>
  <si>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</si>
  <si>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</si>
  <si>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</si>
  <si>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Papiery wartościowe (obligacje) których zbywalność jest ograniczona</t>
  </si>
  <si>
    <t>3.1</t>
  </si>
  <si>
    <t>Nadwyżka  z lat ubiegłych</t>
  </si>
  <si>
    <t>§ 950</t>
  </si>
  <si>
    <t>Spłata pożyczek udzielonych</t>
  </si>
  <si>
    <t>Przelewy na rachunki lokat</t>
  </si>
  <si>
    <t>Wykup obligacji komunalnych, których zbywalność jest ograniczona</t>
  </si>
  <si>
    <t>Prywatyzacja majątku j.s.t.</t>
  </si>
  <si>
    <t>Spłaty kredytów zaciągniętych w związku z zawarciem umowy z podmiotem dysponującym środkami pochodzacymi z budżetu U.E.</t>
  </si>
  <si>
    <t>4.1</t>
  </si>
  <si>
    <t>7.</t>
  </si>
  <si>
    <t>8.</t>
  </si>
  <si>
    <t>9.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</si>
  <si>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</si>
  <si>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</si>
  <si>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</si>
  <si>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Papiery wartościowe (obligacje) których zbywalność jest ograniczona, zaciągane w związku z umową zawartą z podmiotem dysponującym środkami pochodzącymi z budżetu U.E.</t>
  </si>
  <si>
    <t>10.</t>
  </si>
  <si>
    <t>WYDATKI BIEŻĄCE</t>
  </si>
  <si>
    <t>Ogółem Wydatki Majątkowe</t>
  </si>
  <si>
    <t>13.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</si>
  <si>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na :- "Pilotażowy projekt powszechnej nauki pływania w województwieświętokrzyskim dla uczniów szkół podstawowych klas III i IV".</t>
  </si>
  <si>
    <t>Wojewódzki Szkolny Związek Sportowy w Kielcach</t>
  </si>
  <si>
    <t>Stowarzyszenie OSP Lipowe Pole</t>
  </si>
  <si>
    <t>Stowarzyszenie OSP Kierz Niedźwiedzi</t>
  </si>
  <si>
    <t xml:space="preserve">Kwota </t>
  </si>
  <si>
    <t>§ 941-944</t>
  </si>
  <si>
    <t>Spłaty pożyczek otrzymanych na finansowanie zadań realizowanych z udziałem środków pochodzących z budżetu UE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</si>
  <si>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</si>
  <si>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sportu i rekreacji </t>
  </si>
  <si>
    <t>w  złotych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</si>
  <si>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</si>
  <si>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</si>
  <si>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</si>
  <si>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</si>
  <si>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</si>
  <si>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</si>
  <si>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</si>
  <si>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</si>
  <si>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</si>
  <si>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</si>
  <si>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</si>
  <si>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</si>
  <si>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Opracowanie planów zagospodarownia przestrzennego</t>
  </si>
  <si>
    <t>Limity wydatków na wieloletnie przedsięwzięcia  planowane do poniesienia  w  2016 roku</t>
  </si>
  <si>
    <t>rok budżetowy 2016 (7+8+10+11)</t>
  </si>
  <si>
    <t>kredyty i pożyczki zaciągnięte na realizację  zadania pod refundację wydatków</t>
  </si>
  <si>
    <t>Dotacje ogółem</t>
  </si>
  <si>
    <t>wniesienie wkładów do spółek prawa handlowego</t>
  </si>
  <si>
    <t>Przychody i rozchody budżetu w 2016 r.</t>
  </si>
  <si>
    <t>Wolne środki art. 217 ust. 2 pkt. 6 u.f.p.</t>
  </si>
  <si>
    <t>Papiery wartościowe (obligacje)   dopuszczone do obrotu zorganizowanego, czyli takie, dla których istnieje płynny rynek wtórny</t>
  </si>
  <si>
    <t>Papiery wartościowe (obligacje)   których zbywalność jest ograniczona, emitowane w zwiazku z umową zawartą z podmiotem dysponującym środkami pochodzącymi z budżetu UE</t>
  </si>
  <si>
    <t>Wykup obligacji komunalnych, których zbywalność jest ograniczona wyemitowanych  w związku z zawarciem umowy z podmiotem dysponującym środkami pochodzącymi z budżet U.E.</t>
  </si>
  <si>
    <t>Wykup papierów wartosciowych dopuszczonych do obrotu zorganizowanego, czyli takie, dla których istnieje płynny rynek wtórny</t>
  </si>
  <si>
    <t>Dochody i wydatki związane z realizacją zadań z zakresu administracji rządowej i innych zadań zleconych odrębnymi ustawami w 2016r.</t>
  </si>
  <si>
    <t>Wydatki na 2016 r.</t>
  </si>
  <si>
    <t>Dotacje celowe  w 2016 r.</t>
  </si>
  <si>
    <t>Jednostka otrzymująca dotacje</t>
  </si>
  <si>
    <t>Dotacja  dla SPZOZ na realizację programu "Zapobieganie chorobom zakaźnym- bezpłatne  szczepienia ochronne u pacjentów SPZOZ powyżej 60 roku życia przeciwko grypie, szczepienia dzieci przeciwko meningokokom"</t>
  </si>
  <si>
    <t xml:space="preserve">Gminy -Jednostki Samorządu Terytorialnego </t>
  </si>
  <si>
    <t xml:space="preserve">Budowa odwodnienia drogi gminnej ul. Olszynki w miejscowości Skarżysko Kościelne </t>
  </si>
  <si>
    <t>Przebudowa kotłowni w Szkole Podstawowej w Lipowym Polu Skarbowym</t>
  </si>
  <si>
    <t xml:space="preserve">Rozbudowa drogi gminnej w msc. Skarżysko Kościelne I, ul. Leśna (379004T) </t>
  </si>
  <si>
    <t>Rozbudowa drogi gminnej w msc. Skarżysko Kościelne I, ul. Spacerowa (379003T)</t>
  </si>
  <si>
    <t xml:space="preserve">Dotacja celowa z budżetu jednostki samorządu terytorialnego, której przekazanie wynika z art. 80 lub art. 90  ustawy o systemie oświaty, gmina pokrywa koszty dotacji udzielonej za uczniów uczęszczających do przedszkola niebędących mieszkańcami gminy dotującej </t>
  </si>
  <si>
    <t>Rozbudowa drogi gminnej w miejscowości Grzybowa Góra , ul. Słoneczna</t>
  </si>
  <si>
    <t>Zespół Szkół Publicznych w Skarżysku Kościelnym</t>
  </si>
  <si>
    <t>Dotacja celowa z budżetu jednostki samorządu terytorialnego, udzielona w trybie art.221 ustawy,  na finansowanie lub dofinansowanie zadań zleconych do realizacji organizacjom prowadzacym działalność pożytku publicznego w zakresie działalności na rzecz dzieci i młodzieży, w tym wypoczynku dzieci i młodzieży</t>
  </si>
  <si>
    <t>Załącznik Nr 5</t>
  </si>
  <si>
    <t>Dochody ogółem</t>
  </si>
  <si>
    <t>Wydatki ogółem</t>
  </si>
  <si>
    <t>Wydatki na obsługę długu (odsetki)</t>
  </si>
  <si>
    <t>Wydatki
z tytułu poręczeń
i gwarancji</t>
  </si>
  <si>
    <t>wniesienie wkadów do spółek prawa handlowego</t>
  </si>
  <si>
    <t>I. Dochody i wydatki związane z realizacją zadań realizowanych wspólnie z innymi jednostkami samorządu terytorialnego</t>
  </si>
  <si>
    <t>II. Dochody i wydatki związane z realizacją zadań przejętych przez Gminę  do realizacji w drodze umowy lub porozumienia</t>
  </si>
  <si>
    <t>III. Dochody i wydatki związane z pomocą rzeczową lub finansową realizowaną na podstawie porozumień między j.s.t.</t>
  </si>
  <si>
    <t xml:space="preserve">Przebudowa drogi dojazdowej do gruntów rolnych ul. Krótka w m. Skarżysko Kościelne </t>
  </si>
  <si>
    <t>Budowa zasilania w energię elektryczną i oświetlenie placu w miejsciowości Świerczek</t>
  </si>
  <si>
    <t>Dochody i wydatki związane z realizacją zadań realizowanych na podstawie porozumień (umów) między jednostkami samorządu terytorialnego w 2016 r.</t>
  </si>
  <si>
    <t>do Uchwały  Nr XIX/.../2016</t>
  </si>
  <si>
    <t>Rady Gminy Skarżysko Kościelne</t>
  </si>
  <si>
    <t>z dnia 29 kwietnia 2016r.</t>
  </si>
  <si>
    <t>Załącznik Nr 6                                                                                                                 do Uchwały Nr XIX/.../2016                                                                                            Rady Gminy Skarżysko Kościelne                                                                                                z dnia 29 kwietnia 2016   r.</t>
  </si>
  <si>
    <t xml:space="preserve">Dotacja celowa na pomoc finansową udzielaną między jednostkami samorządu terytorialnego na dofinansowanie własnych zadań inwestycyjnych i zakupów inwestycyjnych na zadanie „Zakup nieruchomości gruntowej pod poszerzenie pasa drogowego drogi powiatowej nr 0576T ul. Żeromskiego w Majkowie ”. </t>
  </si>
  <si>
    <t>„Zakup nieruchomości gruntowej pod poszerzenie pasa drogowego drogi powiatowej nr 0576T ul. Żeromskiego  w Majkowie ”</t>
  </si>
  <si>
    <t>Załącznik Nr 3                                                                       do Uchwały Nr XIX/..../2016                                           Rady Gminy Skarżysko Kościelne                                              z dnia  29 kwietnia 2016 r.</t>
  </si>
  <si>
    <t>Załącznik Nr 4                                                                 do Uchwały Nr XIX/.../2016                                           Rady Gminy Skarżysko Kościelne                                      z dnia 29 kwietnia  2016  r.</t>
  </si>
  <si>
    <t>Załącznik Nr 7
do Uchwały Nr XIX/.../2016                    Rady Gminy Skarżysko Kościelne
z dnia 29 kwietnia  2016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</si>
</sst>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45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Times New Roman CE"/>
      <family val="1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color indexed="10"/>
      <name val="Arial CE"/>
      <family val="0"/>
    </font>
    <font>
      <sz val="9"/>
      <color indexed="10"/>
      <name val="Arial CE"/>
      <family val="0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6"/>
      <name val="Times New Roman"/>
      <family val="1"/>
    </font>
    <font>
      <b/>
      <sz val="9"/>
      <name val="Arial CE"/>
      <family val="2"/>
    </font>
    <font>
      <b/>
      <sz val="9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3" fontId="2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3" fontId="8" fillId="0" borderId="10" xfId="0" applyNumberFormat="1" applyFont="1" applyBorder="1" applyAlignment="1">
      <alignment vertical="center" wrapText="1"/>
    </xf>
    <xf numFmtId="169" fontId="9" fillId="0" borderId="10" xfId="0" applyNumberFormat="1" applyFont="1" applyBorder="1" applyAlignment="1">
      <alignment vertical="center"/>
    </xf>
    <xf numFmtId="168" fontId="9" fillId="0" borderId="10" xfId="0" applyNumberFormat="1" applyFont="1" applyBorder="1" applyAlignment="1">
      <alignment vertical="center"/>
    </xf>
    <xf numFmtId="4" fontId="9" fillId="0" borderId="0" xfId="0" applyNumberFormat="1" applyFont="1" applyAlignment="1">
      <alignment horizontal="center" vertical="center" wrapText="1"/>
    </xf>
    <xf numFmtId="4" fontId="29" fillId="0" borderId="10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" fontId="9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 wrapText="1"/>
    </xf>
    <xf numFmtId="4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" fontId="0" fillId="0" borderId="10" xfId="0" applyNumberForma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30" fillId="0" borderId="10" xfId="0" applyFont="1" applyBorder="1" applyAlignment="1">
      <alignment horizontal="right" vertical="center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30" fillId="0" borderId="0" xfId="0" applyFont="1" applyAlignment="1">
      <alignment/>
    </xf>
    <xf numFmtId="0" fontId="4" fillId="24" borderId="10" xfId="0" applyFont="1" applyFill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34" fillId="0" borderId="0" xfId="0" applyFont="1" applyFill="1" applyAlignment="1">
      <alignment/>
    </xf>
    <xf numFmtId="0" fontId="29" fillId="0" borderId="10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4" fontId="34" fillId="0" borderId="16" xfId="0" applyNumberFormat="1" applyFont="1" applyBorder="1" applyAlignment="1">
      <alignment vertical="top" wrapText="1"/>
    </xf>
    <xf numFmtId="4" fontId="34" fillId="0" borderId="16" xfId="0" applyNumberFormat="1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37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30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/>
    </xf>
    <xf numFmtId="0" fontId="39" fillId="0" borderId="0" xfId="0" applyFont="1" applyAlignment="1">
      <alignment horizontal="center" vertical="center"/>
    </xf>
    <xf numFmtId="4" fontId="39" fillId="0" borderId="0" xfId="0" applyNumberFormat="1" applyFont="1" applyAlignment="1">
      <alignment horizontal="center" vertical="center"/>
    </xf>
    <xf numFmtId="4" fontId="28" fillId="0" borderId="0" xfId="0" applyNumberFormat="1" applyFont="1" applyAlignment="1">
      <alignment vertical="center"/>
    </xf>
    <xf numFmtId="4" fontId="28" fillId="0" borderId="0" xfId="0" applyNumberFormat="1" applyFont="1" applyAlignment="1">
      <alignment/>
    </xf>
    <xf numFmtId="4" fontId="28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center" vertical="center"/>
    </xf>
    <xf numFmtId="4" fontId="40" fillId="0" borderId="0" xfId="0" applyNumberFormat="1" applyFont="1" applyAlignment="1">
      <alignment horizontal="center"/>
    </xf>
    <xf numFmtId="4" fontId="33" fillId="0" borderId="14" xfId="0" applyNumberFormat="1" applyFont="1" applyFill="1" applyBorder="1" applyAlignment="1">
      <alignment horizontal="center" vertical="center" wrapText="1"/>
    </xf>
    <xf numFmtId="4" fontId="33" fillId="0" borderId="17" xfId="0" applyNumberFormat="1" applyFont="1" applyFill="1" applyBorder="1" applyAlignment="1">
      <alignment horizontal="center" vertical="center" wrapText="1"/>
    </xf>
    <xf numFmtId="1" fontId="32" fillId="0" borderId="17" xfId="0" applyNumberFormat="1" applyFont="1" applyBorder="1" applyAlignment="1">
      <alignment horizontal="center" vertical="center" wrapText="1"/>
    </xf>
    <xf numFmtId="1" fontId="28" fillId="0" borderId="0" xfId="0" applyNumberFormat="1" applyFont="1" applyAlignment="1">
      <alignment/>
    </xf>
    <xf numFmtId="0" fontId="29" fillId="0" borderId="18" xfId="0" applyFont="1" applyBorder="1" applyAlignment="1">
      <alignment vertical="top" wrapText="1"/>
    </xf>
    <xf numFmtId="4" fontId="29" fillId="0" borderId="18" xfId="0" applyNumberFormat="1" applyFont="1" applyBorder="1" applyAlignment="1">
      <alignment vertical="top" wrapText="1"/>
    </xf>
    <xf numFmtId="0" fontId="27" fillId="0" borderId="0" xfId="0" applyFont="1" applyAlignment="1">
      <alignment/>
    </xf>
    <xf numFmtId="0" fontId="34" fillId="0" borderId="19" xfId="0" applyFont="1" applyBorder="1" applyAlignment="1">
      <alignment vertical="top" wrapText="1"/>
    </xf>
    <xf numFmtId="4" fontId="34" fillId="0" borderId="19" xfId="0" applyNumberFormat="1" applyFont="1" applyBorder="1" applyAlignment="1">
      <alignment vertical="top" wrapText="1"/>
    </xf>
    <xf numFmtId="4" fontId="34" fillId="0" borderId="19" xfId="0" applyNumberFormat="1" applyFont="1" applyBorder="1" applyAlignment="1">
      <alignment/>
    </xf>
    <xf numFmtId="0" fontId="34" fillId="0" borderId="16" xfId="0" applyFont="1" applyBorder="1" applyAlignment="1">
      <alignment vertical="top" wrapText="1"/>
    </xf>
    <xf numFmtId="0" fontId="34" fillId="0" borderId="20" xfId="0" applyFont="1" applyBorder="1" applyAlignment="1">
      <alignment vertical="top" wrapText="1"/>
    </xf>
    <xf numFmtId="4" fontId="34" fillId="0" borderId="20" xfId="0" applyNumberFormat="1" applyFont="1" applyBorder="1" applyAlignment="1">
      <alignment vertical="top" wrapText="1"/>
    </xf>
    <xf numFmtId="4" fontId="34" fillId="0" borderId="20" xfId="0" applyNumberFormat="1" applyFont="1" applyBorder="1" applyAlignment="1">
      <alignment/>
    </xf>
    <xf numFmtId="4" fontId="35" fillId="0" borderId="16" xfId="0" applyNumberFormat="1" applyFont="1" applyBorder="1" applyAlignment="1">
      <alignment vertical="top" wrapText="1"/>
    </xf>
    <xf numFmtId="4" fontId="35" fillId="0" borderId="20" xfId="0" applyNumberFormat="1" applyFont="1" applyBorder="1" applyAlignment="1">
      <alignment vertical="top" wrapText="1"/>
    </xf>
    <xf numFmtId="4" fontId="29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4" fontId="34" fillId="0" borderId="20" xfId="0" applyNumberFormat="1" applyFont="1" applyBorder="1" applyAlignment="1">
      <alignment horizontal="right" vertical="center" wrapText="1"/>
    </xf>
    <xf numFmtId="0" fontId="28" fillId="0" borderId="16" xfId="0" applyFont="1" applyBorder="1" applyAlignment="1">
      <alignment vertical="top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horizontal="right" vertical="center" wrapText="1"/>
    </xf>
    <xf numFmtId="0" fontId="43" fillId="0" borderId="10" xfId="0" applyFont="1" applyBorder="1" applyAlignment="1">
      <alignment vertical="top" wrapText="1"/>
    </xf>
    <xf numFmtId="0" fontId="34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right" vertical="center" wrapText="1"/>
    </xf>
    <xf numFmtId="4" fontId="34" fillId="0" borderId="10" xfId="0" applyNumberFormat="1" applyFont="1" applyBorder="1" applyAlignment="1">
      <alignment horizontal="right" vertical="center" wrapText="1"/>
    </xf>
    <xf numFmtId="4" fontId="34" fillId="0" borderId="10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vertical="top" wrapText="1"/>
    </xf>
    <xf numFmtId="169" fontId="28" fillId="0" borderId="10" xfId="0" applyNumberFormat="1" applyFont="1" applyBorder="1" applyAlignment="1">
      <alignment vertical="center" wrapText="1"/>
    </xf>
    <xf numFmtId="168" fontId="28" fillId="0" borderId="10" xfId="0" applyNumberFormat="1" applyFont="1" applyBorder="1" applyAlignment="1">
      <alignment vertical="center" wrapText="1"/>
    </xf>
    <xf numFmtId="0" fontId="28" fillId="0" borderId="10" xfId="0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/>
    </xf>
    <xf numFmtId="0" fontId="44" fillId="0" borderId="0" xfId="0" applyFont="1" applyAlignment="1">
      <alignment/>
    </xf>
    <xf numFmtId="0" fontId="27" fillId="0" borderId="14" xfId="0" applyFont="1" applyBorder="1" applyAlignment="1">
      <alignment horizontal="right" vertical="center" wrapText="1"/>
    </xf>
    <xf numFmtId="4" fontId="29" fillId="0" borderId="10" xfId="0" applyNumberFormat="1" applyFont="1" applyBorder="1" applyAlignment="1">
      <alignment horizontal="right" vertical="center" wrapText="1"/>
    </xf>
    <xf numFmtId="0" fontId="28" fillId="0" borderId="0" xfId="0" applyFont="1" applyAlignment="1">
      <alignment horizontal="right" wrapText="1"/>
    </xf>
    <xf numFmtId="0" fontId="28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/>
    </xf>
    <xf numFmtId="0" fontId="42" fillId="0" borderId="24" xfId="0" applyFont="1" applyBorder="1" applyAlignment="1">
      <alignment horizontal="right"/>
    </xf>
    <xf numFmtId="0" fontId="33" fillId="0" borderId="13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43" fillId="0" borderId="27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43" fillId="0" borderId="30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43" fillId="0" borderId="31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23" xfId="0" applyFont="1" applyBorder="1" applyAlignment="1">
      <alignment vertical="center" wrapText="1"/>
    </xf>
    <xf numFmtId="4" fontId="28" fillId="0" borderId="0" xfId="0" applyNumberFormat="1" applyFont="1" applyAlignment="1">
      <alignment horizontal="right"/>
    </xf>
    <xf numFmtId="0" fontId="27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top" wrapText="1"/>
    </xf>
    <xf numFmtId="4" fontId="33" fillId="0" borderId="12" xfId="0" applyNumberFormat="1" applyFont="1" applyFill="1" applyBorder="1" applyAlignment="1">
      <alignment horizontal="center" vertical="center" wrapText="1"/>
    </xf>
    <xf numFmtId="4" fontId="33" fillId="0" borderId="26" xfId="0" applyNumberFormat="1" applyFont="1" applyFill="1" applyBorder="1" applyAlignment="1">
      <alignment horizontal="center" vertical="center" wrapText="1"/>
    </xf>
    <xf numFmtId="4" fontId="33" fillId="0" borderId="14" xfId="0" applyNumberFormat="1" applyFont="1" applyFill="1" applyBorder="1" applyAlignment="1">
      <alignment horizontal="center" vertical="center" wrapText="1"/>
    </xf>
    <xf numFmtId="4" fontId="33" fillId="0" borderId="13" xfId="0" applyNumberFormat="1" applyFont="1" applyFill="1" applyBorder="1" applyAlignment="1">
      <alignment horizontal="center" vertical="center" wrapText="1"/>
    </xf>
    <xf numFmtId="4" fontId="33" fillId="0" borderId="25" xfId="0" applyNumberFormat="1" applyFont="1" applyFill="1" applyBorder="1" applyAlignment="1">
      <alignment horizontal="center" vertical="center" wrapText="1"/>
    </xf>
    <xf numFmtId="4" fontId="33" fillId="0" borderId="17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4" fontId="36" fillId="0" borderId="12" xfId="0" applyNumberFormat="1" applyFont="1" applyFill="1" applyBorder="1" applyAlignment="1">
      <alignment horizontal="center" vertical="center"/>
    </xf>
    <xf numFmtId="4" fontId="36" fillId="0" borderId="26" xfId="0" applyNumberFormat="1" applyFont="1" applyFill="1" applyBorder="1" applyAlignment="1">
      <alignment horizontal="center" vertical="center"/>
    </xf>
    <xf numFmtId="4" fontId="36" fillId="0" borderId="14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left" vertical="center"/>
    </xf>
    <xf numFmtId="2" fontId="2" fillId="0" borderId="26" xfId="0" applyNumberFormat="1" applyFont="1" applyBorder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27" fillId="0" borderId="12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V6" sqref="V6"/>
    </sheetView>
  </sheetViews>
  <sheetFormatPr defaultColWidth="9.00390625" defaultRowHeight="12.75"/>
  <cols>
    <col min="1" max="1" width="16.125" style="19" customWidth="1"/>
    <col min="2" max="2" width="3.875" style="19" customWidth="1"/>
    <col min="3" max="3" width="5.875" style="19" customWidth="1"/>
    <col min="4" max="4" width="4.625" style="19" customWidth="1"/>
    <col min="5" max="5" width="5.625" style="19" customWidth="1"/>
    <col min="6" max="6" width="8.875" style="19" customWidth="1"/>
    <col min="7" max="7" width="5.375" style="19" customWidth="1"/>
    <col min="8" max="8" width="6.25390625" style="19" customWidth="1"/>
    <col min="9" max="9" width="7.375" style="19" customWidth="1"/>
    <col min="10" max="10" width="6.00390625" style="19" customWidth="1"/>
    <col min="11" max="11" width="6.375" style="19" customWidth="1"/>
    <col min="12" max="12" width="6.75390625" style="19" customWidth="1"/>
    <col min="13" max="13" width="6.375" style="19" customWidth="1"/>
    <col min="14" max="14" width="6.625" style="19" customWidth="1"/>
    <col min="15" max="15" width="8.75390625" style="19" customWidth="1"/>
    <col min="16" max="16" width="8.75390625" style="20" customWidth="1"/>
    <col min="17" max="17" width="6.875" style="20" customWidth="1"/>
    <col min="18" max="18" width="5.625" style="20" customWidth="1"/>
    <col min="19" max="19" width="7.00390625" style="20" customWidth="1"/>
    <col min="20" max="16384" width="9.125" style="20" customWidth="1"/>
  </cols>
  <sheetData>
    <row r="1" spans="16:19" ht="51" customHeight="1">
      <c r="P1" s="130" t="s">
        <v>160</v>
      </c>
      <c r="Q1" s="131"/>
      <c r="R1" s="131"/>
      <c r="S1" s="131"/>
    </row>
    <row r="2" spans="1:19" ht="12" customHeight="1">
      <c r="A2" s="132" t="s">
        <v>151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 ht="11.25" customHeight="1">
      <c r="A3" s="57"/>
      <c r="B3" s="57"/>
      <c r="C3" s="57"/>
      <c r="D3" s="57"/>
      <c r="E3" s="57"/>
      <c r="F3" s="57"/>
      <c r="G3" s="57"/>
      <c r="Q3" s="133" t="s">
        <v>101</v>
      </c>
      <c r="R3" s="133"/>
      <c r="S3" s="133"/>
    </row>
    <row r="4" spans="1:19" s="58" customFormat="1" ht="11.25">
      <c r="A4" s="134" t="s">
        <v>32</v>
      </c>
      <c r="B4" s="134" t="s">
        <v>10</v>
      </c>
      <c r="C4" s="134" t="s">
        <v>11</v>
      </c>
      <c r="D4" s="134" t="s">
        <v>12</v>
      </c>
      <c r="E4" s="134" t="s">
        <v>141</v>
      </c>
      <c r="F4" s="134" t="s">
        <v>142</v>
      </c>
      <c r="G4" s="137" t="s">
        <v>102</v>
      </c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9"/>
    </row>
    <row r="5" spans="1:19" s="58" customFormat="1" ht="11.25">
      <c r="A5" s="135"/>
      <c r="B5" s="135"/>
      <c r="C5" s="135"/>
      <c r="D5" s="135"/>
      <c r="E5" s="135"/>
      <c r="F5" s="135"/>
      <c r="G5" s="134" t="s">
        <v>103</v>
      </c>
      <c r="H5" s="146" t="s">
        <v>102</v>
      </c>
      <c r="I5" s="146"/>
      <c r="J5" s="146"/>
      <c r="K5" s="146"/>
      <c r="L5" s="146"/>
      <c r="M5" s="146"/>
      <c r="N5" s="146"/>
      <c r="O5" s="134" t="s">
        <v>104</v>
      </c>
      <c r="P5" s="140" t="s">
        <v>102</v>
      </c>
      <c r="Q5" s="141"/>
      <c r="R5" s="141"/>
      <c r="S5" s="142"/>
    </row>
    <row r="6" spans="1:19" s="58" customFormat="1" ht="21.75" customHeight="1">
      <c r="A6" s="135"/>
      <c r="B6" s="135"/>
      <c r="C6" s="135"/>
      <c r="D6" s="135"/>
      <c r="E6" s="135"/>
      <c r="F6" s="135"/>
      <c r="G6" s="135"/>
      <c r="H6" s="137" t="s">
        <v>105</v>
      </c>
      <c r="I6" s="139"/>
      <c r="J6" s="134" t="s">
        <v>106</v>
      </c>
      <c r="K6" s="134" t="s">
        <v>107</v>
      </c>
      <c r="L6" s="134" t="s">
        <v>108</v>
      </c>
      <c r="M6" s="134" t="s">
        <v>143</v>
      </c>
      <c r="N6" s="134" t="s">
        <v>144</v>
      </c>
      <c r="O6" s="135"/>
      <c r="P6" s="137" t="s">
        <v>109</v>
      </c>
      <c r="Q6" s="110" t="s">
        <v>14</v>
      </c>
      <c r="R6" s="146" t="s">
        <v>110</v>
      </c>
      <c r="S6" s="146" t="s">
        <v>145</v>
      </c>
    </row>
    <row r="7" spans="1:19" s="58" customFormat="1" ht="87.75">
      <c r="A7" s="136"/>
      <c r="B7" s="136"/>
      <c r="C7" s="136"/>
      <c r="D7" s="136"/>
      <c r="E7" s="136"/>
      <c r="F7" s="136"/>
      <c r="G7" s="136"/>
      <c r="H7" s="109" t="s">
        <v>111</v>
      </c>
      <c r="I7" s="109" t="s">
        <v>112</v>
      </c>
      <c r="J7" s="136"/>
      <c r="K7" s="136"/>
      <c r="L7" s="136"/>
      <c r="M7" s="136"/>
      <c r="N7" s="136"/>
      <c r="O7" s="136"/>
      <c r="P7" s="146"/>
      <c r="Q7" s="110" t="s">
        <v>113</v>
      </c>
      <c r="R7" s="146"/>
      <c r="S7" s="146"/>
    </row>
    <row r="8" spans="1:19" ht="6" customHeight="1">
      <c r="A8" s="111">
        <v>1</v>
      </c>
      <c r="B8" s="111">
        <v>2</v>
      </c>
      <c r="C8" s="111">
        <v>3</v>
      </c>
      <c r="D8" s="111">
        <v>4</v>
      </c>
      <c r="E8" s="111">
        <v>5</v>
      </c>
      <c r="F8" s="111">
        <v>6</v>
      </c>
      <c r="G8" s="111">
        <v>7</v>
      </c>
      <c r="H8" s="111">
        <v>8</v>
      </c>
      <c r="I8" s="111">
        <v>9</v>
      </c>
      <c r="J8" s="111">
        <v>10</v>
      </c>
      <c r="K8" s="111">
        <v>11</v>
      </c>
      <c r="L8" s="111">
        <v>12</v>
      </c>
      <c r="M8" s="111">
        <v>13</v>
      </c>
      <c r="N8" s="111">
        <v>14</v>
      </c>
      <c r="O8" s="111">
        <v>15</v>
      </c>
      <c r="P8" s="111">
        <v>16</v>
      </c>
      <c r="Q8" s="111">
        <v>17</v>
      </c>
      <c r="R8" s="111">
        <v>18</v>
      </c>
      <c r="S8" s="111">
        <v>19</v>
      </c>
    </row>
    <row r="9" spans="1:19" ht="36.75" customHeight="1">
      <c r="A9" s="147" t="s">
        <v>146</v>
      </c>
      <c r="B9" s="148"/>
      <c r="C9" s="149"/>
      <c r="D9" s="112"/>
      <c r="E9" s="113">
        <f aca="true" t="shared" si="0" ref="E9:S9">SUM(E10:E11)</f>
        <v>0</v>
      </c>
      <c r="F9" s="113">
        <f t="shared" si="0"/>
        <v>0</v>
      </c>
      <c r="G9" s="113">
        <f t="shared" si="0"/>
        <v>0</v>
      </c>
      <c r="H9" s="113">
        <f t="shared" si="0"/>
        <v>0</v>
      </c>
      <c r="I9" s="113">
        <f t="shared" si="0"/>
        <v>0</v>
      </c>
      <c r="J9" s="113">
        <f t="shared" si="0"/>
        <v>0</v>
      </c>
      <c r="K9" s="113">
        <f t="shared" si="0"/>
        <v>0</v>
      </c>
      <c r="L9" s="113">
        <f t="shared" si="0"/>
        <v>0</v>
      </c>
      <c r="M9" s="113">
        <f t="shared" si="0"/>
        <v>0</v>
      </c>
      <c r="N9" s="113">
        <f t="shared" si="0"/>
        <v>0</v>
      </c>
      <c r="O9" s="113">
        <f t="shared" si="0"/>
        <v>0</v>
      </c>
      <c r="P9" s="113">
        <f t="shared" si="0"/>
        <v>0</v>
      </c>
      <c r="Q9" s="113">
        <f t="shared" si="0"/>
        <v>0</v>
      </c>
      <c r="R9" s="113">
        <f t="shared" si="0"/>
        <v>0</v>
      </c>
      <c r="S9" s="113">
        <f t="shared" si="0"/>
        <v>0</v>
      </c>
    </row>
    <row r="10" spans="1:19" ht="6" customHeight="1">
      <c r="A10" s="114"/>
      <c r="B10" s="114"/>
      <c r="C10" s="114"/>
      <c r="D10" s="114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62"/>
      <c r="R10" s="62"/>
      <c r="S10" s="62"/>
    </row>
    <row r="11" spans="1:19" ht="5.25" customHeight="1">
      <c r="A11" s="114"/>
      <c r="B11" s="114"/>
      <c r="C11" s="114"/>
      <c r="D11" s="114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/>
      <c r="Q11" s="62"/>
      <c r="R11" s="62"/>
      <c r="S11" s="62"/>
    </row>
    <row r="12" spans="1:19" ht="36.75" customHeight="1">
      <c r="A12" s="150" t="s">
        <v>147</v>
      </c>
      <c r="B12" s="151"/>
      <c r="C12" s="152"/>
      <c r="D12" s="115"/>
      <c r="E12" s="113">
        <f aca="true" t="shared" si="1" ref="E12:S12">SUM(E13:E14)</f>
        <v>0</v>
      </c>
      <c r="F12" s="113">
        <f t="shared" si="1"/>
        <v>0</v>
      </c>
      <c r="G12" s="113">
        <f t="shared" si="1"/>
        <v>0</v>
      </c>
      <c r="H12" s="113">
        <f t="shared" si="1"/>
        <v>0</v>
      </c>
      <c r="I12" s="113">
        <f t="shared" si="1"/>
        <v>0</v>
      </c>
      <c r="J12" s="113">
        <f t="shared" si="1"/>
        <v>0</v>
      </c>
      <c r="K12" s="113">
        <f t="shared" si="1"/>
        <v>0</v>
      </c>
      <c r="L12" s="113">
        <f t="shared" si="1"/>
        <v>0</v>
      </c>
      <c r="M12" s="113">
        <f t="shared" si="1"/>
        <v>0</v>
      </c>
      <c r="N12" s="113">
        <f t="shared" si="1"/>
        <v>0</v>
      </c>
      <c r="O12" s="113">
        <f t="shared" si="1"/>
        <v>0</v>
      </c>
      <c r="P12" s="113">
        <f t="shared" si="1"/>
        <v>0</v>
      </c>
      <c r="Q12" s="113">
        <f t="shared" si="1"/>
        <v>0</v>
      </c>
      <c r="R12" s="113">
        <f t="shared" si="1"/>
        <v>0</v>
      </c>
      <c r="S12" s="113">
        <f t="shared" si="1"/>
        <v>0</v>
      </c>
    </row>
    <row r="13" spans="1:19" ht="5.25" customHeight="1">
      <c r="A13" s="114"/>
      <c r="B13" s="114"/>
      <c r="C13" s="114"/>
      <c r="D13" s="114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2"/>
      <c r="Q13" s="62"/>
      <c r="R13" s="62"/>
      <c r="S13" s="62"/>
    </row>
    <row r="14" spans="1:19" ht="5.25" customHeight="1">
      <c r="A14" s="114"/>
      <c r="B14" s="114"/>
      <c r="C14" s="114"/>
      <c r="D14" s="114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2"/>
      <c r="Q14" s="62"/>
      <c r="R14" s="62"/>
      <c r="S14" s="62"/>
    </row>
    <row r="15" spans="1:19" ht="36.75" customHeight="1">
      <c r="A15" s="153" t="s">
        <v>148</v>
      </c>
      <c r="B15" s="154"/>
      <c r="C15" s="155"/>
      <c r="D15" s="116"/>
      <c r="E15" s="113">
        <f aca="true" t="shared" si="2" ref="E15:S15">SUM(E16:E18)</f>
        <v>0</v>
      </c>
      <c r="F15" s="113">
        <f t="shared" si="2"/>
        <v>5500</v>
      </c>
      <c r="G15" s="113">
        <f t="shared" si="2"/>
        <v>0</v>
      </c>
      <c r="H15" s="113">
        <f t="shared" si="2"/>
        <v>0</v>
      </c>
      <c r="I15" s="113">
        <f t="shared" si="2"/>
        <v>0</v>
      </c>
      <c r="J15" s="113">
        <f t="shared" si="2"/>
        <v>0</v>
      </c>
      <c r="K15" s="113">
        <f t="shared" si="2"/>
        <v>0</v>
      </c>
      <c r="L15" s="113">
        <f t="shared" si="2"/>
        <v>0</v>
      </c>
      <c r="M15" s="113">
        <f t="shared" si="2"/>
        <v>0</v>
      </c>
      <c r="N15" s="113">
        <f t="shared" si="2"/>
        <v>0</v>
      </c>
      <c r="O15" s="113">
        <f t="shared" si="2"/>
        <v>5500</v>
      </c>
      <c r="P15" s="113">
        <f t="shared" si="2"/>
        <v>5500</v>
      </c>
      <c r="Q15" s="113">
        <f t="shared" si="2"/>
        <v>0</v>
      </c>
      <c r="R15" s="113">
        <f t="shared" si="2"/>
        <v>0</v>
      </c>
      <c r="S15" s="113">
        <f t="shared" si="2"/>
        <v>0</v>
      </c>
    </row>
    <row r="16" spans="1:19" ht="53.25" customHeight="1">
      <c r="A16" s="117" t="s">
        <v>157</v>
      </c>
      <c r="B16" s="118">
        <v>600</v>
      </c>
      <c r="C16" s="118">
        <v>60014</v>
      </c>
      <c r="D16" s="119">
        <v>6300</v>
      </c>
      <c r="E16" s="120">
        <v>0</v>
      </c>
      <c r="F16" s="120">
        <v>5500</v>
      </c>
      <c r="G16" s="120">
        <v>0</v>
      </c>
      <c r="H16" s="120"/>
      <c r="I16" s="120">
        <v>0</v>
      </c>
      <c r="J16" s="120"/>
      <c r="K16" s="120"/>
      <c r="L16" s="120"/>
      <c r="M16" s="120"/>
      <c r="N16" s="120"/>
      <c r="O16" s="120">
        <v>5500</v>
      </c>
      <c r="P16" s="121">
        <v>5500</v>
      </c>
      <c r="Q16" s="121"/>
      <c r="R16" s="121"/>
      <c r="S16" s="121"/>
    </row>
    <row r="17" spans="1:19" s="127" customFormat="1" ht="91.5" customHeight="1" hidden="1">
      <c r="A17" s="122" t="s">
        <v>149</v>
      </c>
      <c r="B17" s="123">
        <v>600</v>
      </c>
      <c r="C17" s="124">
        <v>60017</v>
      </c>
      <c r="D17" s="125">
        <v>6300</v>
      </c>
      <c r="E17" s="120">
        <v>0</v>
      </c>
      <c r="F17" s="120">
        <v>0</v>
      </c>
      <c r="G17" s="120"/>
      <c r="H17" s="120"/>
      <c r="I17" s="120"/>
      <c r="J17" s="120"/>
      <c r="K17" s="120"/>
      <c r="L17" s="120"/>
      <c r="M17" s="120"/>
      <c r="N17" s="120"/>
      <c r="O17" s="120">
        <v>0</v>
      </c>
      <c r="P17" s="121">
        <v>0</v>
      </c>
      <c r="Q17" s="126"/>
      <c r="R17" s="126"/>
      <c r="S17" s="126"/>
    </row>
    <row r="18" spans="1:19" s="127" customFormat="1" ht="76.5" customHeight="1" hidden="1">
      <c r="A18" s="122" t="s">
        <v>150</v>
      </c>
      <c r="B18" s="123">
        <v>926</v>
      </c>
      <c r="C18" s="124">
        <v>92695</v>
      </c>
      <c r="D18" s="125">
        <v>6300</v>
      </c>
      <c r="E18" s="120">
        <v>0</v>
      </c>
      <c r="F18" s="120">
        <v>0</v>
      </c>
      <c r="G18" s="120"/>
      <c r="H18" s="120"/>
      <c r="I18" s="120"/>
      <c r="J18" s="120"/>
      <c r="K18" s="120"/>
      <c r="L18" s="120"/>
      <c r="M18" s="120"/>
      <c r="N18" s="120"/>
      <c r="O18" s="120">
        <v>0</v>
      </c>
      <c r="P18" s="121">
        <v>0</v>
      </c>
      <c r="Q18" s="126"/>
      <c r="R18" s="126"/>
      <c r="S18" s="126"/>
    </row>
    <row r="19" spans="1:19" s="57" customFormat="1" ht="15" customHeight="1">
      <c r="A19" s="143" t="s">
        <v>52</v>
      </c>
      <c r="B19" s="144"/>
      <c r="C19" s="145"/>
      <c r="D19" s="128"/>
      <c r="E19" s="129">
        <f aca="true" t="shared" si="3" ref="E19:S19">SUM(E9,E12,E15)</f>
        <v>0</v>
      </c>
      <c r="F19" s="129">
        <f t="shared" si="3"/>
        <v>5500</v>
      </c>
      <c r="G19" s="129">
        <f t="shared" si="3"/>
        <v>0</v>
      </c>
      <c r="H19" s="129">
        <f t="shared" si="3"/>
        <v>0</v>
      </c>
      <c r="I19" s="129">
        <f t="shared" si="3"/>
        <v>0</v>
      </c>
      <c r="J19" s="129">
        <f t="shared" si="3"/>
        <v>0</v>
      </c>
      <c r="K19" s="129">
        <f t="shared" si="3"/>
        <v>0</v>
      </c>
      <c r="L19" s="129">
        <f t="shared" si="3"/>
        <v>0</v>
      </c>
      <c r="M19" s="129">
        <f t="shared" si="3"/>
        <v>0</v>
      </c>
      <c r="N19" s="129">
        <f t="shared" si="3"/>
        <v>0</v>
      </c>
      <c r="O19" s="129">
        <f t="shared" si="3"/>
        <v>5500</v>
      </c>
      <c r="P19" s="129">
        <f t="shared" si="3"/>
        <v>5500</v>
      </c>
      <c r="Q19" s="129">
        <f t="shared" si="3"/>
        <v>0</v>
      </c>
      <c r="R19" s="129">
        <f t="shared" si="3"/>
        <v>0</v>
      </c>
      <c r="S19" s="129">
        <f t="shared" si="3"/>
        <v>0</v>
      </c>
    </row>
  </sheetData>
  <sheetProtection/>
  <mergeCells count="27">
    <mergeCell ref="A19:C19"/>
    <mergeCell ref="P6:P7"/>
    <mergeCell ref="R6:R7"/>
    <mergeCell ref="S6:S7"/>
    <mergeCell ref="A9:C9"/>
    <mergeCell ref="A12:C12"/>
    <mergeCell ref="A15:C15"/>
    <mergeCell ref="G5:G7"/>
    <mergeCell ref="H5:N5"/>
    <mergeCell ref="O5:O7"/>
    <mergeCell ref="P5:S5"/>
    <mergeCell ref="H6:I6"/>
    <mergeCell ref="J6:J7"/>
    <mergeCell ref="K6:K7"/>
    <mergeCell ref="L6:L7"/>
    <mergeCell ref="M6:M7"/>
    <mergeCell ref="N6:N7"/>
    <mergeCell ref="P1:S1"/>
    <mergeCell ref="A2:S2"/>
    <mergeCell ref="Q3:S3"/>
    <mergeCell ref="A4:A7"/>
    <mergeCell ref="B4:B7"/>
    <mergeCell ref="C4:C7"/>
    <mergeCell ref="D4:D7"/>
    <mergeCell ref="E4:E7"/>
    <mergeCell ref="F4:F7"/>
    <mergeCell ref="G4:S4"/>
  </mergeCells>
  <printOptions horizontalCentered="1"/>
  <pageMargins left="0.7086614173228347" right="0.7086614173228347" top="0.984251968503937" bottom="0.984251968503937" header="0" footer="0.9055118110236221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29">
      <selection activeCell="D67" sqref="D67"/>
    </sheetView>
  </sheetViews>
  <sheetFormatPr defaultColWidth="9.00390625" defaultRowHeight="12.75"/>
  <cols>
    <col min="1" max="1" width="3.375" style="19" customWidth="1"/>
    <col min="2" max="2" width="5.00390625" style="19" customWidth="1"/>
    <col min="3" max="3" width="4.375" style="19" customWidth="1"/>
    <col min="4" max="4" width="10.625" style="76" customWidth="1"/>
    <col min="5" max="5" width="10.25390625" style="76" customWidth="1"/>
    <col min="6" max="6" width="10.00390625" style="76" customWidth="1"/>
    <col min="7" max="7" width="9.75390625" style="76" customWidth="1"/>
    <col min="8" max="8" width="9.00390625" style="76" customWidth="1"/>
    <col min="9" max="9" width="6.875" style="76" customWidth="1"/>
    <col min="10" max="10" width="11.00390625" style="76" customWidth="1"/>
    <col min="11" max="11" width="10.375" style="77" customWidth="1"/>
    <col min="12" max="12" width="6.75390625" style="77" customWidth="1"/>
    <col min="13" max="13" width="7.875" style="77" customWidth="1"/>
    <col min="14" max="14" width="9.875" style="77" customWidth="1"/>
    <col min="15" max="15" width="7.875" style="77" customWidth="1"/>
    <col min="16" max="16" width="9.625" style="77" customWidth="1"/>
    <col min="17" max="16384" width="9.125" style="20" customWidth="1"/>
  </cols>
  <sheetData>
    <row r="1" spans="1:16" ht="12" customHeight="1">
      <c r="A1" s="74"/>
      <c r="B1" s="74"/>
      <c r="C1" s="74"/>
      <c r="D1" s="75"/>
      <c r="E1" s="75"/>
      <c r="F1" s="75"/>
      <c r="G1" s="75"/>
      <c r="M1" s="78"/>
      <c r="N1" s="156" t="s">
        <v>140</v>
      </c>
      <c r="O1" s="156"/>
      <c r="P1" s="156"/>
    </row>
    <row r="2" spans="1:16" ht="12" customHeight="1">
      <c r="A2" s="74"/>
      <c r="B2" s="74"/>
      <c r="C2" s="74"/>
      <c r="D2" s="75"/>
      <c r="E2" s="75"/>
      <c r="F2" s="75"/>
      <c r="G2" s="75"/>
      <c r="M2" s="156" t="s">
        <v>152</v>
      </c>
      <c r="N2" s="156"/>
      <c r="O2" s="156"/>
      <c r="P2" s="156"/>
    </row>
    <row r="3" spans="1:16" ht="11.25" customHeight="1">
      <c r="A3" s="74"/>
      <c r="B3" s="74"/>
      <c r="C3" s="74"/>
      <c r="D3" s="75"/>
      <c r="E3" s="75"/>
      <c r="F3" s="75"/>
      <c r="G3" s="75"/>
      <c r="M3" s="156" t="s">
        <v>153</v>
      </c>
      <c r="N3" s="156"/>
      <c r="O3" s="156"/>
      <c r="P3" s="156"/>
    </row>
    <row r="4" spans="1:16" ht="10.5" customHeight="1">
      <c r="A4" s="74"/>
      <c r="B4" s="74"/>
      <c r="C4" s="74"/>
      <c r="D4" s="75"/>
      <c r="E4" s="75"/>
      <c r="F4" s="75"/>
      <c r="G4" s="75"/>
      <c r="M4" s="156" t="s">
        <v>154</v>
      </c>
      <c r="N4" s="156"/>
      <c r="O4" s="156"/>
      <c r="P4" s="156"/>
    </row>
    <row r="5" spans="1:16" ht="17.25" customHeight="1">
      <c r="A5" s="157" t="s">
        <v>126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</row>
    <row r="6" spans="1:16" ht="11.25" customHeight="1">
      <c r="A6" s="57"/>
      <c r="B6" s="57"/>
      <c r="C6" s="57"/>
      <c r="D6" s="79"/>
      <c r="E6" s="79"/>
      <c r="F6" s="79"/>
      <c r="K6" s="76"/>
      <c r="P6" s="80" t="s">
        <v>101</v>
      </c>
    </row>
    <row r="7" spans="1:16" s="58" customFormat="1" ht="9" customHeight="1">
      <c r="A7" s="134" t="s">
        <v>10</v>
      </c>
      <c r="B7" s="134" t="s">
        <v>11</v>
      </c>
      <c r="C7" s="134" t="s">
        <v>12</v>
      </c>
      <c r="D7" s="162" t="s">
        <v>118</v>
      </c>
      <c r="E7" s="162" t="s">
        <v>127</v>
      </c>
      <c r="F7" s="159" t="s">
        <v>102</v>
      </c>
      <c r="G7" s="160"/>
      <c r="H7" s="160"/>
      <c r="I7" s="160"/>
      <c r="J7" s="160"/>
      <c r="K7" s="160"/>
      <c r="L7" s="160"/>
      <c r="M7" s="160"/>
      <c r="N7" s="160"/>
      <c r="O7" s="160"/>
      <c r="P7" s="161"/>
    </row>
    <row r="8" spans="1:16" s="58" customFormat="1" ht="8.25" customHeight="1">
      <c r="A8" s="135"/>
      <c r="B8" s="135"/>
      <c r="C8" s="135"/>
      <c r="D8" s="163"/>
      <c r="E8" s="163"/>
      <c r="F8" s="162" t="s">
        <v>103</v>
      </c>
      <c r="G8" s="165" t="s">
        <v>102</v>
      </c>
      <c r="H8" s="165"/>
      <c r="I8" s="165"/>
      <c r="J8" s="165"/>
      <c r="K8" s="165"/>
      <c r="L8" s="162" t="s">
        <v>104</v>
      </c>
      <c r="M8" s="166" t="s">
        <v>102</v>
      </c>
      <c r="N8" s="167"/>
      <c r="O8" s="167"/>
      <c r="P8" s="168"/>
    </row>
    <row r="9" spans="1:16" s="58" customFormat="1" ht="11.25" customHeight="1">
      <c r="A9" s="135"/>
      <c r="B9" s="135"/>
      <c r="C9" s="135"/>
      <c r="D9" s="163"/>
      <c r="E9" s="163"/>
      <c r="F9" s="163"/>
      <c r="G9" s="159" t="s">
        <v>105</v>
      </c>
      <c r="H9" s="161"/>
      <c r="I9" s="162" t="s">
        <v>106</v>
      </c>
      <c r="J9" s="162" t="s">
        <v>107</v>
      </c>
      <c r="K9" s="162" t="s">
        <v>108</v>
      </c>
      <c r="L9" s="163"/>
      <c r="M9" s="165" t="s">
        <v>109</v>
      </c>
      <c r="N9" s="81" t="s">
        <v>14</v>
      </c>
      <c r="O9" s="165" t="s">
        <v>110</v>
      </c>
      <c r="P9" s="165" t="s">
        <v>119</v>
      </c>
    </row>
    <row r="10" spans="1:16" s="58" customFormat="1" ht="69" customHeight="1">
      <c r="A10" s="136"/>
      <c r="B10" s="136"/>
      <c r="C10" s="136"/>
      <c r="D10" s="164"/>
      <c r="E10" s="164"/>
      <c r="F10" s="164"/>
      <c r="G10" s="82" t="s">
        <v>111</v>
      </c>
      <c r="H10" s="82" t="s">
        <v>112</v>
      </c>
      <c r="I10" s="164"/>
      <c r="J10" s="164"/>
      <c r="K10" s="164"/>
      <c r="L10" s="164"/>
      <c r="M10" s="165"/>
      <c r="N10" s="81" t="s">
        <v>113</v>
      </c>
      <c r="O10" s="165"/>
      <c r="P10" s="165"/>
    </row>
    <row r="11" spans="1:16" s="84" customFormat="1" ht="6.75" customHeight="1">
      <c r="A11" s="83">
        <v>1</v>
      </c>
      <c r="B11" s="83">
        <v>2</v>
      </c>
      <c r="C11" s="83">
        <v>3</v>
      </c>
      <c r="D11" s="83">
        <v>4</v>
      </c>
      <c r="E11" s="83">
        <v>5</v>
      </c>
      <c r="F11" s="83">
        <v>6</v>
      </c>
      <c r="G11" s="83">
        <v>7</v>
      </c>
      <c r="H11" s="83">
        <v>8</v>
      </c>
      <c r="I11" s="83">
        <v>9</v>
      </c>
      <c r="J11" s="83">
        <v>10</v>
      </c>
      <c r="K11" s="83">
        <v>11</v>
      </c>
      <c r="L11" s="83">
        <v>12</v>
      </c>
      <c r="M11" s="83">
        <v>13</v>
      </c>
      <c r="N11" s="83">
        <v>14</v>
      </c>
      <c r="O11" s="83">
        <v>15</v>
      </c>
      <c r="P11" s="83">
        <v>16</v>
      </c>
    </row>
    <row r="12" spans="1:16" s="87" customFormat="1" ht="12.75">
      <c r="A12" s="85">
        <v>750</v>
      </c>
      <c r="B12" s="85"/>
      <c r="C12" s="85"/>
      <c r="D12" s="86">
        <f aca="true" t="shared" si="0" ref="D12:P12">SUM(D13)</f>
        <v>40053</v>
      </c>
      <c r="E12" s="86">
        <f t="shared" si="0"/>
        <v>40053</v>
      </c>
      <c r="F12" s="86">
        <f t="shared" si="0"/>
        <v>40053</v>
      </c>
      <c r="G12" s="86">
        <f t="shared" si="0"/>
        <v>25482</v>
      </c>
      <c r="H12" s="86">
        <f t="shared" si="0"/>
        <v>14571</v>
      </c>
      <c r="I12" s="86">
        <f t="shared" si="0"/>
        <v>0</v>
      </c>
      <c r="J12" s="86">
        <f t="shared" si="0"/>
        <v>0</v>
      </c>
      <c r="K12" s="86">
        <f t="shared" si="0"/>
        <v>0</v>
      </c>
      <c r="L12" s="86">
        <f t="shared" si="0"/>
        <v>0</v>
      </c>
      <c r="M12" s="86">
        <f t="shared" si="0"/>
        <v>0</v>
      </c>
      <c r="N12" s="86">
        <f t="shared" si="0"/>
        <v>0</v>
      </c>
      <c r="O12" s="86">
        <f t="shared" si="0"/>
        <v>0</v>
      </c>
      <c r="P12" s="86">
        <f t="shared" si="0"/>
        <v>0</v>
      </c>
    </row>
    <row r="13" spans="1:16" ht="12.75">
      <c r="A13" s="88"/>
      <c r="B13" s="88">
        <v>75011</v>
      </c>
      <c r="C13" s="88"/>
      <c r="D13" s="89">
        <f>SUM(D14)</f>
        <v>40053</v>
      </c>
      <c r="E13" s="89">
        <f>SUM(E15:E25)</f>
        <v>40053</v>
      </c>
      <c r="F13" s="89">
        <f>SUM(F15:F25)</f>
        <v>40053</v>
      </c>
      <c r="G13" s="89">
        <f>SUM(G15:G25)</f>
        <v>25482</v>
      </c>
      <c r="H13" s="89">
        <f>SUM(H15:H25)</f>
        <v>14571</v>
      </c>
      <c r="I13" s="89"/>
      <c r="J13" s="89"/>
      <c r="K13" s="89"/>
      <c r="L13" s="90"/>
      <c r="M13" s="90"/>
      <c r="N13" s="90"/>
      <c r="O13" s="90"/>
      <c r="P13" s="90"/>
    </row>
    <row r="14" spans="1:16" ht="12.75">
      <c r="A14" s="88"/>
      <c r="B14" s="88"/>
      <c r="C14" s="88">
        <v>2010</v>
      </c>
      <c r="D14" s="89">
        <v>40053</v>
      </c>
      <c r="E14" s="89"/>
      <c r="F14" s="89"/>
      <c r="G14" s="89"/>
      <c r="H14" s="89"/>
      <c r="I14" s="89"/>
      <c r="J14" s="89"/>
      <c r="K14" s="89"/>
      <c r="L14" s="90"/>
      <c r="M14" s="90"/>
      <c r="N14" s="90"/>
      <c r="O14" s="90"/>
      <c r="P14" s="90"/>
    </row>
    <row r="15" spans="1:16" ht="12.75">
      <c r="A15" s="91"/>
      <c r="B15" s="91"/>
      <c r="C15" s="91">
        <v>4010</v>
      </c>
      <c r="D15" s="61"/>
      <c r="E15" s="61">
        <v>17503</v>
      </c>
      <c r="F15" s="61">
        <v>17503</v>
      </c>
      <c r="G15" s="61">
        <v>17503</v>
      </c>
      <c r="H15" s="61"/>
      <c r="I15" s="61"/>
      <c r="J15" s="61"/>
      <c r="K15" s="61"/>
      <c r="L15" s="62"/>
      <c r="M15" s="62"/>
      <c r="N15" s="62"/>
      <c r="O15" s="62"/>
      <c r="P15" s="62"/>
    </row>
    <row r="16" spans="1:16" ht="12.75" hidden="1">
      <c r="A16" s="91"/>
      <c r="B16" s="91"/>
      <c r="C16" s="91">
        <v>4040</v>
      </c>
      <c r="D16" s="61"/>
      <c r="E16" s="61">
        <v>0</v>
      </c>
      <c r="F16" s="61">
        <v>0</v>
      </c>
      <c r="G16" s="61">
        <v>0</v>
      </c>
      <c r="H16" s="61"/>
      <c r="I16" s="61"/>
      <c r="J16" s="61"/>
      <c r="K16" s="61"/>
      <c r="L16" s="62"/>
      <c r="M16" s="62"/>
      <c r="N16" s="62"/>
      <c r="O16" s="62"/>
      <c r="P16" s="62"/>
    </row>
    <row r="17" spans="1:16" ht="12.75">
      <c r="A17" s="91"/>
      <c r="B17" s="91"/>
      <c r="C17" s="91">
        <v>4040</v>
      </c>
      <c r="D17" s="61"/>
      <c r="E17" s="61">
        <v>4150</v>
      </c>
      <c r="F17" s="61">
        <v>4150</v>
      </c>
      <c r="G17" s="61">
        <v>4150</v>
      </c>
      <c r="H17" s="61"/>
      <c r="I17" s="61"/>
      <c r="J17" s="61"/>
      <c r="K17" s="61"/>
      <c r="L17" s="62"/>
      <c r="M17" s="62"/>
      <c r="N17" s="62"/>
      <c r="O17" s="62"/>
      <c r="P17" s="62"/>
    </row>
    <row r="18" spans="1:16" ht="12.75">
      <c r="A18" s="91"/>
      <c r="B18" s="91"/>
      <c r="C18" s="91">
        <v>4110</v>
      </c>
      <c r="D18" s="61"/>
      <c r="E18" s="61">
        <v>3029</v>
      </c>
      <c r="F18" s="61">
        <v>3029</v>
      </c>
      <c r="G18" s="61">
        <v>3029</v>
      </c>
      <c r="H18" s="61"/>
      <c r="I18" s="61"/>
      <c r="J18" s="61"/>
      <c r="K18" s="61"/>
      <c r="L18" s="62"/>
      <c r="M18" s="62"/>
      <c r="N18" s="62"/>
      <c r="O18" s="62"/>
      <c r="P18" s="62"/>
    </row>
    <row r="19" spans="1:16" ht="12.75">
      <c r="A19" s="91"/>
      <c r="B19" s="91"/>
      <c r="C19" s="91">
        <v>4120</v>
      </c>
      <c r="D19" s="61"/>
      <c r="E19" s="61">
        <v>800</v>
      </c>
      <c r="F19" s="61">
        <v>800</v>
      </c>
      <c r="G19" s="61">
        <v>800</v>
      </c>
      <c r="H19" s="61"/>
      <c r="I19" s="61"/>
      <c r="J19" s="61"/>
      <c r="K19" s="61"/>
      <c r="L19" s="62"/>
      <c r="M19" s="62"/>
      <c r="N19" s="62"/>
      <c r="O19" s="62"/>
      <c r="P19" s="62"/>
    </row>
    <row r="20" spans="1:16" ht="12.75">
      <c r="A20" s="91"/>
      <c r="B20" s="91"/>
      <c r="C20" s="91">
        <v>4210</v>
      </c>
      <c r="D20" s="61"/>
      <c r="E20" s="61">
        <v>1000</v>
      </c>
      <c r="F20" s="61">
        <v>1000</v>
      </c>
      <c r="G20" s="61"/>
      <c r="H20" s="61">
        <v>1000</v>
      </c>
      <c r="I20" s="61"/>
      <c r="J20" s="61"/>
      <c r="K20" s="61"/>
      <c r="L20" s="62"/>
      <c r="M20" s="62"/>
      <c r="N20" s="62"/>
      <c r="O20" s="62"/>
      <c r="P20" s="62"/>
    </row>
    <row r="21" spans="1:16" ht="12.75">
      <c r="A21" s="91"/>
      <c r="B21" s="91"/>
      <c r="C21" s="91">
        <v>4300</v>
      </c>
      <c r="D21" s="61"/>
      <c r="E21" s="61">
        <v>1000</v>
      </c>
      <c r="F21" s="61">
        <v>1000</v>
      </c>
      <c r="G21" s="61"/>
      <c r="H21" s="61">
        <v>1000</v>
      </c>
      <c r="I21" s="61"/>
      <c r="J21" s="61"/>
      <c r="K21" s="61"/>
      <c r="L21" s="62"/>
      <c r="M21" s="62"/>
      <c r="N21" s="62"/>
      <c r="O21" s="62"/>
      <c r="P21" s="62"/>
    </row>
    <row r="22" spans="1:16" ht="12.75">
      <c r="A22" s="91"/>
      <c r="B22" s="91"/>
      <c r="C22" s="91">
        <v>4360</v>
      </c>
      <c r="D22" s="61"/>
      <c r="E22" s="61">
        <v>500</v>
      </c>
      <c r="F22" s="61">
        <v>500</v>
      </c>
      <c r="G22" s="61"/>
      <c r="H22" s="61">
        <v>500</v>
      </c>
      <c r="I22" s="61"/>
      <c r="J22" s="61"/>
      <c r="K22" s="61"/>
      <c r="L22" s="62"/>
      <c r="M22" s="62"/>
      <c r="N22" s="62"/>
      <c r="O22" s="62"/>
      <c r="P22" s="62"/>
    </row>
    <row r="23" spans="1:16" ht="12.75">
      <c r="A23" s="91"/>
      <c r="B23" s="91"/>
      <c r="C23" s="91">
        <v>4410</v>
      </c>
      <c r="D23" s="61"/>
      <c r="E23" s="61">
        <v>100</v>
      </c>
      <c r="F23" s="61">
        <v>100</v>
      </c>
      <c r="G23" s="61"/>
      <c r="H23" s="61">
        <v>100</v>
      </c>
      <c r="I23" s="61"/>
      <c r="J23" s="61"/>
      <c r="K23" s="61"/>
      <c r="L23" s="62"/>
      <c r="M23" s="62"/>
      <c r="N23" s="62"/>
      <c r="O23" s="62"/>
      <c r="P23" s="62"/>
    </row>
    <row r="24" spans="1:16" ht="12.75">
      <c r="A24" s="91"/>
      <c r="B24" s="91"/>
      <c r="C24" s="91">
        <v>4440</v>
      </c>
      <c r="D24" s="61"/>
      <c r="E24" s="61">
        <v>1094</v>
      </c>
      <c r="F24" s="61">
        <v>1094</v>
      </c>
      <c r="G24" s="61"/>
      <c r="H24" s="61">
        <v>1094</v>
      </c>
      <c r="I24" s="61"/>
      <c r="J24" s="61"/>
      <c r="K24" s="61"/>
      <c r="L24" s="62"/>
      <c r="M24" s="62"/>
      <c r="N24" s="62"/>
      <c r="O24" s="62"/>
      <c r="P24" s="62"/>
    </row>
    <row r="25" spans="1:16" ht="12.75">
      <c r="A25" s="91"/>
      <c r="B25" s="91"/>
      <c r="C25" s="91">
        <v>4700</v>
      </c>
      <c r="D25" s="61"/>
      <c r="E25" s="61">
        <v>10877</v>
      </c>
      <c r="F25" s="61">
        <v>10877</v>
      </c>
      <c r="G25" s="61"/>
      <c r="H25" s="61">
        <v>10877</v>
      </c>
      <c r="I25" s="61"/>
      <c r="J25" s="61"/>
      <c r="K25" s="61"/>
      <c r="L25" s="62"/>
      <c r="M25" s="62"/>
      <c r="N25" s="62"/>
      <c r="O25" s="62"/>
      <c r="P25" s="62"/>
    </row>
    <row r="26" spans="1:16" s="87" customFormat="1" ht="12.75">
      <c r="A26" s="85">
        <v>751</v>
      </c>
      <c r="B26" s="85"/>
      <c r="C26" s="85"/>
      <c r="D26" s="86">
        <f aca="true" t="shared" si="1" ref="D26:P26">SUM(D27)</f>
        <v>6065</v>
      </c>
      <c r="E26" s="86">
        <f t="shared" si="1"/>
        <v>6065</v>
      </c>
      <c r="F26" s="86">
        <f t="shared" si="1"/>
        <v>6065</v>
      </c>
      <c r="G26" s="86">
        <f t="shared" si="1"/>
        <v>0</v>
      </c>
      <c r="H26" s="86">
        <f t="shared" si="1"/>
        <v>6065</v>
      </c>
      <c r="I26" s="86">
        <f t="shared" si="1"/>
        <v>0</v>
      </c>
      <c r="J26" s="86">
        <f t="shared" si="1"/>
        <v>0</v>
      </c>
      <c r="K26" s="86">
        <f t="shared" si="1"/>
        <v>0</v>
      </c>
      <c r="L26" s="86">
        <f t="shared" si="1"/>
        <v>0</v>
      </c>
      <c r="M26" s="86">
        <f t="shared" si="1"/>
        <v>0</v>
      </c>
      <c r="N26" s="86">
        <f t="shared" si="1"/>
        <v>0</v>
      </c>
      <c r="O26" s="86">
        <f t="shared" si="1"/>
        <v>0</v>
      </c>
      <c r="P26" s="86">
        <f t="shared" si="1"/>
        <v>0</v>
      </c>
    </row>
    <row r="27" spans="1:16" ht="12.75">
      <c r="A27" s="88"/>
      <c r="B27" s="88">
        <v>75101</v>
      </c>
      <c r="C27" s="88"/>
      <c r="D27" s="89">
        <f>SUM(D28)</f>
        <v>6065</v>
      </c>
      <c r="E27" s="89">
        <f>SUM(E29:E31)</f>
        <v>6065</v>
      </c>
      <c r="F27" s="89">
        <f>SUM(F29:F31)</f>
        <v>6065</v>
      </c>
      <c r="G27" s="89">
        <f>SUM(G29:G31)</f>
        <v>0</v>
      </c>
      <c r="H27" s="89">
        <f>SUM(H29:H31)</f>
        <v>6065</v>
      </c>
      <c r="I27" s="89"/>
      <c r="J27" s="89"/>
      <c r="K27" s="89"/>
      <c r="L27" s="90"/>
      <c r="M27" s="90"/>
      <c r="N27" s="90"/>
      <c r="O27" s="90"/>
      <c r="P27" s="90"/>
    </row>
    <row r="28" spans="1:16" ht="12.75">
      <c r="A28" s="88"/>
      <c r="B28" s="88"/>
      <c r="C28" s="88">
        <v>2010</v>
      </c>
      <c r="D28" s="89">
        <v>6065</v>
      </c>
      <c r="E28" s="89"/>
      <c r="F28" s="89"/>
      <c r="G28" s="89"/>
      <c r="H28" s="89"/>
      <c r="I28" s="89"/>
      <c r="J28" s="89"/>
      <c r="K28" s="89"/>
      <c r="L28" s="90"/>
      <c r="M28" s="90"/>
      <c r="N28" s="90"/>
      <c r="O28" s="90"/>
      <c r="P28" s="90"/>
    </row>
    <row r="29" spans="1:16" ht="12.75">
      <c r="A29" s="91"/>
      <c r="B29" s="91"/>
      <c r="C29" s="91">
        <v>4210</v>
      </c>
      <c r="D29" s="61"/>
      <c r="E29" s="61">
        <v>4810</v>
      </c>
      <c r="F29" s="61">
        <v>4810</v>
      </c>
      <c r="G29" s="61"/>
      <c r="H29" s="61">
        <v>4810</v>
      </c>
      <c r="I29" s="61"/>
      <c r="J29" s="61"/>
      <c r="K29" s="61"/>
      <c r="L29" s="62"/>
      <c r="M29" s="62"/>
      <c r="N29" s="62"/>
      <c r="O29" s="62"/>
      <c r="P29" s="62"/>
    </row>
    <row r="30" spans="1:16" ht="12.75">
      <c r="A30" s="91"/>
      <c r="B30" s="91"/>
      <c r="C30" s="91">
        <v>4300</v>
      </c>
      <c r="D30" s="61"/>
      <c r="E30" s="61">
        <v>1150</v>
      </c>
      <c r="F30" s="61">
        <v>1150</v>
      </c>
      <c r="G30" s="61"/>
      <c r="H30" s="61">
        <v>1150</v>
      </c>
      <c r="I30" s="61"/>
      <c r="J30" s="61"/>
      <c r="K30" s="61"/>
      <c r="L30" s="62"/>
      <c r="M30" s="62"/>
      <c r="N30" s="62"/>
      <c r="O30" s="62"/>
      <c r="P30" s="62"/>
    </row>
    <row r="31" spans="1:16" ht="12.75">
      <c r="A31" s="91"/>
      <c r="B31" s="91"/>
      <c r="C31" s="91">
        <v>4360</v>
      </c>
      <c r="D31" s="61"/>
      <c r="E31" s="61">
        <v>105</v>
      </c>
      <c r="F31" s="61">
        <v>105</v>
      </c>
      <c r="G31" s="61"/>
      <c r="H31" s="61">
        <v>105</v>
      </c>
      <c r="I31" s="61"/>
      <c r="J31" s="61"/>
      <c r="K31" s="61"/>
      <c r="L31" s="62"/>
      <c r="M31" s="62"/>
      <c r="N31" s="62"/>
      <c r="O31" s="62"/>
      <c r="P31" s="62"/>
    </row>
    <row r="32" spans="1:16" s="87" customFormat="1" ht="12.75">
      <c r="A32" s="85">
        <v>852</v>
      </c>
      <c r="B32" s="85"/>
      <c r="C32" s="85"/>
      <c r="D32" s="86">
        <f aca="true" t="shared" si="2" ref="D32:P32">SUM(D33,D51,D54)</f>
        <v>5076447</v>
      </c>
      <c r="E32" s="86">
        <f t="shared" si="2"/>
        <v>5076447</v>
      </c>
      <c r="F32" s="86">
        <f t="shared" si="2"/>
        <v>5076447</v>
      </c>
      <c r="G32" s="86">
        <f t="shared" si="2"/>
        <v>93031</v>
      </c>
      <c r="H32" s="86">
        <f t="shared" si="2"/>
        <v>34703</v>
      </c>
      <c r="I32" s="86">
        <f t="shared" si="2"/>
        <v>0</v>
      </c>
      <c r="J32" s="86">
        <f t="shared" si="2"/>
        <v>4948713</v>
      </c>
      <c r="K32" s="86">
        <f t="shared" si="2"/>
        <v>0</v>
      </c>
      <c r="L32" s="86">
        <f t="shared" si="2"/>
        <v>0</v>
      </c>
      <c r="M32" s="86">
        <f t="shared" si="2"/>
        <v>0</v>
      </c>
      <c r="N32" s="86">
        <f t="shared" si="2"/>
        <v>0</v>
      </c>
      <c r="O32" s="86">
        <f t="shared" si="2"/>
        <v>0</v>
      </c>
      <c r="P32" s="86">
        <f t="shared" si="2"/>
        <v>0</v>
      </c>
    </row>
    <row r="33" spans="1:16" ht="12.75">
      <c r="A33" s="91"/>
      <c r="B33" s="91">
        <v>85212</v>
      </c>
      <c r="C33" s="91"/>
      <c r="D33" s="61">
        <f>SUM(D34)</f>
        <v>2119376</v>
      </c>
      <c r="E33" s="61">
        <f aca="true" t="shared" si="3" ref="E33:J33">SUM(E35:E50)</f>
        <v>2119376</v>
      </c>
      <c r="F33" s="61">
        <f t="shared" si="3"/>
        <v>2119376</v>
      </c>
      <c r="G33" s="61">
        <f t="shared" si="3"/>
        <v>60431</v>
      </c>
      <c r="H33" s="61">
        <f t="shared" si="3"/>
        <v>3375</v>
      </c>
      <c r="I33" s="61">
        <f t="shared" si="3"/>
        <v>0</v>
      </c>
      <c r="J33" s="61">
        <f t="shared" si="3"/>
        <v>2055570</v>
      </c>
      <c r="K33" s="61"/>
      <c r="L33" s="62"/>
      <c r="M33" s="62"/>
      <c r="N33" s="62"/>
      <c r="O33" s="62"/>
      <c r="P33" s="62"/>
    </row>
    <row r="34" spans="1:16" ht="12.75">
      <c r="A34" s="91"/>
      <c r="B34" s="91"/>
      <c r="C34" s="91">
        <v>2010</v>
      </c>
      <c r="D34" s="61">
        <v>2119376</v>
      </c>
      <c r="E34" s="61"/>
      <c r="F34" s="61"/>
      <c r="G34" s="61"/>
      <c r="H34" s="61"/>
      <c r="I34" s="61"/>
      <c r="J34" s="61"/>
      <c r="K34" s="61"/>
      <c r="L34" s="62"/>
      <c r="M34" s="62"/>
      <c r="N34" s="62"/>
      <c r="O34" s="62"/>
      <c r="P34" s="62"/>
    </row>
    <row r="35" spans="1:16" ht="12.75">
      <c r="A35" s="91"/>
      <c r="B35" s="91"/>
      <c r="C35" s="91">
        <v>3110</v>
      </c>
      <c r="D35" s="61"/>
      <c r="E35" s="61">
        <v>2055570</v>
      </c>
      <c r="F35" s="61">
        <v>2055570</v>
      </c>
      <c r="G35" s="61"/>
      <c r="H35" s="61"/>
      <c r="I35" s="61"/>
      <c r="J35" s="61">
        <v>2055570</v>
      </c>
      <c r="K35" s="61"/>
      <c r="L35" s="62"/>
      <c r="M35" s="62"/>
      <c r="N35" s="62"/>
      <c r="O35" s="62"/>
      <c r="P35" s="62"/>
    </row>
    <row r="36" spans="1:16" ht="12.75">
      <c r="A36" s="91"/>
      <c r="B36" s="91"/>
      <c r="C36" s="91">
        <v>4010</v>
      </c>
      <c r="D36" s="61"/>
      <c r="E36" s="61">
        <v>46017.98</v>
      </c>
      <c r="F36" s="61">
        <v>46017.98</v>
      </c>
      <c r="G36" s="61">
        <v>46017.98</v>
      </c>
      <c r="H36" s="61"/>
      <c r="I36" s="61"/>
      <c r="J36" s="61"/>
      <c r="K36" s="61"/>
      <c r="L36" s="62"/>
      <c r="M36" s="62"/>
      <c r="N36" s="62"/>
      <c r="O36" s="62"/>
      <c r="P36" s="62"/>
    </row>
    <row r="37" spans="1:16" ht="12.75">
      <c r="A37" s="91"/>
      <c r="B37" s="91"/>
      <c r="C37" s="91">
        <v>4040</v>
      </c>
      <c r="D37" s="61"/>
      <c r="E37" s="61">
        <v>4525.02</v>
      </c>
      <c r="F37" s="61">
        <v>4525.02</v>
      </c>
      <c r="G37" s="61">
        <v>4525.02</v>
      </c>
      <c r="H37" s="61"/>
      <c r="I37" s="61"/>
      <c r="J37" s="61"/>
      <c r="K37" s="61"/>
      <c r="L37" s="62"/>
      <c r="M37" s="62"/>
      <c r="N37" s="62"/>
      <c r="O37" s="62"/>
      <c r="P37" s="62"/>
    </row>
    <row r="38" spans="1:16" ht="12.75">
      <c r="A38" s="91"/>
      <c r="B38" s="91"/>
      <c r="C38" s="91">
        <v>4110</v>
      </c>
      <c r="D38" s="61"/>
      <c r="E38" s="61">
        <v>8875</v>
      </c>
      <c r="F38" s="61">
        <v>8875</v>
      </c>
      <c r="G38" s="61">
        <v>8875</v>
      </c>
      <c r="H38" s="61"/>
      <c r="I38" s="61"/>
      <c r="J38" s="61"/>
      <c r="K38" s="61"/>
      <c r="L38" s="62"/>
      <c r="M38" s="62"/>
      <c r="N38" s="62"/>
      <c r="O38" s="62"/>
      <c r="P38" s="62"/>
    </row>
    <row r="39" spans="1:16" ht="12.75">
      <c r="A39" s="91"/>
      <c r="B39" s="91"/>
      <c r="C39" s="91">
        <v>4120</v>
      </c>
      <c r="D39" s="61"/>
      <c r="E39" s="61">
        <v>1013</v>
      </c>
      <c r="F39" s="61">
        <v>1013</v>
      </c>
      <c r="G39" s="61">
        <v>1013</v>
      </c>
      <c r="H39" s="61"/>
      <c r="I39" s="61"/>
      <c r="J39" s="61"/>
      <c r="K39" s="61"/>
      <c r="L39" s="62"/>
      <c r="M39" s="62"/>
      <c r="N39" s="62"/>
      <c r="O39" s="62"/>
      <c r="P39" s="62"/>
    </row>
    <row r="40" spans="1:16" ht="12.75" hidden="1">
      <c r="A40" s="91"/>
      <c r="B40" s="91"/>
      <c r="C40" s="91">
        <v>4210</v>
      </c>
      <c r="D40" s="61"/>
      <c r="E40" s="61"/>
      <c r="F40" s="61"/>
      <c r="G40" s="61"/>
      <c r="H40" s="61"/>
      <c r="I40" s="61"/>
      <c r="J40" s="61"/>
      <c r="K40" s="61"/>
      <c r="L40" s="62"/>
      <c r="M40" s="62"/>
      <c r="N40" s="62"/>
      <c r="O40" s="62"/>
      <c r="P40" s="62"/>
    </row>
    <row r="41" spans="1:16" ht="12.75" hidden="1">
      <c r="A41" s="91"/>
      <c r="B41" s="91"/>
      <c r="C41" s="91">
        <v>4280</v>
      </c>
      <c r="D41" s="61"/>
      <c r="E41" s="61"/>
      <c r="F41" s="61"/>
      <c r="G41" s="61"/>
      <c r="H41" s="61"/>
      <c r="I41" s="61"/>
      <c r="J41" s="61"/>
      <c r="K41" s="61"/>
      <c r="L41" s="62"/>
      <c r="M41" s="62"/>
      <c r="N41" s="62"/>
      <c r="O41" s="62"/>
      <c r="P41" s="62"/>
    </row>
    <row r="42" spans="1:16" ht="12.75">
      <c r="A42" s="91"/>
      <c r="B42" s="91"/>
      <c r="C42" s="91">
        <v>4210</v>
      </c>
      <c r="D42" s="61"/>
      <c r="E42" s="61">
        <v>750</v>
      </c>
      <c r="F42" s="61">
        <v>750</v>
      </c>
      <c r="G42" s="61"/>
      <c r="H42" s="61">
        <v>750</v>
      </c>
      <c r="I42" s="61"/>
      <c r="J42" s="61"/>
      <c r="K42" s="61"/>
      <c r="L42" s="62"/>
      <c r="M42" s="62"/>
      <c r="N42" s="62"/>
      <c r="O42" s="62"/>
      <c r="P42" s="62"/>
    </row>
    <row r="43" spans="1:16" ht="12.75">
      <c r="A43" s="91"/>
      <c r="B43" s="91"/>
      <c r="C43" s="91">
        <v>4280</v>
      </c>
      <c r="D43" s="61"/>
      <c r="E43" s="61">
        <v>50</v>
      </c>
      <c r="F43" s="61">
        <v>50</v>
      </c>
      <c r="G43" s="61"/>
      <c r="H43" s="61">
        <v>50</v>
      </c>
      <c r="I43" s="61"/>
      <c r="J43" s="61"/>
      <c r="K43" s="61"/>
      <c r="L43" s="62"/>
      <c r="M43" s="62"/>
      <c r="N43" s="62"/>
      <c r="O43" s="62"/>
      <c r="P43" s="62"/>
    </row>
    <row r="44" spans="1:16" ht="12.75">
      <c r="A44" s="91"/>
      <c r="B44" s="91"/>
      <c r="C44" s="91">
        <v>4300</v>
      </c>
      <c r="D44" s="61"/>
      <c r="E44" s="61">
        <v>500</v>
      </c>
      <c r="F44" s="61">
        <v>500</v>
      </c>
      <c r="G44" s="61"/>
      <c r="H44" s="61">
        <v>500</v>
      </c>
      <c r="I44" s="61"/>
      <c r="J44" s="61"/>
      <c r="K44" s="61"/>
      <c r="L44" s="62"/>
      <c r="M44" s="62"/>
      <c r="N44" s="62"/>
      <c r="O44" s="62"/>
      <c r="P44" s="62"/>
    </row>
    <row r="45" spans="1:16" ht="12.75" hidden="1">
      <c r="A45" s="91"/>
      <c r="B45" s="91"/>
      <c r="C45" s="91">
        <v>4350</v>
      </c>
      <c r="D45" s="61"/>
      <c r="E45" s="61"/>
      <c r="F45" s="61"/>
      <c r="G45" s="61"/>
      <c r="H45" s="61"/>
      <c r="I45" s="61"/>
      <c r="J45" s="61"/>
      <c r="K45" s="61"/>
      <c r="L45" s="62"/>
      <c r="M45" s="62"/>
      <c r="N45" s="62"/>
      <c r="O45" s="62"/>
      <c r="P45" s="62"/>
    </row>
    <row r="46" spans="1:16" ht="12.75" hidden="1">
      <c r="A46" s="91"/>
      <c r="B46" s="91"/>
      <c r="C46" s="91">
        <v>4370</v>
      </c>
      <c r="D46" s="61"/>
      <c r="E46" s="61"/>
      <c r="F46" s="61"/>
      <c r="G46" s="61"/>
      <c r="H46" s="61"/>
      <c r="I46" s="61"/>
      <c r="J46" s="61"/>
      <c r="K46" s="61"/>
      <c r="L46" s="62"/>
      <c r="M46" s="62"/>
      <c r="N46" s="62"/>
      <c r="O46" s="62"/>
      <c r="P46" s="62"/>
    </row>
    <row r="47" spans="1:16" ht="12.75" hidden="1">
      <c r="A47" s="91"/>
      <c r="B47" s="91"/>
      <c r="C47" s="91">
        <v>4410</v>
      </c>
      <c r="D47" s="61"/>
      <c r="E47" s="61"/>
      <c r="F47" s="61"/>
      <c r="G47" s="61"/>
      <c r="H47" s="61"/>
      <c r="I47" s="61"/>
      <c r="J47" s="61"/>
      <c r="K47" s="61"/>
      <c r="L47" s="62"/>
      <c r="M47" s="62"/>
      <c r="N47" s="62"/>
      <c r="O47" s="62"/>
      <c r="P47" s="62"/>
    </row>
    <row r="48" spans="1:16" ht="12.75">
      <c r="A48" s="91"/>
      <c r="B48" s="91"/>
      <c r="C48" s="91">
        <v>4440</v>
      </c>
      <c r="D48" s="61"/>
      <c r="E48" s="61">
        <v>1642</v>
      </c>
      <c r="F48" s="61">
        <v>1642</v>
      </c>
      <c r="G48" s="61"/>
      <c r="H48" s="61">
        <v>1642</v>
      </c>
      <c r="I48" s="61"/>
      <c r="J48" s="61"/>
      <c r="K48" s="61"/>
      <c r="L48" s="62"/>
      <c r="M48" s="62"/>
      <c r="N48" s="62"/>
      <c r="O48" s="62"/>
      <c r="P48" s="62"/>
    </row>
    <row r="49" spans="1:16" ht="12.75" hidden="1">
      <c r="A49" s="91"/>
      <c r="B49" s="91"/>
      <c r="C49" s="91">
        <v>4700</v>
      </c>
      <c r="D49" s="61"/>
      <c r="E49" s="61"/>
      <c r="F49" s="61"/>
      <c r="G49" s="61"/>
      <c r="H49" s="61"/>
      <c r="I49" s="61"/>
      <c r="J49" s="61"/>
      <c r="K49" s="61"/>
      <c r="L49" s="62"/>
      <c r="M49" s="62"/>
      <c r="N49" s="62"/>
      <c r="O49" s="62"/>
      <c r="P49" s="62"/>
    </row>
    <row r="50" spans="1:16" ht="12.75">
      <c r="A50" s="91"/>
      <c r="B50" s="91"/>
      <c r="C50" s="91">
        <v>4700</v>
      </c>
      <c r="D50" s="61"/>
      <c r="E50" s="61">
        <v>433</v>
      </c>
      <c r="F50" s="61">
        <v>433</v>
      </c>
      <c r="G50" s="61"/>
      <c r="H50" s="61">
        <v>433</v>
      </c>
      <c r="I50" s="61"/>
      <c r="J50" s="61"/>
      <c r="K50" s="61"/>
      <c r="L50" s="62"/>
      <c r="M50" s="62"/>
      <c r="N50" s="62"/>
      <c r="O50" s="62"/>
      <c r="P50" s="62"/>
    </row>
    <row r="51" spans="1:16" ht="12.75">
      <c r="A51" s="91"/>
      <c r="B51" s="91">
        <v>85213</v>
      </c>
      <c r="C51" s="91"/>
      <c r="D51" s="61">
        <f>SUM(D52)</f>
        <v>4727</v>
      </c>
      <c r="E51" s="61">
        <f>SUM(E53)</f>
        <v>4727</v>
      </c>
      <c r="F51" s="61">
        <f>SUM(F53)</f>
        <v>4727</v>
      </c>
      <c r="G51" s="61">
        <f>SUM(G53)</f>
        <v>0</v>
      </c>
      <c r="H51" s="61">
        <f>SUM(H53)</f>
        <v>4727</v>
      </c>
      <c r="I51" s="95"/>
      <c r="J51" s="95"/>
      <c r="K51" s="61"/>
      <c r="L51" s="62"/>
      <c r="M51" s="62"/>
      <c r="N51" s="62"/>
      <c r="O51" s="62"/>
      <c r="P51" s="62"/>
    </row>
    <row r="52" spans="1:16" ht="12.75">
      <c r="A52" s="91"/>
      <c r="B52" s="91"/>
      <c r="C52" s="91">
        <v>2010</v>
      </c>
      <c r="D52" s="61">
        <v>4727</v>
      </c>
      <c r="E52" s="61"/>
      <c r="F52" s="61"/>
      <c r="G52" s="61"/>
      <c r="H52" s="61"/>
      <c r="I52" s="61"/>
      <c r="J52" s="61"/>
      <c r="K52" s="61"/>
      <c r="L52" s="62"/>
      <c r="M52" s="62"/>
      <c r="N52" s="62"/>
      <c r="O52" s="62"/>
      <c r="P52" s="62"/>
    </row>
    <row r="53" spans="1:16" ht="12.75">
      <c r="A53" s="92"/>
      <c r="B53" s="92"/>
      <c r="C53" s="92">
        <v>4130</v>
      </c>
      <c r="D53" s="93"/>
      <c r="E53" s="93">
        <v>4727</v>
      </c>
      <c r="F53" s="93">
        <v>4727</v>
      </c>
      <c r="G53" s="93">
        <v>0</v>
      </c>
      <c r="H53" s="93">
        <v>4727</v>
      </c>
      <c r="I53" s="96"/>
      <c r="J53" s="61"/>
      <c r="K53" s="93"/>
      <c r="L53" s="94"/>
      <c r="M53" s="94"/>
      <c r="N53" s="94"/>
      <c r="O53" s="94"/>
      <c r="P53" s="94"/>
    </row>
    <row r="54" spans="1:16" ht="12.75">
      <c r="A54" s="91"/>
      <c r="B54" s="91">
        <v>85295</v>
      </c>
      <c r="C54" s="91"/>
      <c r="D54" s="61">
        <f>SUM(D55)</f>
        <v>2952344</v>
      </c>
      <c r="E54" s="61">
        <f aca="true" t="shared" si="4" ref="E54:P54">SUM(E56:E66)</f>
        <v>2952344</v>
      </c>
      <c r="F54" s="61">
        <f t="shared" si="4"/>
        <v>2952344</v>
      </c>
      <c r="G54" s="61">
        <f t="shared" si="4"/>
        <v>32600</v>
      </c>
      <c r="H54" s="61">
        <f t="shared" si="4"/>
        <v>26601</v>
      </c>
      <c r="I54" s="61">
        <f t="shared" si="4"/>
        <v>0</v>
      </c>
      <c r="J54" s="61">
        <f t="shared" si="4"/>
        <v>2893143</v>
      </c>
      <c r="K54" s="61">
        <f t="shared" si="4"/>
        <v>0</v>
      </c>
      <c r="L54" s="61">
        <f t="shared" si="4"/>
        <v>0</v>
      </c>
      <c r="M54" s="61">
        <f t="shared" si="4"/>
        <v>0</v>
      </c>
      <c r="N54" s="61">
        <f t="shared" si="4"/>
        <v>0</v>
      </c>
      <c r="O54" s="61">
        <f t="shared" si="4"/>
        <v>0</v>
      </c>
      <c r="P54" s="61">
        <f t="shared" si="4"/>
        <v>0</v>
      </c>
    </row>
    <row r="55" spans="1:16" ht="12.75">
      <c r="A55" s="91"/>
      <c r="B55" s="91"/>
      <c r="C55" s="91">
        <v>2010</v>
      </c>
      <c r="D55" s="61">
        <v>2952344</v>
      </c>
      <c r="E55" s="61"/>
      <c r="F55" s="61"/>
      <c r="G55" s="61"/>
      <c r="H55" s="61"/>
      <c r="I55" s="61"/>
      <c r="J55" s="61"/>
      <c r="K55" s="61"/>
      <c r="L55" s="62"/>
      <c r="M55" s="62"/>
      <c r="N55" s="62"/>
      <c r="O55" s="62"/>
      <c r="P55" s="62"/>
    </row>
    <row r="56" spans="1:16" ht="12.75">
      <c r="A56" s="92"/>
      <c r="B56" s="92"/>
      <c r="C56" s="92">
        <v>3110</v>
      </c>
      <c r="D56" s="93"/>
      <c r="E56" s="93">
        <f>SUM(F56,L56)</f>
        <v>2893143</v>
      </c>
      <c r="F56" s="93">
        <f>SUM(G56:K56)</f>
        <v>2893143</v>
      </c>
      <c r="G56" s="93"/>
      <c r="H56" s="93"/>
      <c r="I56" s="93"/>
      <c r="J56" s="93">
        <v>2893143</v>
      </c>
      <c r="K56" s="93"/>
      <c r="L56" s="94"/>
      <c r="M56" s="94"/>
      <c r="N56" s="94"/>
      <c r="O56" s="94"/>
      <c r="P56" s="94"/>
    </row>
    <row r="57" spans="1:16" ht="12.75">
      <c r="A57" s="92"/>
      <c r="B57" s="92"/>
      <c r="C57" s="92">
        <v>4010</v>
      </c>
      <c r="D57" s="93"/>
      <c r="E57" s="93">
        <f aca="true" t="shared" si="5" ref="E57:E66">SUM(F57,L57)</f>
        <v>23000</v>
      </c>
      <c r="F57" s="93">
        <f aca="true" t="shared" si="6" ref="F57:F66">SUM(G57:K57)</f>
        <v>23000</v>
      </c>
      <c r="G57" s="93">
        <v>23000</v>
      </c>
      <c r="H57" s="93"/>
      <c r="I57" s="93"/>
      <c r="J57" s="93"/>
      <c r="K57" s="93"/>
      <c r="L57" s="94"/>
      <c r="M57" s="94"/>
      <c r="N57" s="94"/>
      <c r="O57" s="94"/>
      <c r="P57" s="94"/>
    </row>
    <row r="58" spans="1:16" ht="12.75">
      <c r="A58" s="92"/>
      <c r="B58" s="92"/>
      <c r="C58" s="92">
        <v>4110</v>
      </c>
      <c r="D58" s="93"/>
      <c r="E58" s="93">
        <f t="shared" si="5"/>
        <v>4000</v>
      </c>
      <c r="F58" s="93">
        <f t="shared" si="6"/>
        <v>4000</v>
      </c>
      <c r="G58" s="93">
        <v>4000</v>
      </c>
      <c r="H58" s="93"/>
      <c r="I58" s="93"/>
      <c r="J58" s="93"/>
      <c r="K58" s="93"/>
      <c r="L58" s="94"/>
      <c r="M58" s="94"/>
      <c r="N58" s="94"/>
      <c r="O58" s="94"/>
      <c r="P58" s="94"/>
    </row>
    <row r="59" spans="1:16" ht="12.75">
      <c r="A59" s="92"/>
      <c r="B59" s="92"/>
      <c r="C59" s="92">
        <v>4120</v>
      </c>
      <c r="D59" s="93"/>
      <c r="E59" s="93">
        <f t="shared" si="5"/>
        <v>600</v>
      </c>
      <c r="F59" s="93">
        <f t="shared" si="6"/>
        <v>600</v>
      </c>
      <c r="G59" s="93">
        <v>600</v>
      </c>
      <c r="H59" s="93"/>
      <c r="I59" s="93"/>
      <c r="J59" s="93"/>
      <c r="K59" s="93"/>
      <c r="L59" s="94"/>
      <c r="M59" s="94"/>
      <c r="N59" s="94"/>
      <c r="O59" s="94"/>
      <c r="P59" s="94"/>
    </row>
    <row r="60" spans="1:16" ht="12.75">
      <c r="A60" s="92"/>
      <c r="B60" s="92"/>
      <c r="C60" s="92">
        <v>4170</v>
      </c>
      <c r="D60" s="93"/>
      <c r="E60" s="93">
        <f t="shared" si="5"/>
        <v>5000</v>
      </c>
      <c r="F60" s="93">
        <f t="shared" si="6"/>
        <v>5000</v>
      </c>
      <c r="G60" s="93">
        <v>5000</v>
      </c>
      <c r="H60" s="93"/>
      <c r="I60" s="93"/>
      <c r="J60" s="93"/>
      <c r="K60" s="93"/>
      <c r="L60" s="94"/>
      <c r="M60" s="94"/>
      <c r="N60" s="94"/>
      <c r="O60" s="94"/>
      <c r="P60" s="94"/>
    </row>
    <row r="61" spans="1:16" ht="12.75">
      <c r="A61" s="92"/>
      <c r="B61" s="92"/>
      <c r="C61" s="92">
        <v>4210</v>
      </c>
      <c r="D61" s="93"/>
      <c r="E61" s="93">
        <f t="shared" si="5"/>
        <v>20189</v>
      </c>
      <c r="F61" s="93">
        <v>20189</v>
      </c>
      <c r="G61" s="93"/>
      <c r="H61" s="93">
        <v>20189</v>
      </c>
      <c r="I61" s="93"/>
      <c r="J61" s="93"/>
      <c r="K61" s="93"/>
      <c r="L61" s="94"/>
      <c r="M61" s="94"/>
      <c r="N61" s="94"/>
      <c r="O61" s="94"/>
      <c r="P61" s="94"/>
    </row>
    <row r="62" spans="1:16" ht="12.75">
      <c r="A62" s="92"/>
      <c r="B62" s="92"/>
      <c r="C62" s="92">
        <v>4300</v>
      </c>
      <c r="D62" s="93"/>
      <c r="E62" s="93">
        <f t="shared" si="5"/>
        <v>3000</v>
      </c>
      <c r="F62" s="93">
        <f t="shared" si="6"/>
        <v>3000</v>
      </c>
      <c r="G62" s="93"/>
      <c r="H62" s="93">
        <v>3000</v>
      </c>
      <c r="I62" s="93"/>
      <c r="J62" s="93"/>
      <c r="K62" s="93"/>
      <c r="L62" s="94"/>
      <c r="M62" s="94"/>
      <c r="N62" s="94"/>
      <c r="O62" s="94"/>
      <c r="P62" s="94"/>
    </row>
    <row r="63" spans="1:16" ht="12.75">
      <c r="A63" s="92"/>
      <c r="B63" s="92"/>
      <c r="C63" s="92">
        <v>4360</v>
      </c>
      <c r="D63" s="93"/>
      <c r="E63" s="93">
        <f t="shared" si="5"/>
        <v>500</v>
      </c>
      <c r="F63" s="93">
        <f t="shared" si="6"/>
        <v>500</v>
      </c>
      <c r="G63" s="93"/>
      <c r="H63" s="93">
        <v>500</v>
      </c>
      <c r="I63" s="93"/>
      <c r="J63" s="93"/>
      <c r="K63" s="93"/>
      <c r="L63" s="94"/>
      <c r="M63" s="94"/>
      <c r="N63" s="94"/>
      <c r="O63" s="94"/>
      <c r="P63" s="94"/>
    </row>
    <row r="64" spans="1:16" ht="12.75">
      <c r="A64" s="92"/>
      <c r="B64" s="92"/>
      <c r="C64" s="92">
        <v>4410</v>
      </c>
      <c r="D64" s="93"/>
      <c r="E64" s="93">
        <f t="shared" si="5"/>
        <v>500</v>
      </c>
      <c r="F64" s="93">
        <f t="shared" si="6"/>
        <v>500</v>
      </c>
      <c r="G64" s="93"/>
      <c r="H64" s="93">
        <v>500</v>
      </c>
      <c r="I64" s="93"/>
      <c r="J64" s="93"/>
      <c r="K64" s="93"/>
      <c r="L64" s="94"/>
      <c r="M64" s="94"/>
      <c r="N64" s="94"/>
      <c r="O64" s="94"/>
      <c r="P64" s="94"/>
    </row>
    <row r="65" spans="1:16" ht="12.75">
      <c r="A65" s="92"/>
      <c r="B65" s="92"/>
      <c r="C65" s="92">
        <v>4440</v>
      </c>
      <c r="D65" s="93"/>
      <c r="E65" s="93">
        <f t="shared" si="5"/>
        <v>912</v>
      </c>
      <c r="F65" s="93">
        <f t="shared" si="6"/>
        <v>912</v>
      </c>
      <c r="G65" s="93"/>
      <c r="H65" s="93">
        <v>912</v>
      </c>
      <c r="I65" s="93"/>
      <c r="J65" s="93"/>
      <c r="K65" s="93"/>
      <c r="L65" s="94"/>
      <c r="M65" s="94"/>
      <c r="N65" s="94"/>
      <c r="O65" s="94"/>
      <c r="P65" s="94"/>
    </row>
    <row r="66" spans="1:16" ht="12.75">
      <c r="A66" s="92"/>
      <c r="B66" s="92"/>
      <c r="C66" s="92">
        <v>4700</v>
      </c>
      <c r="D66" s="93"/>
      <c r="E66" s="93">
        <f t="shared" si="5"/>
        <v>1500</v>
      </c>
      <c r="F66" s="93">
        <f t="shared" si="6"/>
        <v>1500</v>
      </c>
      <c r="G66" s="93"/>
      <c r="H66" s="93">
        <v>1500</v>
      </c>
      <c r="I66" s="93"/>
      <c r="J66" s="93"/>
      <c r="K66" s="93"/>
      <c r="L66" s="94"/>
      <c r="M66" s="94"/>
      <c r="N66" s="94"/>
      <c r="O66" s="94"/>
      <c r="P66" s="94"/>
    </row>
    <row r="67" spans="1:16" s="87" customFormat="1" ht="12.75" customHeight="1">
      <c r="A67" s="158" t="s">
        <v>52</v>
      </c>
      <c r="B67" s="158"/>
      <c r="C67" s="158"/>
      <c r="D67" s="97">
        <f aca="true" t="shared" si="7" ref="D67:P67">SUM(D12,D26,D32)</f>
        <v>5122565</v>
      </c>
      <c r="E67" s="97">
        <f t="shared" si="7"/>
        <v>5122565</v>
      </c>
      <c r="F67" s="97">
        <f t="shared" si="7"/>
        <v>5122565</v>
      </c>
      <c r="G67" s="97">
        <f t="shared" si="7"/>
        <v>118513</v>
      </c>
      <c r="H67" s="97">
        <f t="shared" si="7"/>
        <v>55339</v>
      </c>
      <c r="I67" s="97">
        <f t="shared" si="7"/>
        <v>0</v>
      </c>
      <c r="J67" s="97">
        <f t="shared" si="7"/>
        <v>4948713</v>
      </c>
      <c r="K67" s="97">
        <f t="shared" si="7"/>
        <v>0</v>
      </c>
      <c r="L67" s="97">
        <f t="shared" si="7"/>
        <v>0</v>
      </c>
      <c r="M67" s="97">
        <f t="shared" si="7"/>
        <v>0</v>
      </c>
      <c r="N67" s="97">
        <f t="shared" si="7"/>
        <v>0</v>
      </c>
      <c r="O67" s="97">
        <f t="shared" si="7"/>
        <v>0</v>
      </c>
      <c r="P67" s="97">
        <f t="shared" si="7"/>
        <v>0</v>
      </c>
    </row>
  </sheetData>
  <sheetProtection/>
  <mergeCells count="23">
    <mergeCell ref="O9:O10"/>
    <mergeCell ref="P9:P10"/>
    <mergeCell ref="C7:C10"/>
    <mergeCell ref="A67:C67"/>
    <mergeCell ref="F7:P7"/>
    <mergeCell ref="F8:F10"/>
    <mergeCell ref="G8:K8"/>
    <mergeCell ref="L8:L10"/>
    <mergeCell ref="M8:P8"/>
    <mergeCell ref="G9:H9"/>
    <mergeCell ref="J9:J10"/>
    <mergeCell ref="K9:K10"/>
    <mergeCell ref="M9:M10"/>
    <mergeCell ref="N1:P1"/>
    <mergeCell ref="M2:P2"/>
    <mergeCell ref="M3:P3"/>
    <mergeCell ref="M4:P4"/>
    <mergeCell ref="A5:P5"/>
    <mergeCell ref="A7:A10"/>
    <mergeCell ref="B7:B10"/>
    <mergeCell ref="I9:I10"/>
    <mergeCell ref="D7:D10"/>
    <mergeCell ref="E7:E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7">
      <selection activeCell="R12" sqref="R12"/>
    </sheetView>
  </sheetViews>
  <sheetFormatPr defaultColWidth="9.00390625" defaultRowHeight="12.75"/>
  <cols>
    <col min="1" max="1" width="5.625" style="11" customWidth="1"/>
    <col min="2" max="2" width="4.875" style="11" bestFit="1" customWidth="1"/>
    <col min="3" max="3" width="6.125" style="11" bestFit="1" customWidth="1"/>
    <col min="4" max="4" width="21.375" style="11" customWidth="1"/>
    <col min="5" max="5" width="10.625" style="29" customWidth="1"/>
    <col min="6" max="6" width="11.25390625" style="29" customWidth="1"/>
    <col min="7" max="7" width="10.125" style="29" customWidth="1"/>
    <col min="8" max="8" width="9.875" style="29" customWidth="1"/>
    <col min="9" max="9" width="12.625" style="29" customWidth="1"/>
    <col min="10" max="10" width="2.875" style="11" customWidth="1"/>
    <col min="11" max="11" width="11.00390625" style="29" customWidth="1"/>
    <col min="12" max="12" width="12.875" style="29" customWidth="1"/>
    <col min="13" max="13" width="15.25390625" style="11" customWidth="1"/>
    <col min="14" max="16384" width="9.125" style="11" customWidth="1"/>
  </cols>
  <sheetData>
    <row r="1" spans="11:13" ht="15.75" customHeight="1">
      <c r="K1" s="191" t="s">
        <v>158</v>
      </c>
      <c r="L1" s="192"/>
      <c r="M1" s="192"/>
    </row>
    <row r="2" spans="11:13" ht="11.25" customHeight="1">
      <c r="K2" s="192"/>
      <c r="L2" s="192"/>
      <c r="M2" s="192"/>
    </row>
    <row r="3" spans="11:13" ht="11.25" customHeight="1">
      <c r="K3" s="192"/>
      <c r="L3" s="192"/>
      <c r="M3" s="192"/>
    </row>
    <row r="4" spans="11:13" ht="11.25" customHeight="1">
      <c r="K4" s="192"/>
      <c r="L4" s="192"/>
      <c r="M4" s="192"/>
    </row>
    <row r="5" spans="1:13" ht="11.25">
      <c r="A5" s="203" t="s">
        <v>115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</row>
    <row r="6" spans="1:13" ht="9" customHeight="1">
      <c r="A6" s="10"/>
      <c r="B6" s="10"/>
      <c r="C6" s="10"/>
      <c r="D6" s="10"/>
      <c r="E6" s="27"/>
      <c r="F6" s="27"/>
      <c r="G6" s="27"/>
      <c r="H6" s="27"/>
      <c r="I6" s="27"/>
      <c r="J6" s="10"/>
      <c r="K6" s="27"/>
      <c r="L6" s="27"/>
      <c r="M6" s="2" t="s">
        <v>31</v>
      </c>
    </row>
    <row r="7" spans="1:13" s="37" customFormat="1" ht="12" customHeight="1">
      <c r="A7" s="175" t="s">
        <v>41</v>
      </c>
      <c r="B7" s="175" t="s">
        <v>10</v>
      </c>
      <c r="C7" s="175" t="s">
        <v>30</v>
      </c>
      <c r="D7" s="176" t="s">
        <v>59</v>
      </c>
      <c r="E7" s="188" t="s">
        <v>42</v>
      </c>
      <c r="F7" s="185" t="s">
        <v>47</v>
      </c>
      <c r="G7" s="186"/>
      <c r="H7" s="186"/>
      <c r="I7" s="186"/>
      <c r="J7" s="186"/>
      <c r="K7" s="186"/>
      <c r="L7" s="187"/>
      <c r="M7" s="176" t="s">
        <v>45</v>
      </c>
    </row>
    <row r="8" spans="1:13" s="37" customFormat="1" ht="14.25" customHeight="1">
      <c r="A8" s="175"/>
      <c r="B8" s="175"/>
      <c r="C8" s="175"/>
      <c r="D8" s="176"/>
      <c r="E8" s="188"/>
      <c r="F8" s="204" t="s">
        <v>116</v>
      </c>
      <c r="G8" s="176" t="s">
        <v>18</v>
      </c>
      <c r="H8" s="176"/>
      <c r="I8" s="176"/>
      <c r="J8" s="176"/>
      <c r="K8" s="176"/>
      <c r="L8" s="176"/>
      <c r="M8" s="176"/>
    </row>
    <row r="9" spans="1:13" s="37" customFormat="1" ht="19.5" customHeight="1">
      <c r="A9" s="175"/>
      <c r="B9" s="175"/>
      <c r="C9" s="175"/>
      <c r="D9" s="176"/>
      <c r="E9" s="188"/>
      <c r="F9" s="204"/>
      <c r="G9" s="188" t="s">
        <v>53</v>
      </c>
      <c r="H9" s="188" t="s">
        <v>48</v>
      </c>
      <c r="I9" s="38" t="s">
        <v>14</v>
      </c>
      <c r="J9" s="179" t="s">
        <v>54</v>
      </c>
      <c r="K9" s="180"/>
      <c r="L9" s="188" t="s">
        <v>49</v>
      </c>
      <c r="M9" s="176"/>
    </row>
    <row r="10" spans="1:13" s="37" customFormat="1" ht="9.75" customHeight="1">
      <c r="A10" s="175"/>
      <c r="B10" s="175"/>
      <c r="C10" s="175"/>
      <c r="D10" s="176"/>
      <c r="E10" s="188"/>
      <c r="F10" s="204"/>
      <c r="G10" s="188"/>
      <c r="H10" s="188"/>
      <c r="I10" s="189" t="s">
        <v>117</v>
      </c>
      <c r="J10" s="181"/>
      <c r="K10" s="182"/>
      <c r="L10" s="188"/>
      <c r="M10" s="176"/>
    </row>
    <row r="11" spans="1:13" s="12" customFormat="1" ht="66" customHeight="1">
      <c r="A11" s="175"/>
      <c r="B11" s="175"/>
      <c r="C11" s="175"/>
      <c r="D11" s="176"/>
      <c r="E11" s="188"/>
      <c r="F11" s="204"/>
      <c r="G11" s="188"/>
      <c r="H11" s="188"/>
      <c r="I11" s="190"/>
      <c r="J11" s="183"/>
      <c r="K11" s="184"/>
      <c r="L11" s="188"/>
      <c r="M11" s="176"/>
    </row>
    <row r="12" spans="1:13" ht="9" customHeight="1">
      <c r="A12" s="13">
        <v>1</v>
      </c>
      <c r="B12" s="13">
        <v>2</v>
      </c>
      <c r="C12" s="13">
        <v>3</v>
      </c>
      <c r="D12" s="13">
        <v>4</v>
      </c>
      <c r="E12" s="30">
        <v>5</v>
      </c>
      <c r="F12" s="30">
        <v>6</v>
      </c>
      <c r="G12" s="30">
        <v>7</v>
      </c>
      <c r="H12" s="30">
        <v>8</v>
      </c>
      <c r="I12" s="31">
        <v>9</v>
      </c>
      <c r="J12" s="177">
        <v>10</v>
      </c>
      <c r="K12" s="178"/>
      <c r="L12" s="30">
        <v>11</v>
      </c>
      <c r="M12" s="30">
        <v>12</v>
      </c>
    </row>
    <row r="13" spans="1:13" ht="18.75" customHeight="1">
      <c r="A13" s="200" t="s">
        <v>65</v>
      </c>
      <c r="B13" s="201"/>
      <c r="C13" s="201"/>
      <c r="D13" s="202"/>
      <c r="E13" s="30"/>
      <c r="F13" s="30"/>
      <c r="G13" s="30"/>
      <c r="H13" s="30"/>
      <c r="I13" s="31"/>
      <c r="J13" s="31"/>
      <c r="K13" s="30"/>
      <c r="L13" s="30"/>
      <c r="M13" s="36"/>
    </row>
    <row r="14" spans="1:13" s="46" customFormat="1" ht="43.5" customHeight="1">
      <c r="A14" s="40">
        <v>1</v>
      </c>
      <c r="B14" s="41">
        <v>600</v>
      </c>
      <c r="C14" s="41">
        <v>60016</v>
      </c>
      <c r="D14" s="42" t="s">
        <v>137</v>
      </c>
      <c r="E14" s="43">
        <v>940000</v>
      </c>
      <c r="F14" s="43">
        <v>150000</v>
      </c>
      <c r="G14" s="43">
        <v>150000</v>
      </c>
      <c r="H14" s="43">
        <v>0</v>
      </c>
      <c r="I14" s="43">
        <v>0</v>
      </c>
      <c r="J14" s="44" t="s">
        <v>46</v>
      </c>
      <c r="K14" s="43">
        <v>0</v>
      </c>
      <c r="L14" s="43">
        <v>0</v>
      </c>
      <c r="M14" s="45" t="s">
        <v>0</v>
      </c>
    </row>
    <row r="15" spans="1:13" s="46" customFormat="1" ht="58.5" customHeight="1">
      <c r="A15" s="40">
        <v>2</v>
      </c>
      <c r="B15" s="41">
        <v>600</v>
      </c>
      <c r="C15" s="41">
        <v>60016</v>
      </c>
      <c r="D15" s="59" t="s">
        <v>134</v>
      </c>
      <c r="E15" s="43">
        <v>1100000</v>
      </c>
      <c r="F15" s="43">
        <v>150000</v>
      </c>
      <c r="G15" s="43">
        <v>150000</v>
      </c>
      <c r="H15" s="43">
        <v>0</v>
      </c>
      <c r="I15" s="43">
        <v>0</v>
      </c>
      <c r="J15" s="44" t="s">
        <v>46</v>
      </c>
      <c r="K15" s="43">
        <v>0</v>
      </c>
      <c r="L15" s="43">
        <v>0</v>
      </c>
      <c r="M15" s="45" t="s">
        <v>0</v>
      </c>
    </row>
    <row r="16" spans="1:13" s="46" customFormat="1" ht="57" customHeight="1">
      <c r="A16" s="40">
        <v>3</v>
      </c>
      <c r="B16" s="41">
        <v>600</v>
      </c>
      <c r="C16" s="41">
        <v>60016</v>
      </c>
      <c r="D16" s="42" t="s">
        <v>135</v>
      </c>
      <c r="E16" s="43">
        <v>800000</v>
      </c>
      <c r="F16" s="43">
        <v>150000</v>
      </c>
      <c r="G16" s="43">
        <v>150000</v>
      </c>
      <c r="H16" s="43">
        <v>0</v>
      </c>
      <c r="I16" s="43">
        <v>0</v>
      </c>
      <c r="J16" s="44" t="s">
        <v>46</v>
      </c>
      <c r="K16" s="43">
        <v>0</v>
      </c>
      <c r="L16" s="43">
        <v>0</v>
      </c>
      <c r="M16" s="45" t="s">
        <v>0</v>
      </c>
    </row>
    <row r="17" spans="1:13" s="46" customFormat="1" ht="51.75" customHeight="1">
      <c r="A17" s="40">
        <v>4</v>
      </c>
      <c r="B17" s="41">
        <v>600</v>
      </c>
      <c r="C17" s="41">
        <v>60016</v>
      </c>
      <c r="D17" s="60" t="s">
        <v>132</v>
      </c>
      <c r="E17" s="43">
        <v>50000</v>
      </c>
      <c r="F17" s="43">
        <v>30000</v>
      </c>
      <c r="G17" s="43">
        <v>30000</v>
      </c>
      <c r="H17" s="43">
        <v>0</v>
      </c>
      <c r="I17" s="43">
        <v>0</v>
      </c>
      <c r="J17" s="44" t="s">
        <v>46</v>
      </c>
      <c r="K17" s="43">
        <v>0</v>
      </c>
      <c r="L17" s="43">
        <v>0</v>
      </c>
      <c r="M17" s="45" t="s">
        <v>0</v>
      </c>
    </row>
    <row r="18" spans="1:13" s="46" customFormat="1" ht="49.5" customHeight="1">
      <c r="A18" s="40">
        <v>5</v>
      </c>
      <c r="B18" s="41">
        <v>801</v>
      </c>
      <c r="C18" s="41">
        <v>80101</v>
      </c>
      <c r="D18" s="42" t="s">
        <v>133</v>
      </c>
      <c r="E18" s="43">
        <v>300000</v>
      </c>
      <c r="F18" s="43">
        <v>286000</v>
      </c>
      <c r="G18" s="43">
        <v>286000</v>
      </c>
      <c r="H18" s="43">
        <v>0</v>
      </c>
      <c r="I18" s="43">
        <v>0</v>
      </c>
      <c r="J18" s="44" t="s">
        <v>46</v>
      </c>
      <c r="K18" s="43">
        <v>0</v>
      </c>
      <c r="L18" s="43">
        <v>0</v>
      </c>
      <c r="M18" s="45" t="s">
        <v>0</v>
      </c>
    </row>
    <row r="19" spans="1:13" s="23" customFormat="1" ht="30" customHeight="1">
      <c r="A19" s="194" t="s">
        <v>90</v>
      </c>
      <c r="B19" s="195"/>
      <c r="C19" s="195"/>
      <c r="D19" s="196"/>
      <c r="E19" s="28">
        <f>SUM(E14:E18)</f>
        <v>3190000</v>
      </c>
      <c r="F19" s="28">
        <f>SUM(F14:F18)</f>
        <v>766000</v>
      </c>
      <c r="G19" s="28">
        <f>SUM(G14:G18)</f>
        <v>766000</v>
      </c>
      <c r="H19" s="28">
        <f>SUM(H14:H18)</f>
        <v>0</v>
      </c>
      <c r="I19" s="28">
        <f>SUM(I14:I18)</f>
        <v>0</v>
      </c>
      <c r="J19" s="32"/>
      <c r="K19" s="28">
        <f>SUM(K14:K18)</f>
        <v>0</v>
      </c>
      <c r="L19" s="28">
        <f>SUM(L14:L18)</f>
        <v>0</v>
      </c>
      <c r="M19" s="14" t="s">
        <v>35</v>
      </c>
    </row>
    <row r="20" spans="1:13" ht="20.25" customHeight="1">
      <c r="A20" s="197" t="s">
        <v>89</v>
      </c>
      <c r="B20" s="198"/>
      <c r="C20" s="198"/>
      <c r="D20" s="199"/>
      <c r="E20" s="28"/>
      <c r="F20" s="30"/>
      <c r="G20" s="30"/>
      <c r="H20" s="30"/>
      <c r="I20" s="31"/>
      <c r="J20" s="31"/>
      <c r="K20" s="35"/>
      <c r="L20" s="30"/>
      <c r="M20" s="36"/>
    </row>
    <row r="21" spans="1:13" s="23" customFormat="1" ht="44.25" customHeight="1">
      <c r="A21" s="14">
        <v>1</v>
      </c>
      <c r="B21" s="22">
        <v>710</v>
      </c>
      <c r="C21" s="22">
        <v>71004</v>
      </c>
      <c r="D21" s="24" t="s">
        <v>114</v>
      </c>
      <c r="E21" s="28">
        <v>300000</v>
      </c>
      <c r="F21" s="28">
        <v>50000</v>
      </c>
      <c r="G21" s="28">
        <v>50000</v>
      </c>
      <c r="H21" s="28">
        <v>0</v>
      </c>
      <c r="I21" s="28">
        <v>0</v>
      </c>
      <c r="J21" s="21" t="s">
        <v>46</v>
      </c>
      <c r="K21" s="28">
        <v>0</v>
      </c>
      <c r="L21" s="28">
        <v>0</v>
      </c>
      <c r="M21" s="34" t="s">
        <v>0</v>
      </c>
    </row>
    <row r="22" spans="1:13" s="23" customFormat="1" ht="94.5" customHeight="1">
      <c r="A22" s="14">
        <v>2</v>
      </c>
      <c r="B22" s="25">
        <v>921</v>
      </c>
      <c r="C22" s="26">
        <v>92105</v>
      </c>
      <c r="D22" s="24" t="s">
        <v>63</v>
      </c>
      <c r="E22" s="28">
        <v>350000</v>
      </c>
      <c r="F22" s="28">
        <v>35000</v>
      </c>
      <c r="G22" s="28">
        <v>35000</v>
      </c>
      <c r="H22" s="28">
        <v>0</v>
      </c>
      <c r="I22" s="28">
        <v>0</v>
      </c>
      <c r="J22" s="21" t="s">
        <v>46</v>
      </c>
      <c r="K22" s="28">
        <v>0</v>
      </c>
      <c r="L22" s="28">
        <v>0</v>
      </c>
      <c r="M22" s="108" t="s">
        <v>138</v>
      </c>
    </row>
    <row r="23" spans="1:13" s="23" customFormat="1" ht="44.25" customHeight="1">
      <c r="A23" s="14">
        <v>3</v>
      </c>
      <c r="B23" s="25">
        <v>926</v>
      </c>
      <c r="C23" s="26">
        <v>92601</v>
      </c>
      <c r="D23" s="24" t="s">
        <v>62</v>
      </c>
      <c r="E23" s="28">
        <v>720000</v>
      </c>
      <c r="F23" s="28">
        <v>76356</v>
      </c>
      <c r="G23" s="28">
        <v>76356</v>
      </c>
      <c r="H23" s="28">
        <v>0</v>
      </c>
      <c r="I23" s="28">
        <v>0</v>
      </c>
      <c r="J23" s="21" t="s">
        <v>46</v>
      </c>
      <c r="K23" s="28">
        <v>0</v>
      </c>
      <c r="L23" s="28">
        <v>0</v>
      </c>
      <c r="M23" s="34" t="s">
        <v>0</v>
      </c>
    </row>
    <row r="24" spans="1:13" s="23" customFormat="1" ht="94.5" customHeight="1" hidden="1">
      <c r="A24" s="14"/>
      <c r="B24" s="25"/>
      <c r="C24" s="26"/>
      <c r="D24" s="24"/>
      <c r="E24" s="28"/>
      <c r="F24" s="28"/>
      <c r="G24" s="28"/>
      <c r="H24" s="28"/>
      <c r="I24" s="28"/>
      <c r="J24" s="21"/>
      <c r="K24" s="28"/>
      <c r="L24" s="28"/>
      <c r="M24" s="34"/>
    </row>
    <row r="25" spans="1:13" s="23" customFormat="1" ht="14.25" customHeight="1">
      <c r="A25" s="193" t="s">
        <v>64</v>
      </c>
      <c r="B25" s="193"/>
      <c r="C25" s="193"/>
      <c r="D25" s="193"/>
      <c r="E25" s="28">
        <f>SUM(E21:E24)</f>
        <v>1370000</v>
      </c>
      <c r="F25" s="28">
        <f>SUM(F21:F24)</f>
        <v>161356</v>
      </c>
      <c r="G25" s="28">
        <f>SUM(G21:G24)</f>
        <v>161356</v>
      </c>
      <c r="H25" s="28">
        <f>SUM(H21:H24)</f>
        <v>0</v>
      </c>
      <c r="I25" s="28">
        <f>SUM(I21:I24)</f>
        <v>0</v>
      </c>
      <c r="J25" s="32"/>
      <c r="K25" s="28">
        <f>SUM(K21:K24)</f>
        <v>0</v>
      </c>
      <c r="L25" s="28">
        <f>SUM(L21:L24)</f>
        <v>0</v>
      </c>
      <c r="M25" s="14" t="s">
        <v>35</v>
      </c>
    </row>
    <row r="26" spans="1:13" s="23" customFormat="1" ht="14.25" customHeight="1">
      <c r="A26" s="193" t="s">
        <v>66</v>
      </c>
      <c r="B26" s="193"/>
      <c r="C26" s="193"/>
      <c r="D26" s="193"/>
      <c r="E26" s="28">
        <f>SUM(E19,E25)</f>
        <v>4560000</v>
      </c>
      <c r="F26" s="28">
        <f>SUM(F19,F25)</f>
        <v>927356</v>
      </c>
      <c r="G26" s="28">
        <f>SUM(G19,G25)</f>
        <v>927356</v>
      </c>
      <c r="H26" s="28">
        <f>SUM(H19,H25)</f>
        <v>0</v>
      </c>
      <c r="I26" s="28">
        <f>SUM(I19,I25)</f>
        <v>0</v>
      </c>
      <c r="J26" s="32"/>
      <c r="K26" s="28">
        <f>SUM(K19,K25)</f>
        <v>0</v>
      </c>
      <c r="L26" s="28">
        <f>SUM(L19,L25)</f>
        <v>0</v>
      </c>
      <c r="M26" s="14" t="s">
        <v>35</v>
      </c>
    </row>
    <row r="27" spans="1:10" ht="11.25">
      <c r="A27" s="11" t="s">
        <v>4</v>
      </c>
      <c r="J27" s="11" t="s">
        <v>1</v>
      </c>
    </row>
    <row r="28" ht="11.25">
      <c r="A28" s="11" t="s">
        <v>5</v>
      </c>
    </row>
    <row r="29" ht="11.25">
      <c r="A29" s="11" t="s">
        <v>6</v>
      </c>
    </row>
    <row r="30" ht="11.25">
      <c r="A30" s="11" t="s">
        <v>7</v>
      </c>
    </row>
    <row r="31" ht="11.25">
      <c r="A31" s="11" t="s">
        <v>8</v>
      </c>
    </row>
  </sheetData>
  <sheetProtection/>
  <mergeCells count="22">
    <mergeCell ref="K1:M4"/>
    <mergeCell ref="A26:D26"/>
    <mergeCell ref="A25:D25"/>
    <mergeCell ref="A19:D19"/>
    <mergeCell ref="A20:D20"/>
    <mergeCell ref="B7:B11"/>
    <mergeCell ref="A13:D13"/>
    <mergeCell ref="A5:M5"/>
    <mergeCell ref="A7:A11"/>
    <mergeCell ref="F8:F11"/>
    <mergeCell ref="M7:M11"/>
    <mergeCell ref="G9:G11"/>
    <mergeCell ref="G8:L8"/>
    <mergeCell ref="L9:L11"/>
    <mergeCell ref="E7:E11"/>
    <mergeCell ref="I10:I11"/>
    <mergeCell ref="C7:C11"/>
    <mergeCell ref="D7:D11"/>
    <mergeCell ref="J12:K12"/>
    <mergeCell ref="J9:K11"/>
    <mergeCell ref="F7:L7"/>
    <mergeCell ref="H9:H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2">
      <selection activeCell="N14" sqref="N14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205" t="s">
        <v>155</v>
      </c>
      <c r="G1" s="205"/>
      <c r="H1" s="205"/>
    </row>
    <row r="2" spans="2:8" ht="15" customHeight="1">
      <c r="B2" s="206" t="s">
        <v>128</v>
      </c>
      <c r="C2" s="206"/>
      <c r="D2" s="206"/>
      <c r="E2" s="206"/>
      <c r="F2" s="206"/>
      <c r="G2" s="206"/>
      <c r="H2" s="206"/>
    </row>
    <row r="3" spans="2:8" s="39" customFormat="1" ht="38.25" customHeight="1">
      <c r="B3" s="66" t="s">
        <v>41</v>
      </c>
      <c r="C3" s="66" t="s">
        <v>10</v>
      </c>
      <c r="D3" s="66" t="s">
        <v>11</v>
      </c>
      <c r="E3" s="67" t="s">
        <v>12</v>
      </c>
      <c r="F3" s="66" t="s">
        <v>32</v>
      </c>
      <c r="G3" s="68" t="s">
        <v>129</v>
      </c>
      <c r="H3" s="68" t="s">
        <v>33</v>
      </c>
    </row>
    <row r="4" spans="2:8" s="7" customFormat="1" ht="12.75" customHeight="1"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</row>
    <row r="5" spans="2:8" s="1" customFormat="1" ht="13.5" customHeight="1">
      <c r="B5" s="172" t="s">
        <v>56</v>
      </c>
      <c r="C5" s="173"/>
      <c r="D5" s="173"/>
      <c r="E5" s="173"/>
      <c r="F5" s="173"/>
      <c r="G5" s="207"/>
      <c r="H5" s="69">
        <f>SUM(H6:H11)</f>
        <v>60500</v>
      </c>
    </row>
    <row r="6" spans="2:8" s="1" customFormat="1" ht="90" customHeight="1" hidden="1">
      <c r="B6" s="17">
        <v>1</v>
      </c>
      <c r="C6" s="5">
        <v>600</v>
      </c>
      <c r="D6" s="5">
        <v>60014</v>
      </c>
      <c r="E6" s="5">
        <v>6300</v>
      </c>
      <c r="F6" s="15" t="s">
        <v>61</v>
      </c>
      <c r="G6" s="15" t="s">
        <v>3</v>
      </c>
      <c r="H6" s="33">
        <v>0</v>
      </c>
    </row>
    <row r="7" spans="2:8" s="6" customFormat="1" ht="86.25" customHeight="1" hidden="1">
      <c r="B7" s="17">
        <v>2</v>
      </c>
      <c r="C7" s="5">
        <v>600</v>
      </c>
      <c r="D7" s="5">
        <v>60014</v>
      </c>
      <c r="E7" s="5">
        <v>6300</v>
      </c>
      <c r="F7" s="15" t="s">
        <v>60</v>
      </c>
      <c r="G7" s="15" t="s">
        <v>3</v>
      </c>
      <c r="H7" s="33">
        <v>0</v>
      </c>
    </row>
    <row r="8" spans="2:8" s="6" customFormat="1" ht="90" customHeight="1">
      <c r="B8" s="63">
        <v>1</v>
      </c>
      <c r="C8" s="64">
        <v>600</v>
      </c>
      <c r="D8" s="64">
        <v>60014</v>
      </c>
      <c r="E8" s="64">
        <v>6300</v>
      </c>
      <c r="F8" s="48" t="s">
        <v>156</v>
      </c>
      <c r="G8" s="48" t="s">
        <v>3</v>
      </c>
      <c r="H8" s="70">
        <v>5500</v>
      </c>
    </row>
    <row r="9" spans="2:8" s="6" customFormat="1" ht="75.75" customHeight="1">
      <c r="B9" s="63">
        <v>2</v>
      </c>
      <c r="C9" s="64">
        <v>801</v>
      </c>
      <c r="D9" s="64">
        <v>80104</v>
      </c>
      <c r="E9" s="64">
        <v>2310</v>
      </c>
      <c r="F9" s="48" t="s">
        <v>136</v>
      </c>
      <c r="G9" s="48" t="s">
        <v>131</v>
      </c>
      <c r="H9" s="70">
        <v>50000</v>
      </c>
    </row>
    <row r="10" spans="2:8" s="6" customFormat="1" ht="63" customHeight="1">
      <c r="B10" s="63">
        <v>3</v>
      </c>
      <c r="C10" s="64">
        <v>851</v>
      </c>
      <c r="D10" s="64">
        <v>85121</v>
      </c>
      <c r="E10" s="64">
        <v>2560</v>
      </c>
      <c r="F10" s="48" t="s">
        <v>130</v>
      </c>
      <c r="G10" s="65" t="s">
        <v>58</v>
      </c>
      <c r="H10" s="70">
        <v>5000</v>
      </c>
    </row>
    <row r="11" spans="2:8" s="1" customFormat="1" ht="55.5" customHeight="1" hidden="1">
      <c r="B11" s="4"/>
      <c r="C11" s="5"/>
      <c r="D11" s="5"/>
      <c r="E11" s="5"/>
      <c r="F11" s="15"/>
      <c r="G11" s="9"/>
      <c r="H11" s="47"/>
    </row>
    <row r="12" spans="2:8" s="1" customFormat="1" ht="14.25" customHeight="1">
      <c r="B12" s="172" t="s">
        <v>57</v>
      </c>
      <c r="C12" s="173"/>
      <c r="D12" s="173"/>
      <c r="E12" s="173"/>
      <c r="F12" s="173"/>
      <c r="G12" s="207"/>
      <c r="H12" s="69">
        <f>SUM(H13:H18)</f>
        <v>155000</v>
      </c>
    </row>
    <row r="13" spans="2:8" s="6" customFormat="1" ht="41.25" customHeight="1">
      <c r="B13" s="63">
        <v>1</v>
      </c>
      <c r="C13" s="64">
        <v>754</v>
      </c>
      <c r="D13" s="64">
        <v>75412</v>
      </c>
      <c r="E13" s="64">
        <v>2820</v>
      </c>
      <c r="F13" s="48" t="s">
        <v>85</v>
      </c>
      <c r="G13" s="48" t="s">
        <v>84</v>
      </c>
      <c r="H13" s="70">
        <v>45000</v>
      </c>
    </row>
    <row r="14" spans="2:8" s="6" customFormat="1" ht="38.25" customHeight="1">
      <c r="B14" s="63">
        <v>2</v>
      </c>
      <c r="C14" s="64">
        <v>754</v>
      </c>
      <c r="D14" s="64">
        <v>75412</v>
      </c>
      <c r="E14" s="64">
        <v>2820</v>
      </c>
      <c r="F14" s="48" t="s">
        <v>86</v>
      </c>
      <c r="G14" s="48" t="s">
        <v>95</v>
      </c>
      <c r="H14" s="70">
        <v>35000</v>
      </c>
    </row>
    <row r="15" spans="2:8" s="6" customFormat="1" ht="37.5" customHeight="1">
      <c r="B15" s="63">
        <v>3</v>
      </c>
      <c r="C15" s="64">
        <v>754</v>
      </c>
      <c r="D15" s="64">
        <v>75412</v>
      </c>
      <c r="E15" s="64">
        <v>2820</v>
      </c>
      <c r="F15" s="48" t="s">
        <v>85</v>
      </c>
      <c r="G15" s="48" t="s">
        <v>94</v>
      </c>
      <c r="H15" s="70">
        <v>45000</v>
      </c>
    </row>
    <row r="16" spans="2:8" s="6" customFormat="1" ht="89.25" customHeight="1">
      <c r="B16" s="63">
        <v>4</v>
      </c>
      <c r="C16" s="64">
        <v>851</v>
      </c>
      <c r="D16" s="64">
        <v>85154</v>
      </c>
      <c r="E16" s="64">
        <v>2360</v>
      </c>
      <c r="F16" s="48" t="s">
        <v>139</v>
      </c>
      <c r="G16" s="48" t="s">
        <v>2</v>
      </c>
      <c r="H16" s="70">
        <v>14000</v>
      </c>
    </row>
    <row r="17" spans="2:8" s="6" customFormat="1" ht="86.25" customHeight="1">
      <c r="B17" s="63">
        <v>5</v>
      </c>
      <c r="C17" s="64">
        <v>921</v>
      </c>
      <c r="D17" s="64">
        <v>92105</v>
      </c>
      <c r="E17" s="64">
        <v>2360</v>
      </c>
      <c r="F17" s="56" t="s">
        <v>99</v>
      </c>
      <c r="G17" s="48" t="s">
        <v>2</v>
      </c>
      <c r="H17" s="70">
        <v>8000</v>
      </c>
    </row>
    <row r="18" spans="2:8" s="6" customFormat="1" ht="74.25" customHeight="1">
      <c r="B18" s="63">
        <v>6</v>
      </c>
      <c r="C18" s="64">
        <v>926</v>
      </c>
      <c r="D18" s="64">
        <v>92605</v>
      </c>
      <c r="E18" s="64">
        <v>2360</v>
      </c>
      <c r="F18" s="48" t="s">
        <v>100</v>
      </c>
      <c r="G18" s="48" t="s">
        <v>2</v>
      </c>
      <c r="H18" s="70">
        <v>8000</v>
      </c>
    </row>
    <row r="19" spans="2:8" ht="2.25" customHeight="1" hidden="1">
      <c r="B19" s="16"/>
      <c r="C19" s="16"/>
      <c r="D19" s="16"/>
      <c r="E19" s="16"/>
      <c r="F19" s="16"/>
      <c r="G19" s="16"/>
      <c r="H19" s="71"/>
    </row>
    <row r="20" spans="2:8" s="55" customFormat="1" ht="130.5" customHeight="1" hidden="1">
      <c r="B20" s="51" t="s">
        <v>91</v>
      </c>
      <c r="C20" s="52">
        <v>926</v>
      </c>
      <c r="D20" s="52">
        <v>92605</v>
      </c>
      <c r="E20" s="52">
        <v>2820</v>
      </c>
      <c r="F20" s="53" t="s">
        <v>92</v>
      </c>
      <c r="G20" s="54" t="s">
        <v>93</v>
      </c>
      <c r="H20" s="72">
        <v>0</v>
      </c>
    </row>
    <row r="21" spans="2:8" s="8" customFormat="1" ht="14.25" customHeight="1">
      <c r="B21" s="169" t="s">
        <v>52</v>
      </c>
      <c r="C21" s="170"/>
      <c r="D21" s="170"/>
      <c r="E21" s="170"/>
      <c r="F21" s="171"/>
      <c r="G21" s="18"/>
      <c r="H21" s="73">
        <f>SUM(H5,H12)</f>
        <v>215500</v>
      </c>
    </row>
  </sheetData>
  <sheetProtection/>
  <mergeCells count="5">
    <mergeCell ref="F1:H1"/>
    <mergeCell ref="B2:H2"/>
    <mergeCell ref="B21:F21"/>
    <mergeCell ref="B12:G12"/>
    <mergeCell ref="B5:G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zoomScalePageLayoutView="0" workbookViewId="0" topLeftCell="A1">
      <selection activeCell="J9" sqref="J9"/>
    </sheetView>
  </sheetViews>
  <sheetFormatPr defaultColWidth="9.00390625" defaultRowHeight="12.75"/>
  <cols>
    <col min="1" max="1" width="5.25390625" style="11" customWidth="1"/>
    <col min="2" max="2" width="44.25390625" style="11" customWidth="1"/>
    <col min="3" max="3" width="14.00390625" style="11" customWidth="1"/>
    <col min="4" max="4" width="17.125" style="11" customWidth="1"/>
    <col min="5" max="16384" width="9.125" style="11" customWidth="1"/>
  </cols>
  <sheetData>
    <row r="1" spans="2:5" ht="59.25" customHeight="1">
      <c r="B1" s="98"/>
      <c r="C1" s="174" t="s">
        <v>159</v>
      </c>
      <c r="D1" s="174"/>
      <c r="E1" s="98"/>
    </row>
    <row r="2" spans="1:4" ht="16.5" customHeight="1">
      <c r="A2" s="209" t="s">
        <v>120</v>
      </c>
      <c r="B2" s="209"/>
      <c r="C2" s="209"/>
      <c r="D2" s="209"/>
    </row>
    <row r="3" ht="6.75" customHeight="1" hidden="1">
      <c r="A3" s="99"/>
    </row>
    <row r="4" ht="10.5" customHeight="1">
      <c r="D4" s="100" t="s">
        <v>31</v>
      </c>
    </row>
    <row r="5" spans="1:4" s="101" customFormat="1" ht="15" customHeight="1">
      <c r="A5" s="210" t="s">
        <v>41</v>
      </c>
      <c r="B5" s="210" t="s">
        <v>13</v>
      </c>
      <c r="C5" s="211" t="s">
        <v>43</v>
      </c>
      <c r="D5" s="211" t="s">
        <v>96</v>
      </c>
    </row>
    <row r="6" spans="1:4" s="101" customFormat="1" ht="12" customHeight="1">
      <c r="A6" s="210"/>
      <c r="B6" s="210"/>
      <c r="C6" s="210"/>
      <c r="D6" s="211"/>
    </row>
    <row r="7" spans="1:4" s="101" customFormat="1" ht="3" customHeight="1" hidden="1">
      <c r="A7" s="210"/>
      <c r="B7" s="210"/>
      <c r="C7" s="210"/>
      <c r="D7" s="211"/>
    </row>
    <row r="8" spans="1:4" ht="6.75" customHeight="1">
      <c r="A8" s="49">
        <v>1</v>
      </c>
      <c r="B8" s="49">
        <v>2</v>
      </c>
      <c r="C8" s="49">
        <v>3</v>
      </c>
      <c r="D8" s="49">
        <v>4</v>
      </c>
    </row>
    <row r="9" spans="1:4" ht="18.75" customHeight="1">
      <c r="A9" s="208" t="s">
        <v>23</v>
      </c>
      <c r="B9" s="208"/>
      <c r="C9" s="49"/>
      <c r="D9" s="102">
        <f>SUM(D10,D19,D20,D21,D22,D23)</f>
        <v>981000</v>
      </c>
    </row>
    <row r="10" spans="1:7" ht="18.75" customHeight="1" hidden="1">
      <c r="A10" s="14" t="s">
        <v>69</v>
      </c>
      <c r="B10" s="14" t="s">
        <v>70</v>
      </c>
      <c r="C10" s="49"/>
      <c r="D10" s="102">
        <f>SUM(D11,D13,D15)</f>
        <v>300000</v>
      </c>
      <c r="G10" s="103"/>
    </row>
    <row r="11" spans="1:7" s="23" customFormat="1" ht="18.75" customHeight="1">
      <c r="A11" s="14" t="s">
        <v>15</v>
      </c>
      <c r="B11" s="22" t="s">
        <v>20</v>
      </c>
      <c r="C11" s="14" t="s">
        <v>24</v>
      </c>
      <c r="D11" s="104">
        <v>0</v>
      </c>
      <c r="G11" s="105"/>
    </row>
    <row r="12" spans="1:4" ht="40.5" customHeight="1">
      <c r="A12" s="49" t="s">
        <v>67</v>
      </c>
      <c r="B12" s="106" t="s">
        <v>68</v>
      </c>
      <c r="C12" s="49" t="s">
        <v>24</v>
      </c>
      <c r="D12" s="102"/>
    </row>
    <row r="13" spans="1:4" s="23" customFormat="1" ht="13.5" customHeight="1">
      <c r="A13" s="14" t="s">
        <v>16</v>
      </c>
      <c r="B13" s="22" t="s">
        <v>21</v>
      </c>
      <c r="C13" s="14" t="s">
        <v>24</v>
      </c>
      <c r="D13" s="104">
        <v>300000</v>
      </c>
    </row>
    <row r="14" spans="1:4" ht="25.5" customHeight="1">
      <c r="A14" s="49" t="s">
        <v>17</v>
      </c>
      <c r="B14" s="106" t="s">
        <v>50</v>
      </c>
      <c r="C14" s="49" t="s">
        <v>36</v>
      </c>
      <c r="D14" s="102">
        <v>0</v>
      </c>
    </row>
    <row r="15" spans="1:4" ht="22.5">
      <c r="A15" s="49" t="s">
        <v>9</v>
      </c>
      <c r="B15" s="106" t="s">
        <v>71</v>
      </c>
      <c r="C15" s="49" t="s">
        <v>44</v>
      </c>
      <c r="D15" s="102"/>
    </row>
    <row r="16" spans="1:4" ht="54.75" customHeight="1" hidden="1">
      <c r="A16" s="49" t="s">
        <v>72</v>
      </c>
      <c r="B16" s="106" t="s">
        <v>87</v>
      </c>
      <c r="C16" s="49" t="s">
        <v>44</v>
      </c>
      <c r="D16" s="102"/>
    </row>
    <row r="17" spans="1:4" ht="50.25" customHeight="1">
      <c r="A17" s="49" t="s">
        <v>80</v>
      </c>
      <c r="B17" s="106" t="s">
        <v>123</v>
      </c>
      <c r="C17" s="49" t="s">
        <v>44</v>
      </c>
      <c r="D17" s="102"/>
    </row>
    <row r="18" spans="1:4" ht="41.25" customHeight="1">
      <c r="A18" s="49" t="s">
        <v>19</v>
      </c>
      <c r="B18" s="106" t="s">
        <v>122</v>
      </c>
      <c r="C18" s="49" t="s">
        <v>44</v>
      </c>
      <c r="D18" s="102"/>
    </row>
    <row r="19" spans="1:4" s="23" customFormat="1" ht="18.75" customHeight="1">
      <c r="A19" s="14" t="s">
        <v>22</v>
      </c>
      <c r="B19" s="22" t="s">
        <v>73</v>
      </c>
      <c r="C19" s="14" t="s">
        <v>25</v>
      </c>
      <c r="D19" s="104"/>
    </row>
    <row r="20" spans="1:4" s="23" customFormat="1" ht="18.75" customHeight="1">
      <c r="A20" s="14" t="s">
        <v>81</v>
      </c>
      <c r="B20" s="22" t="s">
        <v>121</v>
      </c>
      <c r="C20" s="14" t="s">
        <v>74</v>
      </c>
      <c r="D20" s="104">
        <v>681000</v>
      </c>
    </row>
    <row r="21" spans="1:4" ht="18.75" customHeight="1">
      <c r="A21" s="49" t="s">
        <v>82</v>
      </c>
      <c r="B21" s="50" t="s">
        <v>75</v>
      </c>
      <c r="C21" s="49" t="s">
        <v>37</v>
      </c>
      <c r="D21" s="102"/>
    </row>
    <row r="22" spans="1:4" ht="18.75" customHeight="1">
      <c r="A22" s="49" t="s">
        <v>83</v>
      </c>
      <c r="B22" s="50" t="s">
        <v>55</v>
      </c>
      <c r="C22" s="49" t="s">
        <v>28</v>
      </c>
      <c r="D22" s="102"/>
    </row>
    <row r="23" spans="1:4" s="23" customFormat="1" ht="18.75" customHeight="1">
      <c r="A23" s="14" t="s">
        <v>88</v>
      </c>
      <c r="B23" s="22" t="s">
        <v>78</v>
      </c>
      <c r="C23" s="14" t="s">
        <v>97</v>
      </c>
      <c r="D23" s="104"/>
    </row>
    <row r="24" spans="1:4" ht="15" customHeight="1">
      <c r="A24" s="208" t="s">
        <v>51</v>
      </c>
      <c r="B24" s="208"/>
      <c r="C24" s="49"/>
      <c r="D24" s="102">
        <f>SUM(D25:D33)</f>
        <v>600000</v>
      </c>
    </row>
    <row r="25" spans="1:4" ht="15.75" customHeight="1">
      <c r="A25" s="49" t="s">
        <v>15</v>
      </c>
      <c r="B25" s="50" t="s">
        <v>38</v>
      </c>
      <c r="C25" s="49" t="s">
        <v>27</v>
      </c>
      <c r="D25" s="102">
        <v>600000</v>
      </c>
    </row>
    <row r="26" spans="1:4" ht="40.5" customHeight="1">
      <c r="A26" s="49" t="s">
        <v>67</v>
      </c>
      <c r="B26" s="106" t="s">
        <v>79</v>
      </c>
      <c r="C26" s="49" t="s">
        <v>27</v>
      </c>
      <c r="D26" s="102"/>
    </row>
    <row r="27" spans="1:4" ht="18" customHeight="1">
      <c r="A27" s="49" t="s">
        <v>16</v>
      </c>
      <c r="B27" s="50" t="s">
        <v>26</v>
      </c>
      <c r="C27" s="49" t="s">
        <v>27</v>
      </c>
      <c r="D27" s="102"/>
    </row>
    <row r="28" spans="1:4" ht="39" customHeight="1">
      <c r="A28" s="49" t="s">
        <v>17</v>
      </c>
      <c r="B28" s="106" t="s">
        <v>98</v>
      </c>
      <c r="C28" s="49" t="s">
        <v>40</v>
      </c>
      <c r="D28" s="102"/>
    </row>
    <row r="29" spans="1:4" ht="26.25" customHeight="1">
      <c r="A29" s="49" t="s">
        <v>9</v>
      </c>
      <c r="B29" s="106" t="s">
        <v>77</v>
      </c>
      <c r="C29" s="49" t="s">
        <v>29</v>
      </c>
      <c r="D29" s="102"/>
    </row>
    <row r="30" spans="1:4" ht="49.5" customHeight="1">
      <c r="A30" s="49" t="s">
        <v>80</v>
      </c>
      <c r="B30" s="106" t="s">
        <v>124</v>
      </c>
      <c r="C30" s="49" t="s">
        <v>29</v>
      </c>
      <c r="D30" s="102"/>
    </row>
    <row r="31" spans="1:4" ht="39.75" customHeight="1">
      <c r="A31" s="49" t="s">
        <v>19</v>
      </c>
      <c r="B31" s="106" t="s">
        <v>125</v>
      </c>
      <c r="C31" s="49" t="s">
        <v>29</v>
      </c>
      <c r="D31" s="102"/>
    </row>
    <row r="32" spans="1:4" ht="18.75" customHeight="1">
      <c r="A32" s="49" t="s">
        <v>22</v>
      </c>
      <c r="B32" s="50" t="s">
        <v>39</v>
      </c>
      <c r="C32" s="49" t="s">
        <v>34</v>
      </c>
      <c r="D32" s="102"/>
    </row>
    <row r="33" spans="1:4" ht="18.75" customHeight="1">
      <c r="A33" s="49" t="s">
        <v>81</v>
      </c>
      <c r="B33" s="50" t="s">
        <v>76</v>
      </c>
      <c r="C33" s="49" t="s">
        <v>28</v>
      </c>
      <c r="D33" s="102"/>
    </row>
    <row r="34" spans="1:4" ht="7.5" customHeight="1">
      <c r="A34" s="107"/>
      <c r="B34" s="103"/>
      <c r="C34" s="103"/>
      <c r="D34" s="103"/>
    </row>
  </sheetData>
  <sheetProtection/>
  <mergeCells count="8">
    <mergeCell ref="C1:D1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2016-04-22T08:32:42Z</cp:lastPrinted>
  <dcterms:created xsi:type="dcterms:W3CDTF">1998-12-09T13:02:10Z</dcterms:created>
  <dcterms:modified xsi:type="dcterms:W3CDTF">2016-04-22T09:12:01Z</dcterms:modified>
  <cp:category/>
  <cp:version/>
  <cp:contentType/>
  <cp:contentStatus/>
</cp:coreProperties>
</file>