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2"/>
  </bookViews>
  <sheets>
    <sheet name="ZAŁ12_10" sheetId="1" r:id="rId1"/>
    <sheet name="ZAŁ 5_5" sheetId="2" r:id="rId2"/>
    <sheet name="ZAŁ3_3" sheetId="3" r:id="rId3"/>
    <sheet name="ZAŁ 6 _6" sheetId="4" r:id="rId4"/>
    <sheet name="Zał 10_8" sheetId="5" r:id="rId5"/>
    <sheet name="ZAŁ 11_9" sheetId="6" r:id="rId6"/>
    <sheet name="ZAŁ 4_4" sheetId="7" r:id="rId7"/>
    <sheet name="ZAŁ 7_7" sheetId="8" r:id="rId8"/>
    <sheet name="Arkusz1" sheetId="9" state="hidden" r:id="rId9"/>
  </sheets>
  <definedNames>
    <definedName name="_xlnm.Print_Area" localSheetId="4">'Zał 10_8'!$A$2:$F$31</definedName>
    <definedName name="_xlnm.Print_Titles" localSheetId="5">'ZAŁ 11_9'!$3:$4</definedName>
    <definedName name="_xlnm.Print_Titles" localSheetId="1">'ZAŁ 5_5'!$5:$9</definedName>
    <definedName name="_xlnm.Print_Titles" localSheetId="3">'ZAŁ 6 _6'!$3:$9</definedName>
    <definedName name="_xlnm.Print_Titles" localSheetId="0">'ZAŁ12_10'!$2:$5</definedName>
    <definedName name="_xlnm.Print_Titles" localSheetId="2">'ZAŁ3_3'!$6:$12</definedName>
  </definedNames>
  <calcPr fullCalcOnLoad="1"/>
</workbook>
</file>

<file path=xl/sharedStrings.xml><?xml version="1.0" encoding="utf-8"?>
<sst xmlns="http://schemas.openxmlformats.org/spreadsheetml/2006/main" count="883" uniqueCount="350">
  <si>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</si>
  <si>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</si>
  <si>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</si>
  <si>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</si>
  <si>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</si>
  <si>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</si>
  <si>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</si>
  <si>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</si>
  <si>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</si>
  <si>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</si>
  <si>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</si>
  <si>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</si>
  <si>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</si>
  <si>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</si>
  <si>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</si>
  <si>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</si>
  <si>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</si>
  <si>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</si>
  <si>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</si>
  <si>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</si>
  <si>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</si>
  <si>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</si>
  <si>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</si>
  <si>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</si>
  <si>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</si>
  <si>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</si>
  <si>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</si>
  <si>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</si>
  <si>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</si>
  <si>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</si>
  <si>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</si>
  <si>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</si>
  <si>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</si>
  <si>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</si>
  <si>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</si>
  <si>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</si>
  <si>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</si>
  <si>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</si>
  <si>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</si>
  <si>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</si>
  <si>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</si>
  <si>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</si>
  <si>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</si>
  <si>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</si>
  <si>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</si>
  <si>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</si>
  <si>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</si>
  <si>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</si>
  <si>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</si>
  <si>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</si>
  <si>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</si>
  <si>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</si>
  <si>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</si>
  <si>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</si>
  <si>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</si>
  <si>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</si>
  <si>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</si>
  <si>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</si>
  <si>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</si>
  <si>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</si>
  <si>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</si>
  <si>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</si>
  <si>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</si>
  <si>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</si>
  <si>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</si>
  <si>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</si>
  <si>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</si>
  <si>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</si>
  <si>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</si>
  <si>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</si>
  <si>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</si>
  <si>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</si>
  <si>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</si>
  <si>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</si>
  <si>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</si>
  <si>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</si>
  <si>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</si>
  <si>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</si>
  <si>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</si>
  <si>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</si>
  <si>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</si>
  <si>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</si>
  <si>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</si>
  <si>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</si>
  <si>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</si>
  <si>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</si>
  <si>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</si>
  <si>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</si>
  <si>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</si>
  <si>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</si>
  <si>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</si>
  <si>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</si>
  <si>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</si>
  <si>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</si>
  <si>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</si>
  <si>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</si>
  <si>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</si>
  <si>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</si>
  <si>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</si>
  <si>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</si>
  <si>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</si>
  <si>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</si>
  <si>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</si>
  <si>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</si>
  <si>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</si>
  <si>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Sołectwo: Lipowe Pole Plebańskie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</si>
  <si>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</si>
  <si>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</si>
  <si>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</si>
  <si>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</si>
  <si>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</si>
  <si>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</si>
  <si>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</si>
  <si>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</si>
  <si>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</si>
  <si>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</si>
  <si>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</si>
  <si>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</si>
  <si>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</si>
  <si>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</si>
  <si>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</si>
  <si>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</si>
  <si>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</si>
  <si>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</si>
  <si>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</si>
  <si>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</si>
  <si>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</si>
  <si>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</si>
  <si>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</si>
  <si>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</si>
  <si>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</si>
  <si>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</si>
  <si>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</si>
  <si>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</si>
  <si>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</si>
  <si>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</si>
  <si>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</si>
  <si>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</si>
  <si>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</si>
  <si>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</si>
  <si>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</si>
  <si>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</si>
  <si>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</si>
  <si>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</si>
  <si>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</si>
  <si>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</si>
  <si>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</si>
  <si>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</si>
  <si>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</si>
  <si>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</si>
  <si>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</si>
  <si>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</si>
  <si>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</si>
  <si>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</si>
  <si>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</si>
  <si>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</si>
  <si>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</si>
  <si>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</si>
  <si>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</si>
  <si>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</si>
  <si>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</si>
  <si>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</si>
  <si>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</si>
  <si>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>7.</t>
  </si>
  <si>
    <t>2012-2013</t>
  </si>
  <si>
    <t>Projekt: "Uczymy się i rozwijamy z indywidualizacją"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</si>
  <si>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</si>
  <si>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</si>
  <si>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</si>
  <si>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</si>
  <si>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</si>
  <si>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 xml:space="preserve">Wniesienie wkładów do  MPWiK Sp. z o.o w Skarżysku - Kamiennej na realizację zadania "Podłączenie budynków do zbiorczego systemu kanalizacyjnego w Skarżysku - Kamiennej i Skarżysku Kościelnym" 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</si>
  <si>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</si>
  <si>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</si>
  <si>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</si>
  <si>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Projekt: " Zagospodarowanie przestrzeni publicznej poprzez utworzenie centrum kulturalno-rekreacyjnego w miejscowości Świerczek"</t>
  </si>
  <si>
    <t>Papiery wartościowe (obligacje) których zbywalność jest ograniczona, zaciągane w związku z umową zawartą z podmiotem dysponującym środkami pochodzącymi z budżetu U.E.</t>
  </si>
  <si>
    <t>2.5</t>
  </si>
  <si>
    <t xml:space="preserve">Utrzymanie czystości i porządku w sołectwie oraz aktywizacja mieszkańców </t>
  </si>
  <si>
    <t>2.6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</si>
  <si>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</si>
  <si>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wydatki poniesione do 31.12.2009 r.</t>
  </si>
  <si>
    <t>w tym</t>
  </si>
  <si>
    <t>kredyty i pożyczki podlegające zwrotowi ześrodków art.. 5 ust. 1 pkt 2 u.f.p.</t>
  </si>
  <si>
    <t>Projekt: "Budowa sieci kanalizacji sanitarnej z przykanalikami do granic nieruchomości  w miejscowości Grzybowa Góra i w miejscowości Skarżysko Kościelne" - ulice  Słoneczna, Spokojna, Południowa.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</si>
  <si>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</si>
  <si>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</si>
  <si>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</si>
  <si>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</si>
  <si>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</si>
  <si>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>Projekt: "Rekreacyjno sportowy plac zabaw w Lipowym Polu Skarbowym"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</si>
  <si>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</si>
  <si>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</si>
  <si>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</si>
  <si>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</si>
  <si>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</si>
  <si>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</si>
  <si>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</si>
  <si>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</si>
  <si>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</si>
  <si>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</si>
  <si>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</si>
  <si>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</si>
  <si>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</si>
  <si>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</si>
  <si>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</si>
  <si>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</si>
  <si>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</si>
  <si>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</si>
  <si>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</si>
  <si>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</si>
  <si>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</si>
  <si>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</si>
  <si>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</si>
  <si>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</si>
  <si>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 w miejscowości Majków (ul. Św. Anny) Gmina Skarżysko Kościelne.</t>
  </si>
  <si>
    <t>Promocje tradycji i zwyczajów lokalnych związanych z obrzędami i zwyczajami charakterystycznymi dla naszego regionu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</si>
  <si>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</si>
  <si>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</si>
  <si>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</si>
  <si>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>bieżące</t>
  </si>
  <si>
    <t>majątkowe</t>
  </si>
  <si>
    <t>2012-2015</t>
  </si>
  <si>
    <t xml:space="preserve">Opieka nad bezdomnymi zwierzętami- odłów, transport, opieka weterynaryjna i przetrzymywanie zwierząt 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</si>
  <si>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</si>
  <si>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</si>
  <si>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</si>
  <si>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</si>
  <si>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</si>
  <si>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</si>
  <si>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</si>
  <si>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</si>
  <si>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</si>
  <si>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</si>
  <si>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</si>
  <si>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</si>
  <si>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</si>
  <si>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</si>
  <si>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Limity wydatków na wniesienie wkładów do spółek prawa handlowego w 2015 roku</t>
  </si>
  <si>
    <t>Zadania inwestycyjne roczne w 2015 r.</t>
  </si>
  <si>
    <t>Wydatki na programy i projekty realizowane ze środków pochodzących z budżetu Unii Europejskiej oraz innych źródeł zagranicznych, niepodlegających zwrotowi na 2015 rok</t>
  </si>
  <si>
    <t>Limity wydatków na wieloletnie przedsięwzięcia  planowane do poniesienia  w  2015 roku</t>
  </si>
  <si>
    <t>Przychody i rozchody budżetu w 2015 r.</t>
  </si>
  <si>
    <t>Kwota 2015 r</t>
  </si>
  <si>
    <t>Dotacje podmiotowe w 2015 r.</t>
  </si>
  <si>
    <t>Dotacje celowe  w 2015 r.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</si>
  <si>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</si>
  <si>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</si>
  <si>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</si>
  <si>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</si>
  <si>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</si>
  <si>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2010-2015</t>
  </si>
  <si>
    <t xml:space="preserve">Działanie 7.1 Rozwój i upowszechnianie aktywnej integracji, Poddziałanie 7.1.1. Rozwój i upowszechnianie aktywnej integracji przez ośrodki pomocy społecznej                                                                                                                                                                                                                                     </t>
  </si>
  <si>
    <t>2014-2015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</si>
  <si>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</si>
  <si>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</si>
  <si>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</si>
  <si>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</si>
  <si>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</si>
  <si>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</si>
  <si>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</si>
  <si>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</si>
  <si>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</si>
  <si>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</si>
  <si>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</si>
  <si>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Przebudowa kotłowni w Szkole Podstawowej w Lipowym Polu Skarbowym</t>
  </si>
  <si>
    <t>Dowóz uczniów do gimnazjum w Skarżysku Kościelnym w latach 2014-2017</t>
  </si>
  <si>
    <t>Wydatki w roku budżetowym 2015</t>
  </si>
  <si>
    <t>rok budżetowy 2015 (7+8+10+11)</t>
  </si>
  <si>
    <t>Działanie 313: Odnowa i rozwój wsi</t>
  </si>
  <si>
    <t>Projekt: "Adaptacja pomieszczeń i naprawa dachu świetlicy wiejskiej w Lipowym Polu Skarbowym oraz zagospodarowanie terenu wokół świetlicy z wykonaniem grilla z zadaszeniem"</t>
  </si>
  <si>
    <t>rok budżetowy 2015 (6+7+9+10)</t>
  </si>
  <si>
    <t>Wydatki na wniesienie wkładów do  MPWiK Sp. z o.o w Skarżysku - Kamiennej na realizację zadania "Budowa i modernizacja  kanalizacji sanitarnej w Skarżysku- Kamiennej i Skarżysku Kościelnym" (2010 - 2016)</t>
  </si>
  <si>
    <t>Od marginalizacji do aktywizacji- eliminowanie wykluczenia społecznego w Gminie Skarżysko Koscielne</t>
  </si>
  <si>
    <t>Opracowanie planów zagospodarownia przestrzennego</t>
  </si>
  <si>
    <t>Budowa wiat przystankowych</t>
  </si>
  <si>
    <t>Zmiana studium uwarunkowań i kierunków zagospodarowania przestrzennego Gminy Skarżysko Kościelne</t>
  </si>
  <si>
    <t>Wniesienie wkładów do MPWiK Sp. z o.o. w Skarżysku-Kamiennej na realizację zadania "Budowa i modernizacja kanalizacji sanitarnej w Skarżysku-Kamiennej i Skarżysku Kościelnym"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</si>
  <si>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</si>
  <si>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</si>
  <si>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</si>
  <si>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</si>
  <si>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Budowa przyłącza kanalizacyjnego  budynku Urzędu Gminy do zbiorczej sieci kanalizacji sanitarnej.</t>
  </si>
  <si>
    <t>Mała architektura placu zabaw - zadanie finansowane z  funduszu sołeckiego sołectwa Majków w ramach zadania "Pobudzanie aktywności obywatelskiej oraz upowszechnianie idei samorządowej"</t>
  </si>
  <si>
    <t>11.</t>
  </si>
  <si>
    <t>Zakup nagłośnienia - w ramach zadania z funduszu sołeckiego sołectwa Michałów  "Doposażenie placu gminnego w Michałowie Stanicy"</t>
  </si>
  <si>
    <t>Budowa zasilania w energię elektryczną i oświetlenia placu w miejscowości Michałów.</t>
  </si>
  <si>
    <t>Budowa parkingu do 9 miejsc parkingowych w miejscowości Majków na działce nr 659</t>
  </si>
  <si>
    <t xml:space="preserve">Dotacja celowa na pomoc finansową udzielaną między jednostkami samorządu terytorialnego na dofinansowanie własnych zadań inwestycyjnych i zakupów inwestycyjnych na zadanie „Rozbudowa ciągu dróg powiatowych nr 0575T ( ul. Staffa w m. Majków, gmina Skarżysko Kościelne, powiat Skarżyski ) i nr 0575T (ul. Młyńska w m. Parszów,  gmina Wąchock, powiat Starachowicki”. </t>
  </si>
  <si>
    <t>Pomoc finansowa dla powiatu skarżyskiego na dofinansowanie zadania pn: „Rozbudowa ciągu dróg powiatowych nr 0575T (ul. Staffa w m. Majków, gmina Skarżysko Kościelne, powiat  Skarżyski ) i nr 0575T (ul. Młyńska w m. Parszów, gmina Wąchock, powiat  Starachowicki)”</t>
  </si>
  <si>
    <t>Wyłoniona w drodze konkursu- Stowarzyszenie Kultury Zespół Pieśni , Tańca i Rozrywki "Romano"</t>
  </si>
  <si>
    <t>Wyłoniona w drodze konkursu- Stowarzyszenie "Nasza Gmina"</t>
  </si>
  <si>
    <t>Wyłoniona w drodze konkursu- Stwarzyszenie na Rzecz Odnowy Zabytków Parafii Św. Trójca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</si>
  <si>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"W kręgu kultury i tradycji" </t>
  </si>
  <si>
    <t>Wyłoniona w drodze konkursu- Stowarzyszenie "Creative Community"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</si>
  <si>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patriotyzmu- zadanie "Astronomiczne atrakcje z Kopernikiem" 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</si>
  <si>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zadanie "Wspieranie i upowrzechnianie aktywnego spędzania wolnego czasu (festyny, akcje sportowe, rozgrywki szachowe, brydżowe i inne dyscypliny sportu)"</t>
  </si>
  <si>
    <t>Wyłoniona w drodze konkursu- Stowarzyszenie Brydża Sportowego "Szlem"</t>
  </si>
  <si>
    <t>Wyłoniona w drodze konkursu- Stowarzyszenie na Rzecz Odnowy Zabytków Parafii Św. Trójcy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</si>
  <si>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zadanie "Organizacja treningów i turniejów brydżowych oraz udział w rozgrywkach ligii wojewódzkiej"</t>
  </si>
  <si>
    <t>Wyłoniona w drodze konkursu- Stowarzyszenie "Nad Żarnówką"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</si>
  <si>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 "Cudze chwalicie swego nie znacie- Zlot czarowic"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</si>
  <si>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"Zachowanie i promocja dziedzictwa kulturowego Gminy Skarżysko Kościelne"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</si>
  <si>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- zadanie "Postaw na rodzinę - VII Parafialny Festyn Rodzinny"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</si>
  <si>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zadanie "Sokół znad Żarnówki- zawody strzeleckie II edycja"</t>
  </si>
  <si>
    <t>Utwardzenie placu z kostki brukowej w ramach zadania Doposażenie "Centrum Rekreacyjno-Sportowego"- zadanie finansowane z funduszu sołeckiego sołectwa Świerczek</t>
  </si>
  <si>
    <t>Adaptacja pomieszczeń i naprawa dachu świetlicy wiejskiej w Lipowym Polu Skarbowym oraz zagospodarowanie terenu wokół świetlicy z wykonaniem  grilla z zadaszeniem</t>
  </si>
  <si>
    <t>Wyłoniona w drodze konkursu- Stowarzyszenie na Rzecz Rozwoju Wsi Skarżysko Kościelne "GROM"</t>
  </si>
  <si>
    <t>Wyłoniona w drodze konkursu- Stowarzyszenie "Wiedza i rozwój"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</si>
  <si>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"Obóz wędrowny w Beskidzie Sądeckim"</t>
  </si>
  <si>
    <t>Wyłoniona w drodze konkursu- Parafia rzymskokatolicka pw Św. Trójcy w Skarżysku Kościelnym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</si>
  <si>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</si>
  <si>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"Bezpieczne wakacje na świętokrzyskim szlaku"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</si>
  <si>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"Artystycznie, turystyczne, sportowo-półkolonie dla dzieci wiejskich"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</si>
  <si>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zadanie "Świętokrzyskie jakie cudne"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</si>
  <si>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</si>
  <si>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Opracowanie dokumentacji projektowej dla zadania: "Budowa odcinka wodociągu w drodze gminnej Nr 379008T, łączacego sieć wodociągową w miejscowości Kierz Niedźwiedzi i w miejscowości Świerczek, gmina Skarżysko Kościelne"</t>
  </si>
  <si>
    <t>12.</t>
  </si>
  <si>
    <t>Budowa oświetlenia  ul. Południowej  - zadanie dofinansowane z funduszu sołeckiego sołectwa Skarżysko Kościelne II</t>
  </si>
  <si>
    <t>1.4</t>
  </si>
  <si>
    <t>1.5</t>
  </si>
  <si>
    <t>1.6</t>
  </si>
  <si>
    <t>Modernizacja budynku gospodarczego znajdującego się na terenie szkolnym</t>
  </si>
  <si>
    <t>5.3</t>
  </si>
  <si>
    <t>Remont wiaty przystankowej w Majkowie</t>
  </si>
  <si>
    <t>4.4</t>
  </si>
  <si>
    <t>Wykonanie ogrodzenia wokół boiska i placu zabaw przy Szkole Podstawowej w Lipowym Polu Skarbowym</t>
  </si>
  <si>
    <t>8.5</t>
  </si>
  <si>
    <t>Remont wiaty przystankowej w Skarżysku Kościelnym II</t>
  </si>
  <si>
    <t>Remont wiat przystankowych w Grzybowej Górze</t>
  </si>
  <si>
    <t xml:space="preserve">Zakup wyposażenia dla potrzeb kulturalnych i promocji sołectwa </t>
  </si>
  <si>
    <t>Wykonanie ogrodzenia wokół boiska i placu zabaw przy Szkole Podstawowej w Lipowym Polu Skarbowym - zadanie dofinansowane z funduszu sołeckiego sołectwa Lipowe Pole Skarbowe</t>
  </si>
  <si>
    <t>Budowa odwodnienia drogi gminnej ul. Olszynki w miejscowości Skarżysko Kościelne</t>
  </si>
  <si>
    <t>Rozbudowa drogi gminnej w miejscowości Grzybowa Góra , ul. Słoneczna</t>
  </si>
  <si>
    <t>Dotacja  dla SPZOZ na realizację programu "Zapobieganie chorobom zakaźnym- bezpłatne  szczepienia ochronne u pacjentów SPZOZ powyżej 60 roku życia przeciwko grypie  i bezpłatne szczepienia dla dzieci w wieku szkolnym przeciwko meningokokom i pneumokokom"</t>
  </si>
  <si>
    <t>3.4</t>
  </si>
  <si>
    <t>Doposażenie scieżki dydaktycznej w miejscowości Lipowe Pole Plebańskie</t>
  </si>
  <si>
    <t>Zespół Szkół Publicznych Skarżysko Kościelne</t>
  </si>
  <si>
    <t>do Uchwały Nr XVI/…../2015</t>
  </si>
  <si>
    <t>z dnia 29 grudnia 2015 r.</t>
  </si>
  <si>
    <t>Gminy- jednostki samorządu terytorialnego</t>
  </si>
  <si>
    <t>Załącznik Nr 10
do Uchwały Nr XVI/.../2015                                                                                Rady Gminy Skarżysko Kościelne 
z dnia 29 grudnia 2015 r.</t>
  </si>
  <si>
    <t>Załącznik Nr 9                                                                                                                 do Uchwały Nr XVI/..../2015                                                                                            Rady Gminy Skarżysko Kościelne                                                                                                z dnia 29 grudnia 2015 r.</t>
  </si>
  <si>
    <t>Załącznik Nr 8                                                               
do Uchwały Nr XVI/.../2015                                                                                                                                             Rady Gminy Skarżysko Kościelne
z dnia 29 grudnia 2015 r.</t>
  </si>
  <si>
    <t>Załącznik Nr 7                                           do Uchwały Nr XVI/.../2015                      Rady Gminy Skarżysko Kościelne              z dnia 29 grudnia  2015 r.</t>
  </si>
  <si>
    <t>Załącznik Nr 6
do Uchwały Nr XVI/.../2015
Rady Gminy Skarżysko Kościelne
z dnia 29 grudnia 2015 r.</t>
  </si>
  <si>
    <t>Załącznik Nr 5</t>
  </si>
  <si>
    <t>Załącznik Nr 4                                           do Uchwały Nr XVI/../2015                      Rady Gminy Skarżysko Kościelne              z dnia  29 grudnia  2015 r.</t>
  </si>
  <si>
    <t>Dotacja celowa z budżetu jednostki samorządu terytorialnego, której przekazanie wynika z art.. 80 lub 90 ustawy o systemie oświaty, gmina pokrywa koszty dotacji udzielonej za uczniów uczęszczających do przedszkola niebędących  mieszkańcami gminy dotującej</t>
  </si>
  <si>
    <t>Załącznik Nr 3                                                                                     do Uchwały Nr XVI/.../2015                                                       Rady Gminy Skarżysko Kościelne                                              z dnia 29 grudnia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</si>
</sst>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b/>
      <sz val="7"/>
      <name val="Times New Roman CE"/>
      <family val="0"/>
    </font>
    <font>
      <b/>
      <sz val="6"/>
      <name val="Arial CE"/>
      <family val="2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8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6.5"/>
      <name val="Arial CE"/>
      <family val="2"/>
    </font>
    <font>
      <sz val="6.5"/>
      <name val="Arial CE"/>
      <family val="2"/>
    </font>
    <font>
      <sz val="10"/>
      <color indexed="10"/>
      <name val="Times New Roman CE"/>
      <family val="1"/>
    </font>
    <font>
      <sz val="9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b/>
      <sz val="7.5"/>
      <name val="Times New Roman"/>
      <family val="1"/>
    </font>
    <font>
      <b/>
      <sz val="7.5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169" fontId="14" fillId="0" borderId="10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4" fontId="14" fillId="0" borderId="0" xfId="0" applyNumberFormat="1" applyFont="1" applyAlignment="1">
      <alignment horizontal="center" vertical="center" wrapText="1"/>
    </xf>
    <xf numFmtId="4" fontId="38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wrapText="1"/>
    </xf>
    <xf numFmtId="4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wrapText="1"/>
    </xf>
    <xf numFmtId="4" fontId="40" fillId="0" borderId="14" xfId="0" applyNumberFormat="1" applyFont="1" applyBorder="1" applyAlignment="1">
      <alignment/>
    </xf>
    <xf numFmtId="0" fontId="40" fillId="0" borderId="14" xfId="0" applyFont="1" applyBorder="1" applyAlignment="1" quotePrefix="1">
      <alignment/>
    </xf>
    <xf numFmtId="0" fontId="40" fillId="0" borderId="14" xfId="0" applyFont="1" applyBorder="1" applyAlignment="1" quotePrefix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6" xfId="0" applyFont="1" applyBorder="1" applyAlignment="1">
      <alignment wrapText="1"/>
    </xf>
    <xf numFmtId="4" fontId="40" fillId="0" borderId="16" xfId="0" applyNumberFormat="1" applyFont="1" applyBorder="1" applyAlignment="1">
      <alignment/>
    </xf>
    <xf numFmtId="4" fontId="40" fillId="0" borderId="17" xfId="0" applyNumberFormat="1" applyFont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4" xfId="0" applyFont="1" applyFill="1" applyBorder="1" applyAlignment="1">
      <alignment wrapText="1"/>
    </xf>
    <xf numFmtId="4" fontId="40" fillId="0" borderId="14" xfId="0" applyNumberFormat="1" applyFont="1" applyFill="1" applyBorder="1" applyAlignment="1">
      <alignment/>
    </xf>
    <xf numFmtId="0" fontId="40" fillId="0" borderId="14" xfId="0" applyFont="1" applyFill="1" applyBorder="1" applyAlignment="1" quotePrefix="1">
      <alignment/>
    </xf>
    <xf numFmtId="0" fontId="40" fillId="0" borderId="14" xfId="0" applyFont="1" applyFill="1" applyBorder="1" applyAlignment="1" quotePrefix="1">
      <alignment wrapText="1"/>
    </xf>
    <xf numFmtId="0" fontId="41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7" xfId="0" applyFont="1" applyBorder="1" applyAlignment="1">
      <alignment/>
    </xf>
    <xf numFmtId="0" fontId="11" fillId="0" borderId="13" xfId="0" applyFont="1" applyBorder="1" applyAlignment="1">
      <alignment/>
    </xf>
    <xf numFmtId="4" fontId="11" fillId="0" borderId="13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 quotePrefix="1">
      <alignment/>
    </xf>
    <xf numFmtId="0" fontId="12" fillId="0" borderId="14" xfId="0" applyFont="1" applyBorder="1" applyAlignment="1" quotePrefix="1">
      <alignment wrapText="1"/>
    </xf>
    <xf numFmtId="0" fontId="12" fillId="0" borderId="18" xfId="0" applyFont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3" xfId="0" applyFont="1" applyFill="1" applyBorder="1" applyAlignment="1">
      <alignment wrapText="1"/>
    </xf>
    <xf numFmtId="4" fontId="40" fillId="0" borderId="13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40" fillId="0" borderId="17" xfId="0" applyFont="1" applyBorder="1" applyAlignment="1">
      <alignment/>
    </xf>
    <xf numFmtId="0" fontId="40" fillId="0" borderId="17" xfId="0" applyFont="1" applyBorder="1" applyAlignment="1">
      <alignment wrapText="1"/>
    </xf>
    <xf numFmtId="4" fontId="0" fillId="0" borderId="10" xfId="0" applyNumberFormat="1" applyBorder="1" applyAlignment="1">
      <alignment vertical="center"/>
    </xf>
    <xf numFmtId="169" fontId="40" fillId="0" borderId="13" xfId="0" applyNumberFormat="1" applyFont="1" applyBorder="1" applyAlignment="1">
      <alignment/>
    </xf>
    <xf numFmtId="168" fontId="40" fillId="0" borderId="13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5" fillId="0" borderId="0" xfId="0" applyFont="1" applyAlignment="1">
      <alignment horizontal="right"/>
    </xf>
    <xf numFmtId="3" fontId="14" fillId="0" borderId="0" xfId="0" applyNumberFormat="1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4" fontId="38" fillId="0" borderId="17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68" fontId="14" fillId="0" borderId="17" xfId="0" applyNumberFormat="1" applyFont="1" applyBorder="1" applyAlignment="1">
      <alignment vertical="center"/>
    </xf>
    <xf numFmtId="169" fontId="40" fillId="0" borderId="14" xfId="0" applyNumberFormat="1" applyFont="1" applyBorder="1" applyAlignment="1">
      <alignment/>
    </xf>
    <xf numFmtId="168" fontId="40" fillId="0" borderId="14" xfId="0" applyNumberFormat="1" applyFont="1" applyBorder="1" applyAlignment="1">
      <alignment/>
    </xf>
    <xf numFmtId="0" fontId="14" fillId="0" borderId="17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 wrapText="1"/>
    </xf>
    <xf numFmtId="169" fontId="14" fillId="0" borderId="17" xfId="0" applyNumberFormat="1" applyFont="1" applyBorder="1" applyAlignment="1">
      <alignment vertical="center"/>
    </xf>
    <xf numFmtId="0" fontId="11" fillId="0" borderId="13" xfId="0" applyFont="1" applyBorder="1" applyAlignment="1">
      <alignment wrapText="1"/>
    </xf>
    <xf numFmtId="0" fontId="4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36" fillId="0" borderId="17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/>
    </xf>
    <xf numFmtId="0" fontId="36" fillId="0" borderId="0" xfId="0" applyFont="1" applyAlignment="1">
      <alignment horizontal="right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/>
    </xf>
    <xf numFmtId="0" fontId="38" fillId="0" borderId="13" xfId="0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right" vertical="center"/>
    </xf>
    <xf numFmtId="4" fontId="48" fillId="0" borderId="2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50" fillId="0" borderId="0" xfId="0" applyFont="1" applyAlignment="1">
      <alignment/>
    </xf>
    <xf numFmtId="0" fontId="51" fillId="0" borderId="13" xfId="0" applyFont="1" applyBorder="1" applyAlignment="1">
      <alignment horizontal="left" vertical="center" wrapText="1"/>
    </xf>
    <xf numFmtId="3" fontId="38" fillId="0" borderId="12" xfId="0" applyNumberFormat="1" applyFont="1" applyBorder="1" applyAlignment="1">
      <alignment vertical="center" wrapText="1"/>
    </xf>
    <xf numFmtId="3" fontId="38" fillId="0" borderId="12" xfId="0" applyNumberFormat="1" applyFont="1" applyBorder="1" applyAlignment="1">
      <alignment vertical="center" wrapText="1"/>
    </xf>
    <xf numFmtId="0" fontId="51" fillId="0" borderId="0" xfId="53" applyNumberFormat="1" applyFont="1" applyAlignment="1">
      <alignment vertical="center" wrapText="1"/>
      <protection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169" fontId="5" fillId="0" borderId="20" xfId="0" applyNumberFormat="1" applyFont="1" applyBorder="1" applyAlignment="1">
      <alignment vertical="center"/>
    </xf>
    <xf numFmtId="168" fontId="5" fillId="0" borderId="20" xfId="0" applyNumberFormat="1" applyFont="1" applyBorder="1" applyAlignment="1">
      <alignment vertical="center"/>
    </xf>
    <xf numFmtId="0" fontId="51" fillId="0" borderId="13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51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168" fontId="51" fillId="0" borderId="20" xfId="0" applyNumberFormat="1" applyFont="1" applyBorder="1" applyAlignment="1">
      <alignment vertical="center"/>
    </xf>
    <xf numFmtId="0" fontId="51" fillId="0" borderId="10" xfId="0" applyFont="1" applyBorder="1" applyAlignment="1">
      <alignment horizontal="left" vertical="top" wrapText="1"/>
    </xf>
    <xf numFmtId="3" fontId="51" fillId="0" borderId="20" xfId="0" applyNumberFormat="1" applyFont="1" applyBorder="1" applyAlignment="1">
      <alignment vertical="center"/>
    </xf>
    <xf numFmtId="4" fontId="51" fillId="0" borderId="20" xfId="0" applyNumberFormat="1" applyFont="1" applyBorder="1" applyAlignment="1">
      <alignment vertical="center"/>
    </xf>
    <xf numFmtId="3" fontId="51" fillId="0" borderId="13" xfId="0" applyNumberFormat="1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3" fillId="0" borderId="0" xfId="53" applyFont="1" applyAlignment="1">
      <alignment vertical="center"/>
      <protection/>
    </xf>
    <xf numFmtId="0" fontId="52" fillId="0" borderId="10" xfId="53" applyFont="1" applyBorder="1" applyAlignment="1">
      <alignment horizontal="right" vertical="center"/>
      <protection/>
    </xf>
    <xf numFmtId="0" fontId="52" fillId="0" borderId="10" xfId="53" applyFont="1" applyBorder="1" applyAlignment="1">
      <alignment vertical="center"/>
      <protection/>
    </xf>
    <xf numFmtId="0" fontId="53" fillId="0" borderId="10" xfId="53" applyFont="1" applyBorder="1" applyAlignment="1">
      <alignment vertical="center" wrapText="1"/>
      <protection/>
    </xf>
    <xf numFmtId="0" fontId="54" fillId="0" borderId="10" xfId="53" applyFont="1" applyBorder="1" applyAlignment="1">
      <alignment vertical="center" wrapText="1"/>
      <protection/>
    </xf>
    <xf numFmtId="4" fontId="52" fillId="0" borderId="10" xfId="53" applyNumberFormat="1" applyFont="1" applyBorder="1" applyAlignment="1">
      <alignment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169" fontId="14" fillId="0" borderId="13" xfId="0" applyNumberFormat="1" applyFont="1" applyFill="1" applyBorder="1" applyAlignment="1">
      <alignment horizontal="center" vertical="center"/>
    </xf>
    <xf numFmtId="168" fontId="14" fillId="0" borderId="13" xfId="0" applyNumberFormat="1" applyFont="1" applyFill="1" applyBorder="1" applyAlignment="1">
      <alignment horizontal="center" vertical="center"/>
    </xf>
    <xf numFmtId="4" fontId="38" fillId="0" borderId="17" xfId="0" applyNumberFormat="1" applyFont="1" applyFill="1" applyBorder="1" applyAlignment="1">
      <alignment vertical="center"/>
    </xf>
    <xf numFmtId="4" fontId="5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3" fillId="0" borderId="19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4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vertical="center" wrapText="1"/>
    </xf>
    <xf numFmtId="0" fontId="40" fillId="0" borderId="18" xfId="0" applyFont="1" applyFill="1" applyBorder="1" applyAlignment="1">
      <alignment/>
    </xf>
    <xf numFmtId="4" fontId="40" fillId="0" borderId="18" xfId="0" applyNumberFormat="1" applyFont="1" applyFill="1" applyBorder="1" applyAlignment="1">
      <alignment/>
    </xf>
    <xf numFmtId="0" fontId="40" fillId="0" borderId="18" xfId="0" applyFont="1" applyFill="1" applyBorder="1" applyAlignment="1" quotePrefix="1">
      <alignment/>
    </xf>
    <xf numFmtId="0" fontId="40" fillId="0" borderId="18" xfId="0" applyFont="1" applyFill="1" applyBorder="1" applyAlignment="1" quotePrefix="1">
      <alignment wrapText="1"/>
    </xf>
    <xf numFmtId="0" fontId="40" fillId="0" borderId="18" xfId="0" applyFont="1" applyFill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6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0" fillId="0" borderId="14" xfId="0" applyFont="1" applyFill="1" applyBorder="1" applyAlignment="1">
      <alignment horizontal="left" wrapText="1"/>
    </xf>
    <xf numFmtId="0" fontId="40" fillId="0" borderId="14" xfId="0" applyFont="1" applyFill="1" applyBorder="1" applyAlignment="1">
      <alignment vertical="top" wrapText="1"/>
    </xf>
    <xf numFmtId="0" fontId="39" fillId="0" borderId="14" xfId="0" applyFont="1" applyFill="1" applyBorder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top" wrapText="1"/>
    </xf>
    <xf numFmtId="0" fontId="39" fillId="0" borderId="14" xfId="0" applyFont="1" applyBorder="1" applyAlignment="1">
      <alignment vertical="top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38" fillId="0" borderId="13" xfId="0" applyNumberFormat="1" applyFont="1" applyBorder="1" applyAlignment="1">
      <alignment vertical="center"/>
    </xf>
    <xf numFmtId="4" fontId="38" fillId="0" borderId="14" xfId="0" applyNumberFormat="1" applyFont="1" applyBorder="1" applyAlignment="1">
      <alignment vertical="center"/>
    </xf>
    <xf numFmtId="4" fontId="38" fillId="0" borderId="17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9" fontId="14" fillId="0" borderId="13" xfId="0" applyNumberFormat="1" applyFont="1" applyBorder="1" applyAlignment="1">
      <alignment horizontal="center" vertical="center"/>
    </xf>
    <xf numFmtId="169" fontId="14" fillId="0" borderId="14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4" fontId="38" fillId="0" borderId="23" xfId="0" applyNumberFormat="1" applyFont="1" applyBorder="1" applyAlignment="1">
      <alignment vertical="center"/>
    </xf>
    <xf numFmtId="4" fontId="38" fillId="0" borderId="24" xfId="0" applyNumberFormat="1" applyFont="1" applyBorder="1" applyAlignment="1">
      <alignment vertical="center"/>
    </xf>
    <xf numFmtId="4" fontId="38" fillId="0" borderId="11" xfId="0" applyNumberFormat="1" applyFont="1" applyBorder="1" applyAlignment="1">
      <alignment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right" vertical="center" wrapText="1"/>
    </xf>
    <xf numFmtId="4" fontId="38" fillId="0" borderId="14" xfId="0" applyNumberFormat="1" applyFont="1" applyBorder="1" applyAlignment="1">
      <alignment horizontal="right" vertical="center" wrapText="1"/>
    </xf>
    <xf numFmtId="4" fontId="38" fillId="0" borderId="17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168" fontId="14" fillId="0" borderId="13" xfId="0" applyNumberFormat="1" applyFont="1" applyBorder="1" applyAlignment="1">
      <alignment vertical="center"/>
    </xf>
    <xf numFmtId="168" fontId="14" fillId="0" borderId="14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4" fontId="48" fillId="0" borderId="15" xfId="0" applyNumberFormat="1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horizontal="center" vertical="center" wrapText="1"/>
    </xf>
    <xf numFmtId="4" fontId="48" fillId="0" borderId="1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14" fillId="20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2" fillId="20" borderId="13" xfId="0" applyFont="1" applyFill="1" applyBorder="1" applyAlignment="1">
      <alignment horizontal="center" vertical="center" wrapText="1"/>
    </xf>
    <xf numFmtId="0" fontId="42" fillId="20" borderId="1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wrapText="1"/>
    </xf>
    <xf numFmtId="0" fontId="14" fillId="20" borderId="10" xfId="0" applyFont="1" applyFill="1" applyBorder="1" applyAlignment="1">
      <alignment horizontal="center" vertical="center"/>
    </xf>
    <xf numFmtId="0" fontId="14" fillId="20" borderId="13" xfId="0" applyFont="1" applyFill="1" applyBorder="1" applyAlignment="1">
      <alignment horizontal="center" vertical="center"/>
    </xf>
    <xf numFmtId="0" fontId="14" fillId="20" borderId="14" xfId="0" applyFont="1" applyFill="1" applyBorder="1" applyAlignment="1">
      <alignment horizontal="center" vertical="center"/>
    </xf>
    <xf numFmtId="0" fontId="14" fillId="20" borderId="17" xfId="0" applyFont="1" applyFill="1" applyBorder="1" applyAlignment="1">
      <alignment horizontal="center" vertical="center"/>
    </xf>
    <xf numFmtId="3" fontId="14" fillId="20" borderId="13" xfId="0" applyNumberFormat="1" applyFont="1" applyFill="1" applyBorder="1" applyAlignment="1">
      <alignment horizontal="center" vertical="center" wrapText="1"/>
    </xf>
    <xf numFmtId="3" fontId="14" fillId="20" borderId="14" xfId="0" applyNumberFormat="1" applyFont="1" applyFill="1" applyBorder="1" applyAlignment="1">
      <alignment horizontal="center" vertical="center" wrapText="1"/>
    </xf>
    <xf numFmtId="3" fontId="14" fillId="20" borderId="17" xfId="0" applyNumberFormat="1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2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3" fontId="56" fillId="0" borderId="10" xfId="0" applyNumberFormat="1" applyFont="1" applyFill="1" applyBorder="1" applyAlignment="1">
      <alignment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selection activeCell="F13" sqref="A13:IV14"/>
    </sheetView>
  </sheetViews>
  <sheetFormatPr defaultColWidth="9.00390625" defaultRowHeight="12.75"/>
  <cols>
    <col min="1" max="1" width="4.25390625" style="261" customWidth="1"/>
    <col min="2" max="2" width="45.625" style="261" customWidth="1"/>
    <col min="3" max="3" width="15.375" style="261" customWidth="1"/>
    <col min="4" max="4" width="7.25390625" style="261" customWidth="1"/>
    <col min="5" max="5" width="11.00390625" style="261" customWidth="1"/>
    <col min="6" max="6" width="13.25390625" style="261" customWidth="1"/>
    <col min="7" max="7" width="19.00390625" style="261" customWidth="1"/>
    <col min="8" max="8" width="16.125" style="264" customWidth="1"/>
    <col min="9" max="16384" width="9.125" style="261" customWidth="1"/>
  </cols>
  <sheetData>
    <row r="1" spans="7:8" ht="52.5" customHeight="1">
      <c r="G1" s="289" t="s">
        <v>341</v>
      </c>
      <c r="H1" s="290"/>
    </row>
    <row r="2" spans="1:8" s="181" customFormat="1" ht="17.25" customHeight="1">
      <c r="A2" s="291" t="s">
        <v>224</v>
      </c>
      <c r="B2" s="291"/>
      <c r="C2" s="291"/>
      <c r="D2" s="291"/>
      <c r="E2" s="291"/>
      <c r="F2" s="291"/>
      <c r="G2" s="291"/>
      <c r="H2" s="291"/>
    </row>
    <row r="3" spans="2:8" ht="17.25" customHeight="1" hidden="1">
      <c r="B3" s="170"/>
      <c r="C3" s="170"/>
      <c r="G3" s="4"/>
      <c r="H3" s="152" t="s">
        <v>58</v>
      </c>
    </row>
    <row r="4" spans="1:8" s="262" customFormat="1" ht="39.75" customHeight="1">
      <c r="A4" s="193" t="s">
        <v>68</v>
      </c>
      <c r="B4" s="193" t="s">
        <v>59</v>
      </c>
      <c r="C4" s="192" t="s">
        <v>24</v>
      </c>
      <c r="D4" s="193" t="s">
        <v>37</v>
      </c>
      <c r="E4" s="193" t="s">
        <v>38</v>
      </c>
      <c r="F4" s="193" t="s">
        <v>206</v>
      </c>
      <c r="G4" s="193" t="s">
        <v>207</v>
      </c>
      <c r="H4" s="207" t="s">
        <v>208</v>
      </c>
    </row>
    <row r="5" spans="1:8" s="14" customFormat="1" ht="8.2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153">
        <v>8</v>
      </c>
    </row>
    <row r="6" spans="1:8" s="35" customFormat="1" ht="14.25" customHeight="1">
      <c r="A6" s="154">
        <v>1</v>
      </c>
      <c r="B6" s="155" t="s">
        <v>29</v>
      </c>
      <c r="C6" s="155"/>
      <c r="D6" s="34"/>
      <c r="E6" s="34"/>
      <c r="F6" s="34"/>
      <c r="G6" s="171"/>
      <c r="H6" s="73"/>
    </row>
    <row r="7" spans="1:8" s="35" customFormat="1" ht="14.25" customHeight="1">
      <c r="A7" s="276" t="s">
        <v>118</v>
      </c>
      <c r="B7" s="281" t="s">
        <v>236</v>
      </c>
      <c r="C7" s="302" t="s">
        <v>1</v>
      </c>
      <c r="D7" s="285">
        <v>900</v>
      </c>
      <c r="E7" s="285">
        <v>90095</v>
      </c>
      <c r="F7" s="46">
        <v>4110</v>
      </c>
      <c r="G7" s="47" t="s">
        <v>220</v>
      </c>
      <c r="H7" s="173">
        <v>292.06</v>
      </c>
    </row>
    <row r="8" spans="1:8" s="35" customFormat="1" ht="14.25" customHeight="1">
      <c r="A8" s="298"/>
      <c r="B8" s="300"/>
      <c r="C8" s="303"/>
      <c r="D8" s="286"/>
      <c r="E8" s="286"/>
      <c r="F8" s="46">
        <v>4170</v>
      </c>
      <c r="G8" s="47" t="s">
        <v>220</v>
      </c>
      <c r="H8" s="173">
        <v>1707.94</v>
      </c>
    </row>
    <row r="9" spans="1:8" s="35" customFormat="1" ht="14.25" customHeight="1">
      <c r="A9" s="298"/>
      <c r="B9" s="300"/>
      <c r="C9" s="303"/>
      <c r="D9" s="286"/>
      <c r="E9" s="286"/>
      <c r="F9" s="46">
        <v>4210</v>
      </c>
      <c r="G9" s="47" t="s">
        <v>220</v>
      </c>
      <c r="H9" s="173">
        <v>3043.6</v>
      </c>
    </row>
    <row r="10" spans="1:8" s="170" customFormat="1" ht="15" customHeight="1">
      <c r="A10" s="299"/>
      <c r="B10" s="301"/>
      <c r="C10" s="304"/>
      <c r="D10" s="287"/>
      <c r="E10" s="287"/>
      <c r="F10" s="46">
        <v>4300</v>
      </c>
      <c r="G10" s="47" t="s">
        <v>220</v>
      </c>
      <c r="H10" s="62">
        <v>1000</v>
      </c>
    </row>
    <row r="11" spans="1:8" s="170" customFormat="1" ht="13.5" customHeight="1">
      <c r="A11" s="276" t="s">
        <v>137</v>
      </c>
      <c r="B11" s="275" t="s">
        <v>246</v>
      </c>
      <c r="C11" s="273" t="s">
        <v>1</v>
      </c>
      <c r="D11" s="296">
        <v>926</v>
      </c>
      <c r="E11" s="296">
        <v>92695</v>
      </c>
      <c r="F11" s="285">
        <v>6050</v>
      </c>
      <c r="G11" s="292" t="s">
        <v>221</v>
      </c>
      <c r="H11" s="294">
        <v>0</v>
      </c>
    </row>
    <row r="12" spans="1:8" s="170" customFormat="1" ht="13.5" customHeight="1">
      <c r="A12" s="299"/>
      <c r="B12" s="305"/>
      <c r="C12" s="306"/>
      <c r="D12" s="297"/>
      <c r="E12" s="297"/>
      <c r="F12" s="287"/>
      <c r="G12" s="293"/>
      <c r="H12" s="295"/>
    </row>
    <row r="13" spans="1:8" s="170" customFormat="1" ht="15" customHeight="1">
      <c r="A13" s="276" t="s">
        <v>138</v>
      </c>
      <c r="B13" s="281" t="s">
        <v>225</v>
      </c>
      <c r="C13" s="302" t="s">
        <v>1</v>
      </c>
      <c r="D13" s="285">
        <v>926</v>
      </c>
      <c r="E13" s="285">
        <v>92695</v>
      </c>
      <c r="F13" s="159">
        <v>4210</v>
      </c>
      <c r="G13" s="47" t="s">
        <v>220</v>
      </c>
      <c r="H13" s="266">
        <v>2000</v>
      </c>
    </row>
    <row r="14" spans="1:8" s="170" customFormat="1" ht="14.25" customHeight="1">
      <c r="A14" s="299"/>
      <c r="B14" s="301"/>
      <c r="C14" s="304"/>
      <c r="D14" s="287"/>
      <c r="E14" s="287"/>
      <c r="F14" s="9">
        <v>4300</v>
      </c>
      <c r="G14" s="47" t="s">
        <v>220</v>
      </c>
      <c r="H14" s="62">
        <v>0</v>
      </c>
    </row>
    <row r="15" spans="1:9" s="170" customFormat="1" ht="18" customHeight="1">
      <c r="A15" s="46" t="s">
        <v>319</v>
      </c>
      <c r="B15" s="160" t="s">
        <v>329</v>
      </c>
      <c r="C15" s="160" t="s">
        <v>1</v>
      </c>
      <c r="D15" s="167">
        <v>900</v>
      </c>
      <c r="E15" s="167">
        <v>90095</v>
      </c>
      <c r="F15" s="46">
        <v>4270</v>
      </c>
      <c r="G15" s="174" t="s">
        <v>220</v>
      </c>
      <c r="H15" s="173">
        <v>6900</v>
      </c>
      <c r="I15" s="35"/>
    </row>
    <row r="16" spans="1:9" s="170" customFormat="1" ht="30" customHeight="1">
      <c r="A16" s="46" t="s">
        <v>320</v>
      </c>
      <c r="B16" s="160" t="s">
        <v>330</v>
      </c>
      <c r="C16" s="160" t="s">
        <v>1</v>
      </c>
      <c r="D16" s="167">
        <v>921</v>
      </c>
      <c r="E16" s="167">
        <v>92195</v>
      </c>
      <c r="F16" s="46">
        <v>4210</v>
      </c>
      <c r="G16" s="172" t="s">
        <v>220</v>
      </c>
      <c r="H16" s="173">
        <v>2100</v>
      </c>
      <c r="I16" s="35"/>
    </row>
    <row r="17" spans="1:9" s="170" customFormat="1" ht="29.25" customHeight="1">
      <c r="A17" s="46" t="s">
        <v>321</v>
      </c>
      <c r="B17" s="160" t="s">
        <v>322</v>
      </c>
      <c r="C17" s="160" t="s">
        <v>1</v>
      </c>
      <c r="D17" s="167">
        <v>801</v>
      </c>
      <c r="E17" s="167">
        <v>80101</v>
      </c>
      <c r="F17" s="46">
        <v>4270</v>
      </c>
      <c r="G17" s="172" t="s">
        <v>220</v>
      </c>
      <c r="H17" s="173">
        <v>7000</v>
      </c>
      <c r="I17" s="35"/>
    </row>
    <row r="18" spans="1:9" s="170" customFormat="1" ht="14.25" customHeight="1">
      <c r="A18" s="282" t="s">
        <v>25</v>
      </c>
      <c r="B18" s="283"/>
      <c r="C18" s="283"/>
      <c r="D18" s="283"/>
      <c r="E18" s="283"/>
      <c r="F18" s="283"/>
      <c r="G18" s="284"/>
      <c r="H18" s="73">
        <f>SUM(H7:H17)</f>
        <v>24043.6</v>
      </c>
      <c r="I18" s="35"/>
    </row>
    <row r="19" spans="1:9" s="170" customFormat="1" ht="13.5" customHeight="1">
      <c r="A19" s="154">
        <v>2</v>
      </c>
      <c r="B19" s="155" t="s">
        <v>27</v>
      </c>
      <c r="C19" s="155"/>
      <c r="D19" s="34"/>
      <c r="E19" s="34"/>
      <c r="F19" s="34"/>
      <c r="G19" s="171"/>
      <c r="H19" s="73"/>
      <c r="I19" s="35"/>
    </row>
    <row r="20" spans="1:9" s="170" customFormat="1" ht="29.25" customHeight="1">
      <c r="A20" s="46" t="s">
        <v>122</v>
      </c>
      <c r="B20" s="160" t="s">
        <v>256</v>
      </c>
      <c r="C20" s="160" t="s">
        <v>1</v>
      </c>
      <c r="D20" s="167">
        <v>900</v>
      </c>
      <c r="E20" s="167">
        <v>90095</v>
      </c>
      <c r="F20" s="46">
        <v>4300</v>
      </c>
      <c r="G20" s="172" t="s">
        <v>220</v>
      </c>
      <c r="H20" s="173">
        <v>3516.12</v>
      </c>
      <c r="I20" s="35"/>
    </row>
    <row r="21" spans="1:9" s="170" customFormat="1" ht="31.5" customHeight="1">
      <c r="A21" s="46" t="s">
        <v>130</v>
      </c>
      <c r="B21" s="150" t="s">
        <v>254</v>
      </c>
      <c r="C21" s="150" t="s">
        <v>1</v>
      </c>
      <c r="D21" s="46">
        <v>900</v>
      </c>
      <c r="E21" s="46">
        <v>90095</v>
      </c>
      <c r="F21" s="46">
        <v>4210</v>
      </c>
      <c r="G21" s="174" t="s">
        <v>220</v>
      </c>
      <c r="H21" s="173">
        <v>2700</v>
      </c>
      <c r="I21" s="35"/>
    </row>
    <row r="22" spans="1:9" s="170" customFormat="1" ht="39.75" customHeight="1">
      <c r="A22" s="167" t="s">
        <v>131</v>
      </c>
      <c r="B22" s="158" t="s">
        <v>226</v>
      </c>
      <c r="C22" s="168" t="s">
        <v>1</v>
      </c>
      <c r="D22" s="167">
        <v>926</v>
      </c>
      <c r="E22" s="167">
        <v>92695</v>
      </c>
      <c r="F22" s="167">
        <v>6050</v>
      </c>
      <c r="G22" s="172" t="s">
        <v>221</v>
      </c>
      <c r="H22" s="175">
        <v>10810</v>
      </c>
      <c r="I22" s="35"/>
    </row>
    <row r="23" spans="1:9" s="170" customFormat="1" ht="46.5" customHeight="1">
      <c r="A23" s="46" t="s">
        <v>139</v>
      </c>
      <c r="B23" s="186" t="s">
        <v>255</v>
      </c>
      <c r="C23" s="151" t="s">
        <v>1</v>
      </c>
      <c r="D23" s="167">
        <v>926</v>
      </c>
      <c r="E23" s="167">
        <v>92695</v>
      </c>
      <c r="F23" s="46">
        <v>4210</v>
      </c>
      <c r="G23" s="172" t="s">
        <v>220</v>
      </c>
      <c r="H23" s="173">
        <v>1300</v>
      </c>
      <c r="I23" s="35"/>
    </row>
    <row r="24" spans="1:9" s="35" customFormat="1" ht="14.25" customHeight="1">
      <c r="A24" s="280" t="s">
        <v>177</v>
      </c>
      <c r="B24" s="281" t="s">
        <v>237</v>
      </c>
      <c r="C24" s="278" t="s">
        <v>1</v>
      </c>
      <c r="D24" s="209">
        <v>921</v>
      </c>
      <c r="E24" s="209">
        <v>92195</v>
      </c>
      <c r="F24" s="176">
        <v>4210</v>
      </c>
      <c r="G24" s="172" t="s">
        <v>220</v>
      </c>
      <c r="H24" s="177">
        <v>1550</v>
      </c>
      <c r="I24" s="170"/>
    </row>
    <row r="25" spans="1:9" s="35" customFormat="1" ht="16.5" customHeight="1">
      <c r="A25" s="277"/>
      <c r="B25" s="301"/>
      <c r="C25" s="279"/>
      <c r="D25" s="209">
        <v>921</v>
      </c>
      <c r="E25" s="209">
        <v>92195</v>
      </c>
      <c r="F25" s="176">
        <v>4300</v>
      </c>
      <c r="G25" s="172" t="s">
        <v>220</v>
      </c>
      <c r="H25" s="177">
        <v>150</v>
      </c>
      <c r="I25" s="170"/>
    </row>
    <row r="26" spans="1:9" s="35" customFormat="1" ht="16.5" customHeight="1">
      <c r="A26" s="280" t="s">
        <v>179</v>
      </c>
      <c r="B26" s="281" t="s">
        <v>227</v>
      </c>
      <c r="C26" s="278" t="s">
        <v>1</v>
      </c>
      <c r="D26" s="310">
        <v>926</v>
      </c>
      <c r="E26" s="310">
        <v>92695</v>
      </c>
      <c r="F26" s="176">
        <v>4190</v>
      </c>
      <c r="G26" s="174" t="s">
        <v>220</v>
      </c>
      <c r="H26" s="177">
        <v>594</v>
      </c>
      <c r="I26" s="170"/>
    </row>
    <row r="27" spans="1:9" s="35" customFormat="1" ht="11.25" customHeight="1">
      <c r="A27" s="288"/>
      <c r="B27" s="300"/>
      <c r="C27" s="309"/>
      <c r="D27" s="311"/>
      <c r="E27" s="311"/>
      <c r="F27" s="46">
        <v>4210</v>
      </c>
      <c r="G27" s="174" t="s">
        <v>220</v>
      </c>
      <c r="H27" s="173">
        <v>406</v>
      </c>
      <c r="I27" s="170"/>
    </row>
    <row r="28" spans="1:9" s="35" customFormat="1" ht="11.25" customHeight="1">
      <c r="A28" s="288"/>
      <c r="B28" s="300"/>
      <c r="C28" s="309"/>
      <c r="D28" s="311"/>
      <c r="E28" s="311"/>
      <c r="F28" s="46">
        <v>4090</v>
      </c>
      <c r="G28" s="174" t="s">
        <v>220</v>
      </c>
      <c r="H28" s="173">
        <v>300</v>
      </c>
      <c r="I28" s="170"/>
    </row>
    <row r="29" spans="1:9" s="35" customFormat="1" ht="11.25" customHeight="1">
      <c r="A29" s="277"/>
      <c r="B29" s="301"/>
      <c r="C29" s="279"/>
      <c r="D29" s="312"/>
      <c r="E29" s="312"/>
      <c r="F29" s="46">
        <v>4300</v>
      </c>
      <c r="G29" s="174" t="s">
        <v>220</v>
      </c>
      <c r="H29" s="173">
        <v>1900</v>
      </c>
      <c r="I29" s="170"/>
    </row>
    <row r="30" spans="1:9" s="170" customFormat="1" ht="16.5" customHeight="1">
      <c r="A30" s="282" t="s">
        <v>25</v>
      </c>
      <c r="B30" s="283"/>
      <c r="C30" s="283"/>
      <c r="D30" s="283"/>
      <c r="E30" s="283"/>
      <c r="F30" s="283"/>
      <c r="G30" s="284"/>
      <c r="H30" s="73">
        <f>SUM(H20:H29)</f>
        <v>23226.12</v>
      </c>
      <c r="I30" s="35"/>
    </row>
    <row r="31" spans="1:9" s="170" customFormat="1" ht="15.75" customHeight="1">
      <c r="A31" s="154">
        <v>3</v>
      </c>
      <c r="B31" s="155" t="s">
        <v>105</v>
      </c>
      <c r="C31" s="155"/>
      <c r="D31" s="34"/>
      <c r="E31" s="34"/>
      <c r="F31" s="34"/>
      <c r="G31" s="171"/>
      <c r="H31" s="73"/>
      <c r="I31" s="35"/>
    </row>
    <row r="32" spans="1:9" s="170" customFormat="1" ht="35.25" customHeight="1">
      <c r="A32" s="184" t="s">
        <v>124</v>
      </c>
      <c r="B32" s="151" t="s">
        <v>257</v>
      </c>
      <c r="C32" s="150" t="s">
        <v>1</v>
      </c>
      <c r="D32" s="46">
        <v>600</v>
      </c>
      <c r="E32" s="46">
        <v>60017</v>
      </c>
      <c r="F32" s="46">
        <v>6050</v>
      </c>
      <c r="G32" s="172" t="s">
        <v>221</v>
      </c>
      <c r="H32" s="173">
        <v>10000</v>
      </c>
      <c r="I32" s="35"/>
    </row>
    <row r="33" spans="1:9" s="170" customFormat="1" ht="16.5" customHeight="1">
      <c r="A33" s="280" t="s">
        <v>140</v>
      </c>
      <c r="B33" s="278" t="s">
        <v>228</v>
      </c>
      <c r="C33" s="160" t="s">
        <v>1</v>
      </c>
      <c r="D33" s="46">
        <v>921</v>
      </c>
      <c r="E33" s="46">
        <v>92109</v>
      </c>
      <c r="F33" s="46">
        <v>4110</v>
      </c>
      <c r="G33" s="172" t="s">
        <v>220</v>
      </c>
      <c r="H33" s="173">
        <v>0</v>
      </c>
      <c r="I33" s="35"/>
    </row>
    <row r="34" spans="1:9" s="170" customFormat="1" ht="15.75" customHeight="1">
      <c r="A34" s="288"/>
      <c r="B34" s="309"/>
      <c r="C34" s="160" t="s">
        <v>1</v>
      </c>
      <c r="D34" s="46">
        <v>921</v>
      </c>
      <c r="E34" s="46">
        <v>92109</v>
      </c>
      <c r="F34" s="46">
        <v>4170</v>
      </c>
      <c r="G34" s="172" t="s">
        <v>220</v>
      </c>
      <c r="H34" s="173">
        <v>0</v>
      </c>
      <c r="I34" s="35"/>
    </row>
    <row r="35" spans="1:9" s="170" customFormat="1" ht="14.25" customHeight="1">
      <c r="A35" s="288"/>
      <c r="B35" s="309"/>
      <c r="C35" s="160" t="s">
        <v>1</v>
      </c>
      <c r="D35" s="46">
        <v>921</v>
      </c>
      <c r="E35" s="46">
        <v>92109</v>
      </c>
      <c r="F35" s="46">
        <v>4210</v>
      </c>
      <c r="G35" s="172" t="s">
        <v>220</v>
      </c>
      <c r="H35" s="173">
        <v>0</v>
      </c>
      <c r="I35" s="35"/>
    </row>
    <row r="36" spans="1:9" s="170" customFormat="1" ht="15.75" customHeight="1">
      <c r="A36" s="277"/>
      <c r="B36" s="279"/>
      <c r="C36" s="160" t="s">
        <v>1</v>
      </c>
      <c r="D36" s="46">
        <v>921</v>
      </c>
      <c r="E36" s="46">
        <v>92109</v>
      </c>
      <c r="F36" s="46">
        <v>4300</v>
      </c>
      <c r="G36" s="172" t="s">
        <v>220</v>
      </c>
      <c r="H36" s="173">
        <v>0</v>
      </c>
      <c r="I36" s="35"/>
    </row>
    <row r="37" spans="1:9" s="170" customFormat="1" ht="15.75" customHeight="1">
      <c r="A37" s="280" t="s">
        <v>141</v>
      </c>
      <c r="B37" s="313" t="s">
        <v>229</v>
      </c>
      <c r="C37" s="278" t="s">
        <v>1</v>
      </c>
      <c r="D37" s="307">
        <v>900</v>
      </c>
      <c r="E37" s="307">
        <v>90095</v>
      </c>
      <c r="F37" s="46">
        <v>4210</v>
      </c>
      <c r="G37" s="172" t="s">
        <v>220</v>
      </c>
      <c r="H37" s="173">
        <v>2300</v>
      </c>
      <c r="I37" s="35"/>
    </row>
    <row r="38" spans="1:9" s="170" customFormat="1" ht="15.75" customHeight="1">
      <c r="A38" s="277"/>
      <c r="B38" s="274"/>
      <c r="C38" s="279"/>
      <c r="D38" s="308"/>
      <c r="E38" s="308"/>
      <c r="F38" s="46">
        <v>4300</v>
      </c>
      <c r="G38" s="172" t="s">
        <v>220</v>
      </c>
      <c r="H38" s="173">
        <v>184.08</v>
      </c>
      <c r="I38" s="35"/>
    </row>
    <row r="39" spans="1:9" s="170" customFormat="1" ht="28.5" customHeight="1">
      <c r="A39" s="184" t="s">
        <v>335</v>
      </c>
      <c r="B39" s="151" t="s">
        <v>336</v>
      </c>
      <c r="C39" s="150" t="s">
        <v>1</v>
      </c>
      <c r="D39" s="46">
        <v>926</v>
      </c>
      <c r="E39" s="46">
        <v>92695</v>
      </c>
      <c r="F39" s="46">
        <v>4300</v>
      </c>
      <c r="G39" s="172" t="s">
        <v>220</v>
      </c>
      <c r="H39" s="173">
        <v>3000</v>
      </c>
      <c r="I39" s="35"/>
    </row>
    <row r="40" spans="1:9" s="170" customFormat="1" ht="16.5" customHeight="1">
      <c r="A40" s="282" t="s">
        <v>25</v>
      </c>
      <c r="B40" s="283"/>
      <c r="C40" s="283"/>
      <c r="D40" s="283"/>
      <c r="E40" s="283"/>
      <c r="F40" s="283"/>
      <c r="G40" s="284"/>
      <c r="H40" s="73">
        <f>SUM(H32:H39)</f>
        <v>15484.08</v>
      </c>
      <c r="I40" s="35"/>
    </row>
    <row r="41" spans="1:9" s="170" customFormat="1" ht="17.25" customHeight="1">
      <c r="A41" s="154">
        <v>4</v>
      </c>
      <c r="B41" s="155" t="s">
        <v>30</v>
      </c>
      <c r="C41" s="155"/>
      <c r="D41" s="34"/>
      <c r="E41" s="34"/>
      <c r="F41" s="34"/>
      <c r="G41" s="171"/>
      <c r="H41" s="73"/>
      <c r="I41" s="35"/>
    </row>
    <row r="42" spans="1:8" s="170" customFormat="1" ht="18" customHeight="1">
      <c r="A42" s="276" t="s">
        <v>142</v>
      </c>
      <c r="B42" s="281" t="s">
        <v>247</v>
      </c>
      <c r="C42" s="302" t="s">
        <v>1</v>
      </c>
      <c r="D42" s="285">
        <v>900</v>
      </c>
      <c r="E42" s="285">
        <v>90095</v>
      </c>
      <c r="F42" s="9">
        <v>4210</v>
      </c>
      <c r="G42" s="172" t="s">
        <v>220</v>
      </c>
      <c r="H42" s="62">
        <v>1400</v>
      </c>
    </row>
    <row r="43" spans="1:8" s="170" customFormat="1" ht="18" customHeight="1">
      <c r="A43" s="299"/>
      <c r="B43" s="301"/>
      <c r="C43" s="304"/>
      <c r="D43" s="287"/>
      <c r="E43" s="287"/>
      <c r="F43" s="9">
        <v>4300</v>
      </c>
      <c r="G43" s="172" t="s">
        <v>220</v>
      </c>
      <c r="H43" s="62">
        <v>100</v>
      </c>
    </row>
    <row r="44" spans="1:8" s="170" customFormat="1" ht="14.25" customHeight="1">
      <c r="A44" s="276" t="s">
        <v>143</v>
      </c>
      <c r="B44" s="281" t="s">
        <v>230</v>
      </c>
      <c r="C44" s="156" t="s">
        <v>1</v>
      </c>
      <c r="D44" s="159">
        <v>921</v>
      </c>
      <c r="E44" s="159">
        <v>92109</v>
      </c>
      <c r="F44" s="9">
        <v>4210</v>
      </c>
      <c r="G44" s="172" t="s">
        <v>220</v>
      </c>
      <c r="H44" s="62">
        <v>1630</v>
      </c>
    </row>
    <row r="45" spans="1:8" s="170" customFormat="1" ht="14.25" customHeight="1">
      <c r="A45" s="298"/>
      <c r="B45" s="300"/>
      <c r="C45" s="156" t="s">
        <v>1</v>
      </c>
      <c r="D45" s="159">
        <v>921</v>
      </c>
      <c r="E45" s="159">
        <v>92109</v>
      </c>
      <c r="F45" s="9">
        <v>4300</v>
      </c>
      <c r="G45" s="172" t="s">
        <v>220</v>
      </c>
      <c r="H45" s="62">
        <v>1000</v>
      </c>
    </row>
    <row r="46" spans="1:8" s="170" customFormat="1" ht="14.25" customHeight="1">
      <c r="A46" s="299"/>
      <c r="B46" s="301"/>
      <c r="C46" s="156" t="s">
        <v>1</v>
      </c>
      <c r="D46" s="9">
        <v>921</v>
      </c>
      <c r="E46" s="29">
        <v>92195</v>
      </c>
      <c r="F46" s="9">
        <v>4210</v>
      </c>
      <c r="G46" s="172" t="s">
        <v>220</v>
      </c>
      <c r="H46" s="62">
        <v>0</v>
      </c>
    </row>
    <row r="47" spans="1:8" s="170" customFormat="1" ht="21.75" customHeight="1">
      <c r="A47" s="280" t="s">
        <v>144</v>
      </c>
      <c r="B47" s="278" t="s">
        <v>216</v>
      </c>
      <c r="C47" s="278" t="s">
        <v>1</v>
      </c>
      <c r="D47" s="167">
        <v>921</v>
      </c>
      <c r="E47" s="179">
        <v>92195</v>
      </c>
      <c r="F47" s="167">
        <v>4190</v>
      </c>
      <c r="G47" s="172" t="s">
        <v>220</v>
      </c>
      <c r="H47" s="175">
        <v>73</v>
      </c>
    </row>
    <row r="48" spans="1:8" s="170" customFormat="1" ht="22.5" customHeight="1">
      <c r="A48" s="277"/>
      <c r="B48" s="279"/>
      <c r="C48" s="279"/>
      <c r="D48" s="167">
        <v>921</v>
      </c>
      <c r="E48" s="179">
        <v>92195</v>
      </c>
      <c r="F48" s="167">
        <v>4210</v>
      </c>
      <c r="G48" s="172" t="s">
        <v>220</v>
      </c>
      <c r="H48" s="175">
        <v>1427</v>
      </c>
    </row>
    <row r="49" spans="1:8" s="170" customFormat="1" ht="38.25" customHeight="1">
      <c r="A49" s="184" t="s">
        <v>325</v>
      </c>
      <c r="B49" s="150" t="s">
        <v>326</v>
      </c>
      <c r="C49" s="150" t="s">
        <v>1</v>
      </c>
      <c r="D49" s="167">
        <v>926</v>
      </c>
      <c r="E49" s="179">
        <v>92695</v>
      </c>
      <c r="F49" s="167">
        <v>6050</v>
      </c>
      <c r="G49" s="172" t="s">
        <v>221</v>
      </c>
      <c r="H49" s="175">
        <v>6079.23</v>
      </c>
    </row>
    <row r="50" spans="1:9" s="170" customFormat="1" ht="15" customHeight="1">
      <c r="A50" s="282" t="s">
        <v>25</v>
      </c>
      <c r="B50" s="283"/>
      <c r="C50" s="283"/>
      <c r="D50" s="283"/>
      <c r="E50" s="283"/>
      <c r="F50" s="283"/>
      <c r="G50" s="284"/>
      <c r="H50" s="73">
        <f>SUM(H42:H49)</f>
        <v>11709.23</v>
      </c>
      <c r="I50" s="35"/>
    </row>
    <row r="51" spans="1:9" s="170" customFormat="1" ht="12" customHeight="1">
      <c r="A51" s="154">
        <v>5</v>
      </c>
      <c r="B51" s="155" t="s">
        <v>31</v>
      </c>
      <c r="C51" s="155"/>
      <c r="D51" s="34"/>
      <c r="E51" s="34"/>
      <c r="F51" s="34"/>
      <c r="G51" s="18"/>
      <c r="H51" s="73"/>
      <c r="I51" s="35"/>
    </row>
    <row r="52" spans="1:9" s="170" customFormat="1" ht="15" customHeight="1">
      <c r="A52" s="314" t="s">
        <v>145</v>
      </c>
      <c r="B52" s="278" t="s">
        <v>209</v>
      </c>
      <c r="C52" s="162" t="s">
        <v>1</v>
      </c>
      <c r="D52" s="176">
        <v>926</v>
      </c>
      <c r="E52" s="176">
        <v>92695</v>
      </c>
      <c r="F52" s="46">
        <v>6050</v>
      </c>
      <c r="G52" s="172" t="s">
        <v>221</v>
      </c>
      <c r="H52" s="173">
        <v>11863.78</v>
      </c>
      <c r="I52" s="35"/>
    </row>
    <row r="53" spans="1:9" s="170" customFormat="1" ht="15.75" customHeight="1">
      <c r="A53" s="314"/>
      <c r="B53" s="309"/>
      <c r="C53" s="162" t="s">
        <v>1</v>
      </c>
      <c r="D53" s="176">
        <v>900</v>
      </c>
      <c r="E53" s="176">
        <v>90095</v>
      </c>
      <c r="F53" s="46">
        <v>4210</v>
      </c>
      <c r="G53" s="172" t="s">
        <v>220</v>
      </c>
      <c r="H53" s="173">
        <v>4500</v>
      </c>
      <c r="I53" s="35"/>
    </row>
    <row r="54" spans="1:9" s="170" customFormat="1" ht="15.75" customHeight="1">
      <c r="A54" s="314"/>
      <c r="B54" s="309"/>
      <c r="C54" s="162" t="s">
        <v>1</v>
      </c>
      <c r="D54" s="176">
        <v>921</v>
      </c>
      <c r="E54" s="176">
        <v>92109</v>
      </c>
      <c r="F54" s="46">
        <v>4210</v>
      </c>
      <c r="G54" s="172" t="s">
        <v>220</v>
      </c>
      <c r="H54" s="173">
        <v>1000</v>
      </c>
      <c r="I54" s="35"/>
    </row>
    <row r="55" spans="1:9" s="170" customFormat="1" ht="15.75" customHeight="1">
      <c r="A55" s="314"/>
      <c r="B55" s="309"/>
      <c r="C55" s="162" t="s">
        <v>1</v>
      </c>
      <c r="D55" s="176">
        <v>921</v>
      </c>
      <c r="E55" s="176">
        <v>92195</v>
      </c>
      <c r="F55" s="46">
        <v>4090</v>
      </c>
      <c r="G55" s="172" t="s">
        <v>220</v>
      </c>
      <c r="H55" s="173">
        <v>214</v>
      </c>
      <c r="I55" s="35"/>
    </row>
    <row r="56" spans="1:9" s="170" customFormat="1" ht="15.75" customHeight="1">
      <c r="A56" s="314"/>
      <c r="B56" s="309"/>
      <c r="C56" s="162" t="s">
        <v>1</v>
      </c>
      <c r="D56" s="176">
        <v>921</v>
      </c>
      <c r="E56" s="176">
        <v>92195</v>
      </c>
      <c r="F56" s="46">
        <v>4300</v>
      </c>
      <c r="G56" s="172" t="s">
        <v>220</v>
      </c>
      <c r="H56" s="173">
        <v>1786</v>
      </c>
      <c r="I56" s="35"/>
    </row>
    <row r="57" spans="1:9" s="170" customFormat="1" ht="14.25" customHeight="1">
      <c r="A57" s="315" t="s">
        <v>146</v>
      </c>
      <c r="B57" s="281" t="s">
        <v>116</v>
      </c>
      <c r="C57" s="151" t="s">
        <v>1</v>
      </c>
      <c r="D57" s="9">
        <v>900</v>
      </c>
      <c r="E57" s="9">
        <v>90095</v>
      </c>
      <c r="F57" s="46">
        <v>4210</v>
      </c>
      <c r="G57" s="172" t="s">
        <v>220</v>
      </c>
      <c r="H57" s="173">
        <v>1643.6</v>
      </c>
      <c r="I57" s="35"/>
    </row>
    <row r="58" spans="1:9" s="170" customFormat="1" ht="14.25" customHeight="1">
      <c r="A58" s="315"/>
      <c r="B58" s="300"/>
      <c r="C58" s="151" t="s">
        <v>1</v>
      </c>
      <c r="D58" s="9">
        <v>900</v>
      </c>
      <c r="E58" s="9">
        <v>90095</v>
      </c>
      <c r="F58" s="46">
        <v>4300</v>
      </c>
      <c r="G58" s="172" t="s">
        <v>220</v>
      </c>
      <c r="H58" s="173">
        <v>100</v>
      </c>
      <c r="I58" s="35"/>
    </row>
    <row r="59" spans="1:9" s="35" customFormat="1" ht="16.5" customHeight="1">
      <c r="A59" s="183" t="s">
        <v>323</v>
      </c>
      <c r="B59" s="161" t="s">
        <v>324</v>
      </c>
      <c r="C59" s="27" t="s">
        <v>1</v>
      </c>
      <c r="D59" s="159">
        <v>900</v>
      </c>
      <c r="E59" s="159">
        <v>90095</v>
      </c>
      <c r="F59" s="9">
        <v>4270</v>
      </c>
      <c r="G59" s="172" t="s">
        <v>220</v>
      </c>
      <c r="H59" s="62">
        <v>2936.22</v>
      </c>
      <c r="I59" s="170"/>
    </row>
    <row r="60" spans="1:8" s="35" customFormat="1" ht="18" customHeight="1">
      <c r="A60" s="282" t="s">
        <v>25</v>
      </c>
      <c r="B60" s="283"/>
      <c r="C60" s="283"/>
      <c r="D60" s="283"/>
      <c r="E60" s="283"/>
      <c r="F60" s="283"/>
      <c r="G60" s="284"/>
      <c r="H60" s="73">
        <f>SUM(H51:H59)</f>
        <v>24043.6</v>
      </c>
    </row>
    <row r="61" spans="1:9" s="170" customFormat="1" ht="18.75" customHeight="1">
      <c r="A61" s="154">
        <v>6</v>
      </c>
      <c r="B61" s="155" t="s">
        <v>28</v>
      </c>
      <c r="C61" s="155"/>
      <c r="D61" s="34"/>
      <c r="E61" s="34"/>
      <c r="F61" s="34"/>
      <c r="G61" s="171"/>
      <c r="H61" s="73"/>
      <c r="I61" s="35"/>
    </row>
    <row r="62" spans="1:9" s="35" customFormat="1" ht="17.25" customHeight="1">
      <c r="A62" s="276" t="s">
        <v>147</v>
      </c>
      <c r="B62" s="281" t="s">
        <v>231</v>
      </c>
      <c r="C62" s="27" t="s">
        <v>1</v>
      </c>
      <c r="D62" s="256">
        <v>926</v>
      </c>
      <c r="E62" s="256">
        <v>92695</v>
      </c>
      <c r="F62" s="9">
        <v>4210</v>
      </c>
      <c r="G62" s="172" t="s">
        <v>220</v>
      </c>
      <c r="H62" s="62">
        <v>0</v>
      </c>
      <c r="I62" s="170"/>
    </row>
    <row r="63" spans="1:9" s="35" customFormat="1" ht="17.25" customHeight="1">
      <c r="A63" s="298"/>
      <c r="B63" s="300"/>
      <c r="C63" s="27" t="s">
        <v>1</v>
      </c>
      <c r="D63" s="256">
        <v>926</v>
      </c>
      <c r="E63" s="256">
        <v>92695</v>
      </c>
      <c r="F63" s="9">
        <v>4300</v>
      </c>
      <c r="G63" s="172" t="s">
        <v>220</v>
      </c>
      <c r="H63" s="62">
        <v>1000</v>
      </c>
      <c r="I63" s="170"/>
    </row>
    <row r="64" spans="1:9" s="35" customFormat="1" ht="17.25" customHeight="1">
      <c r="A64" s="299"/>
      <c r="B64" s="301"/>
      <c r="C64" s="27" t="s">
        <v>1</v>
      </c>
      <c r="D64" s="256">
        <v>926</v>
      </c>
      <c r="E64" s="256">
        <v>92695</v>
      </c>
      <c r="F64" s="9">
        <v>6060</v>
      </c>
      <c r="G64" s="172" t="s">
        <v>221</v>
      </c>
      <c r="H64" s="62">
        <v>5000</v>
      </c>
      <c r="I64" s="170"/>
    </row>
    <row r="65" spans="1:9" s="35" customFormat="1" ht="18" customHeight="1">
      <c r="A65" s="276" t="s">
        <v>148</v>
      </c>
      <c r="B65" s="281" t="s">
        <v>248</v>
      </c>
      <c r="C65" s="273" t="s">
        <v>1</v>
      </c>
      <c r="D65" s="159">
        <v>926</v>
      </c>
      <c r="E65" s="159">
        <v>92695</v>
      </c>
      <c r="F65" s="9">
        <v>4190</v>
      </c>
      <c r="G65" s="172" t="s">
        <v>220</v>
      </c>
      <c r="H65" s="62">
        <v>144</v>
      </c>
      <c r="I65" s="170"/>
    </row>
    <row r="66" spans="1:9" s="35" customFormat="1" ht="18" customHeight="1">
      <c r="A66" s="277"/>
      <c r="B66" s="279"/>
      <c r="C66" s="274"/>
      <c r="D66" s="159">
        <v>926</v>
      </c>
      <c r="E66" s="159">
        <v>92695</v>
      </c>
      <c r="F66" s="9">
        <v>4210</v>
      </c>
      <c r="G66" s="172" t="s">
        <v>220</v>
      </c>
      <c r="H66" s="62">
        <v>1856</v>
      </c>
      <c r="I66" s="170"/>
    </row>
    <row r="67" spans="1:9" s="35" customFormat="1" ht="18" customHeight="1">
      <c r="A67" s="276" t="s">
        <v>149</v>
      </c>
      <c r="B67" s="281" t="s">
        <v>210</v>
      </c>
      <c r="C67" s="273" t="s">
        <v>1</v>
      </c>
      <c r="D67" s="159">
        <v>900</v>
      </c>
      <c r="E67" s="159">
        <v>90095</v>
      </c>
      <c r="F67" s="9">
        <v>4210</v>
      </c>
      <c r="G67" s="172" t="s">
        <v>220</v>
      </c>
      <c r="H67" s="62">
        <v>2137</v>
      </c>
      <c r="I67" s="170"/>
    </row>
    <row r="68" spans="1:9" s="35" customFormat="1" ht="21" customHeight="1">
      <c r="A68" s="277"/>
      <c r="B68" s="279"/>
      <c r="C68" s="274"/>
      <c r="D68" s="159">
        <v>900</v>
      </c>
      <c r="E68" s="159">
        <v>90095</v>
      </c>
      <c r="F68" s="9">
        <v>4300</v>
      </c>
      <c r="G68" s="172" t="s">
        <v>220</v>
      </c>
      <c r="H68" s="62">
        <v>1500</v>
      </c>
      <c r="I68" s="170"/>
    </row>
    <row r="69" spans="1:9" s="170" customFormat="1" ht="18.75" customHeight="1">
      <c r="A69" s="282" t="s">
        <v>25</v>
      </c>
      <c r="B69" s="283"/>
      <c r="C69" s="283"/>
      <c r="D69" s="283"/>
      <c r="E69" s="283"/>
      <c r="F69" s="283"/>
      <c r="G69" s="284"/>
      <c r="H69" s="73">
        <f>SUM(H62:H68)</f>
        <v>11637</v>
      </c>
      <c r="I69" s="35"/>
    </row>
    <row r="70" spans="1:9" s="170" customFormat="1" ht="17.25" customHeight="1">
      <c r="A70" s="154">
        <v>7</v>
      </c>
      <c r="B70" s="155" t="s">
        <v>115</v>
      </c>
      <c r="C70" s="155"/>
      <c r="D70" s="34"/>
      <c r="E70" s="34"/>
      <c r="F70" s="34"/>
      <c r="G70" s="171"/>
      <c r="H70" s="73"/>
      <c r="I70" s="35"/>
    </row>
    <row r="71" spans="1:9" s="170" customFormat="1" ht="29.25" customHeight="1">
      <c r="A71" s="185" t="s">
        <v>150</v>
      </c>
      <c r="B71" s="161" t="s">
        <v>258</v>
      </c>
      <c r="C71" s="156" t="s">
        <v>1</v>
      </c>
      <c r="D71" s="159">
        <v>600</v>
      </c>
      <c r="E71" s="159">
        <v>60016</v>
      </c>
      <c r="F71" s="46">
        <v>6050</v>
      </c>
      <c r="G71" s="172" t="s">
        <v>221</v>
      </c>
      <c r="H71" s="173">
        <v>10000</v>
      </c>
      <c r="I71" s="35"/>
    </row>
    <row r="72" spans="1:9" s="35" customFormat="1" ht="27" customHeight="1">
      <c r="A72" s="185" t="s">
        <v>151</v>
      </c>
      <c r="B72" s="161" t="s">
        <v>259</v>
      </c>
      <c r="C72" s="156" t="s">
        <v>1</v>
      </c>
      <c r="D72" s="159">
        <v>600</v>
      </c>
      <c r="E72" s="159">
        <v>60016</v>
      </c>
      <c r="F72" s="157">
        <v>6050</v>
      </c>
      <c r="G72" s="47" t="s">
        <v>221</v>
      </c>
      <c r="H72" s="163">
        <v>10000</v>
      </c>
      <c r="I72" s="170"/>
    </row>
    <row r="73" spans="1:9" s="35" customFormat="1" ht="27" customHeight="1">
      <c r="A73" s="185" t="s">
        <v>232</v>
      </c>
      <c r="B73" s="161" t="s">
        <v>233</v>
      </c>
      <c r="C73" s="156" t="s">
        <v>1</v>
      </c>
      <c r="D73" s="159">
        <v>900</v>
      </c>
      <c r="E73" s="159">
        <v>90095</v>
      </c>
      <c r="F73" s="157">
        <v>4210</v>
      </c>
      <c r="G73" s="47" t="s">
        <v>220</v>
      </c>
      <c r="H73" s="163">
        <v>4043</v>
      </c>
      <c r="I73" s="170"/>
    </row>
    <row r="74" spans="1:9" s="170" customFormat="1" ht="26.25" customHeight="1">
      <c r="A74" s="282" t="s">
        <v>25</v>
      </c>
      <c r="B74" s="283"/>
      <c r="C74" s="283"/>
      <c r="D74" s="283"/>
      <c r="E74" s="283"/>
      <c r="F74" s="283"/>
      <c r="G74" s="284"/>
      <c r="H74" s="73">
        <f>SUM(H71:H73)</f>
        <v>24043</v>
      </c>
      <c r="I74" s="35"/>
    </row>
    <row r="75" spans="1:9" s="170" customFormat="1" ht="15" customHeight="1">
      <c r="A75" s="154">
        <v>8</v>
      </c>
      <c r="B75" s="155" t="s">
        <v>211</v>
      </c>
      <c r="C75" s="155"/>
      <c r="D75" s="34"/>
      <c r="E75" s="34"/>
      <c r="F75" s="34"/>
      <c r="G75" s="171"/>
      <c r="H75" s="73"/>
      <c r="I75" s="35"/>
    </row>
    <row r="76" spans="1:9" s="170" customFormat="1" ht="13.5" customHeight="1">
      <c r="A76" s="314" t="s">
        <v>152</v>
      </c>
      <c r="B76" s="278" t="s">
        <v>212</v>
      </c>
      <c r="C76" s="160" t="s">
        <v>1</v>
      </c>
      <c r="D76" s="178">
        <v>926</v>
      </c>
      <c r="E76" s="178">
        <v>92695</v>
      </c>
      <c r="F76" s="46">
        <v>4110</v>
      </c>
      <c r="G76" s="172" t="s">
        <v>220</v>
      </c>
      <c r="H76" s="173">
        <v>0</v>
      </c>
      <c r="I76" s="35"/>
    </row>
    <row r="77" spans="1:9" s="170" customFormat="1" ht="17.25" customHeight="1">
      <c r="A77" s="314"/>
      <c r="B77" s="309"/>
      <c r="C77" s="160" t="s">
        <v>1</v>
      </c>
      <c r="D77" s="178">
        <v>926</v>
      </c>
      <c r="E77" s="178">
        <v>92695</v>
      </c>
      <c r="F77" s="46">
        <v>4170</v>
      </c>
      <c r="G77" s="172" t="s">
        <v>220</v>
      </c>
      <c r="H77" s="173">
        <v>2000</v>
      </c>
      <c r="I77" s="35"/>
    </row>
    <row r="78" spans="1:9" s="170" customFormat="1" ht="16.5" customHeight="1">
      <c r="A78" s="314"/>
      <c r="B78" s="309"/>
      <c r="C78" s="160" t="s">
        <v>1</v>
      </c>
      <c r="D78" s="178">
        <v>926</v>
      </c>
      <c r="E78" s="178">
        <v>92695</v>
      </c>
      <c r="F78" s="46">
        <v>4210</v>
      </c>
      <c r="G78" s="172" t="s">
        <v>220</v>
      </c>
      <c r="H78" s="173">
        <v>500</v>
      </c>
      <c r="I78" s="35"/>
    </row>
    <row r="79" spans="1:8" s="170" customFormat="1" ht="17.25" customHeight="1">
      <c r="A79" s="314"/>
      <c r="B79" s="279"/>
      <c r="C79" s="160" t="s">
        <v>1</v>
      </c>
      <c r="D79" s="178">
        <v>926</v>
      </c>
      <c r="E79" s="178">
        <v>92695</v>
      </c>
      <c r="F79" s="46">
        <v>4300</v>
      </c>
      <c r="G79" s="172" t="s">
        <v>220</v>
      </c>
      <c r="H79" s="173">
        <v>0</v>
      </c>
    </row>
    <row r="80" spans="1:8" s="10" customFormat="1" ht="12.75" customHeight="1">
      <c r="A80" s="315" t="s">
        <v>153</v>
      </c>
      <c r="B80" s="302" t="s">
        <v>178</v>
      </c>
      <c r="C80" s="27" t="s">
        <v>1</v>
      </c>
      <c r="D80" s="9">
        <v>900</v>
      </c>
      <c r="E80" s="9">
        <v>90095</v>
      </c>
      <c r="F80" s="9">
        <v>4300</v>
      </c>
      <c r="G80" s="169" t="s">
        <v>220</v>
      </c>
      <c r="H80" s="62">
        <v>1500</v>
      </c>
    </row>
    <row r="81" spans="1:8" s="10" customFormat="1" ht="15.75" customHeight="1">
      <c r="A81" s="315"/>
      <c r="B81" s="304"/>
      <c r="C81" s="27" t="s">
        <v>1</v>
      </c>
      <c r="D81" s="9">
        <v>900</v>
      </c>
      <c r="E81" s="9">
        <v>90095</v>
      </c>
      <c r="F81" s="9">
        <v>4210</v>
      </c>
      <c r="G81" s="169" t="s">
        <v>220</v>
      </c>
      <c r="H81" s="62">
        <v>2500</v>
      </c>
    </row>
    <row r="82" spans="1:8" s="10" customFormat="1" ht="12.75" customHeight="1">
      <c r="A82" s="183" t="s">
        <v>154</v>
      </c>
      <c r="B82" s="187" t="s">
        <v>262</v>
      </c>
      <c r="C82" s="187" t="s">
        <v>1</v>
      </c>
      <c r="D82" s="9">
        <v>900</v>
      </c>
      <c r="E82" s="9">
        <v>90015</v>
      </c>
      <c r="F82" s="9">
        <v>6050</v>
      </c>
      <c r="G82" s="18" t="s">
        <v>221</v>
      </c>
      <c r="H82" s="62">
        <v>13043</v>
      </c>
    </row>
    <row r="83" spans="1:8" s="10" customFormat="1" ht="14.25" customHeight="1">
      <c r="A83" s="276" t="s">
        <v>260</v>
      </c>
      <c r="B83" s="302" t="s">
        <v>261</v>
      </c>
      <c r="C83" s="302" t="s">
        <v>1</v>
      </c>
      <c r="D83" s="9">
        <v>921</v>
      </c>
      <c r="E83" s="29">
        <v>92109</v>
      </c>
      <c r="F83" s="9">
        <v>4210</v>
      </c>
      <c r="G83" s="18" t="s">
        <v>220</v>
      </c>
      <c r="H83" s="62">
        <v>200</v>
      </c>
    </row>
    <row r="84" spans="1:8" s="10" customFormat="1" ht="12.75" customHeight="1">
      <c r="A84" s="277"/>
      <c r="B84" s="279"/>
      <c r="C84" s="279"/>
      <c r="D84" s="9">
        <v>921</v>
      </c>
      <c r="E84" s="29">
        <v>92109</v>
      </c>
      <c r="F84" s="9">
        <v>4300</v>
      </c>
      <c r="G84" s="18" t="s">
        <v>220</v>
      </c>
      <c r="H84" s="62">
        <v>800</v>
      </c>
    </row>
    <row r="85" spans="1:8" s="10" customFormat="1" ht="24" customHeight="1">
      <c r="A85" s="183" t="s">
        <v>327</v>
      </c>
      <c r="B85" s="187" t="s">
        <v>328</v>
      </c>
      <c r="C85" s="187" t="s">
        <v>1</v>
      </c>
      <c r="D85" s="9">
        <v>900</v>
      </c>
      <c r="E85" s="9">
        <v>90095</v>
      </c>
      <c r="F85" s="9">
        <v>4270</v>
      </c>
      <c r="G85" s="18" t="s">
        <v>220</v>
      </c>
      <c r="H85" s="62">
        <v>3500</v>
      </c>
    </row>
    <row r="86" spans="1:9" s="10" customFormat="1" ht="15.75" customHeight="1">
      <c r="A86" s="318" t="s">
        <v>25</v>
      </c>
      <c r="B86" s="319"/>
      <c r="C86" s="319"/>
      <c r="D86" s="319"/>
      <c r="E86" s="319"/>
      <c r="F86" s="319"/>
      <c r="G86" s="320"/>
      <c r="H86" s="180">
        <f>SUM(H76:H85)</f>
        <v>24043</v>
      </c>
      <c r="I86" s="26"/>
    </row>
    <row r="87" spans="1:9" s="170" customFormat="1" ht="14.25" customHeight="1">
      <c r="A87" s="154">
        <v>9</v>
      </c>
      <c r="B87" s="155" t="s">
        <v>26</v>
      </c>
      <c r="C87" s="155"/>
      <c r="D87" s="34"/>
      <c r="E87" s="34"/>
      <c r="F87" s="34"/>
      <c r="G87" s="171"/>
      <c r="H87" s="73"/>
      <c r="I87" s="35"/>
    </row>
    <row r="88" spans="1:9" s="170" customFormat="1" ht="15.75" customHeight="1">
      <c r="A88" s="315" t="s">
        <v>155</v>
      </c>
      <c r="B88" s="281" t="s">
        <v>249</v>
      </c>
      <c r="C88" s="27" t="s">
        <v>1</v>
      </c>
      <c r="D88" s="9">
        <v>926</v>
      </c>
      <c r="E88" s="9">
        <v>92695</v>
      </c>
      <c r="F88" s="46">
        <v>4210</v>
      </c>
      <c r="G88" s="172" t="s">
        <v>220</v>
      </c>
      <c r="H88" s="173">
        <v>5000</v>
      </c>
      <c r="I88" s="35"/>
    </row>
    <row r="89" spans="1:9" s="170" customFormat="1" ht="12" customHeight="1">
      <c r="A89" s="315"/>
      <c r="B89" s="300"/>
      <c r="C89" s="27" t="s">
        <v>1</v>
      </c>
      <c r="D89" s="9">
        <v>926</v>
      </c>
      <c r="E89" s="9">
        <v>92695</v>
      </c>
      <c r="F89" s="46">
        <v>4300</v>
      </c>
      <c r="G89" s="172" t="s">
        <v>220</v>
      </c>
      <c r="H89" s="173">
        <v>0</v>
      </c>
      <c r="I89" s="35"/>
    </row>
    <row r="90" spans="1:9" s="170" customFormat="1" ht="12.75" customHeight="1">
      <c r="A90" s="315"/>
      <c r="B90" s="300"/>
      <c r="C90" s="27" t="s">
        <v>1</v>
      </c>
      <c r="D90" s="9">
        <v>926</v>
      </c>
      <c r="E90" s="9">
        <v>92695</v>
      </c>
      <c r="F90" s="46">
        <v>6050</v>
      </c>
      <c r="G90" s="172" t="s">
        <v>221</v>
      </c>
      <c r="H90" s="173">
        <v>5000</v>
      </c>
      <c r="I90" s="35"/>
    </row>
    <row r="91" spans="1:9" s="35" customFormat="1" ht="11.25" customHeight="1">
      <c r="A91" s="276" t="s">
        <v>156</v>
      </c>
      <c r="B91" s="275" t="s">
        <v>250</v>
      </c>
      <c r="C91" s="273" t="s">
        <v>1</v>
      </c>
      <c r="D91" s="164" t="s">
        <v>234</v>
      </c>
      <c r="E91" s="164" t="s">
        <v>235</v>
      </c>
      <c r="F91" s="9">
        <v>4190</v>
      </c>
      <c r="G91" s="172" t="s">
        <v>220</v>
      </c>
      <c r="H91" s="62">
        <v>213</v>
      </c>
      <c r="I91" s="170"/>
    </row>
    <row r="92" spans="1:9" s="35" customFormat="1" ht="15.75" customHeight="1">
      <c r="A92" s="277"/>
      <c r="B92" s="274"/>
      <c r="C92" s="274"/>
      <c r="D92" s="164" t="s">
        <v>234</v>
      </c>
      <c r="E92" s="164" t="s">
        <v>235</v>
      </c>
      <c r="F92" s="9">
        <v>4210</v>
      </c>
      <c r="G92" s="172" t="s">
        <v>220</v>
      </c>
      <c r="H92" s="62">
        <v>787</v>
      </c>
      <c r="I92" s="170"/>
    </row>
    <row r="93" spans="1:9" s="35" customFormat="1" ht="17.25" customHeight="1">
      <c r="A93" s="183" t="s">
        <v>157</v>
      </c>
      <c r="B93" s="161" t="s">
        <v>116</v>
      </c>
      <c r="C93" s="156" t="s">
        <v>1</v>
      </c>
      <c r="D93" s="159">
        <v>900</v>
      </c>
      <c r="E93" s="159">
        <v>90095</v>
      </c>
      <c r="F93" s="9">
        <v>4210</v>
      </c>
      <c r="G93" s="172" t="s">
        <v>220</v>
      </c>
      <c r="H93" s="163">
        <v>757.32</v>
      </c>
      <c r="I93" s="170"/>
    </row>
    <row r="94" spans="1:9" s="170" customFormat="1" ht="14.25" customHeight="1">
      <c r="A94" s="282" t="s">
        <v>25</v>
      </c>
      <c r="B94" s="283"/>
      <c r="C94" s="283"/>
      <c r="D94" s="283"/>
      <c r="E94" s="283"/>
      <c r="F94" s="283"/>
      <c r="G94" s="284"/>
      <c r="H94" s="73">
        <f>SUM(H88:H93)</f>
        <v>11757.32</v>
      </c>
      <c r="I94" s="35"/>
    </row>
    <row r="95" spans="1:9" s="170" customFormat="1" ht="13.5" customHeight="1">
      <c r="A95" s="316" t="s">
        <v>79</v>
      </c>
      <c r="B95" s="317"/>
      <c r="C95" s="30"/>
      <c r="D95" s="30"/>
      <c r="E95" s="30"/>
      <c r="F95" s="30"/>
      <c r="G95" s="263"/>
      <c r="H95" s="165">
        <f>SUM(H18,H30,H40,H50,H60,H69,H74,H86,H94)</f>
        <v>169986.95</v>
      </c>
      <c r="I95" s="17"/>
    </row>
    <row r="96" spans="1:9" s="170" customFormat="1" ht="27.75" customHeight="1">
      <c r="A96" s="261"/>
      <c r="B96" s="261"/>
      <c r="C96" s="261"/>
      <c r="D96" s="261"/>
      <c r="E96" s="261"/>
      <c r="F96" s="261"/>
      <c r="G96" s="261"/>
      <c r="H96" s="264"/>
      <c r="I96" s="261"/>
    </row>
    <row r="97" spans="1:9" s="35" customFormat="1" ht="18.75" customHeight="1">
      <c r="A97" s="261"/>
      <c r="B97" s="261"/>
      <c r="C97" s="261"/>
      <c r="D97" s="261"/>
      <c r="E97" s="261"/>
      <c r="F97" s="261"/>
      <c r="G97" s="261"/>
      <c r="H97" s="264"/>
      <c r="I97" s="261"/>
    </row>
    <row r="98" spans="1:9" s="17" customFormat="1" ht="21" customHeight="1">
      <c r="A98" s="261"/>
      <c r="B98" s="261"/>
      <c r="C98" s="261"/>
      <c r="D98" s="261"/>
      <c r="E98" s="261"/>
      <c r="F98" s="261"/>
      <c r="G98" s="261"/>
      <c r="H98" s="264"/>
      <c r="I98" s="261"/>
    </row>
  </sheetData>
  <sheetProtection/>
  <mergeCells count="79">
    <mergeCell ref="A95:B95"/>
    <mergeCell ref="A80:A81"/>
    <mergeCell ref="B80:B81"/>
    <mergeCell ref="A86:G86"/>
    <mergeCell ref="A88:A90"/>
    <mergeCell ref="B88:B90"/>
    <mergeCell ref="A94:G94"/>
    <mergeCell ref="B83:B84"/>
    <mergeCell ref="A83:A84"/>
    <mergeCell ref="C83:C84"/>
    <mergeCell ref="A76:A79"/>
    <mergeCell ref="B76:B79"/>
    <mergeCell ref="A69:G69"/>
    <mergeCell ref="B67:B68"/>
    <mergeCell ref="A60:G60"/>
    <mergeCell ref="B57:B58"/>
    <mergeCell ref="A62:A64"/>
    <mergeCell ref="A50:G50"/>
    <mergeCell ref="A67:A68"/>
    <mergeCell ref="C67:C68"/>
    <mergeCell ref="A52:A56"/>
    <mergeCell ref="B52:B56"/>
    <mergeCell ref="E42:E43"/>
    <mergeCell ref="B62:B64"/>
    <mergeCell ref="A57:A58"/>
    <mergeCell ref="C42:C43"/>
    <mergeCell ref="B44:B46"/>
    <mergeCell ref="A30:G30"/>
    <mergeCell ref="A26:A29"/>
    <mergeCell ref="E37:E38"/>
    <mergeCell ref="B37:B38"/>
    <mergeCell ref="A37:A38"/>
    <mergeCell ref="D26:D29"/>
    <mergeCell ref="F11:F12"/>
    <mergeCell ref="A13:A14"/>
    <mergeCell ref="B26:B29"/>
    <mergeCell ref="E26:E29"/>
    <mergeCell ref="C26:C29"/>
    <mergeCell ref="C13:C14"/>
    <mergeCell ref="A18:G18"/>
    <mergeCell ref="B13:B14"/>
    <mergeCell ref="B42:B43"/>
    <mergeCell ref="D42:D43"/>
    <mergeCell ref="A42:A43"/>
    <mergeCell ref="A44:A46"/>
    <mergeCell ref="B24:B25"/>
    <mergeCell ref="C37:C38"/>
    <mergeCell ref="D37:D38"/>
    <mergeCell ref="B33:B36"/>
    <mergeCell ref="C24:C25"/>
    <mergeCell ref="A40:G40"/>
    <mergeCell ref="A7:A10"/>
    <mergeCell ref="B7:B10"/>
    <mergeCell ref="D7:D10"/>
    <mergeCell ref="A11:A12"/>
    <mergeCell ref="C7:C10"/>
    <mergeCell ref="B11:B12"/>
    <mergeCell ref="C11:C12"/>
    <mergeCell ref="D11:D12"/>
    <mergeCell ref="E7:E10"/>
    <mergeCell ref="E13:E14"/>
    <mergeCell ref="D13:D14"/>
    <mergeCell ref="A24:A25"/>
    <mergeCell ref="A33:A36"/>
    <mergeCell ref="G1:H1"/>
    <mergeCell ref="A2:H2"/>
    <mergeCell ref="G11:G12"/>
    <mergeCell ref="H11:H12"/>
    <mergeCell ref="E11:E12"/>
    <mergeCell ref="C91:C92"/>
    <mergeCell ref="B91:B92"/>
    <mergeCell ref="A91:A92"/>
    <mergeCell ref="B47:B48"/>
    <mergeCell ref="A47:A48"/>
    <mergeCell ref="C47:C48"/>
    <mergeCell ref="B65:B66"/>
    <mergeCell ref="C65:C66"/>
    <mergeCell ref="A65:A66"/>
    <mergeCell ref="A74:G74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workbookViewId="0" topLeftCell="A104">
      <selection activeCell="A92" sqref="A92:IV111"/>
    </sheetView>
  </sheetViews>
  <sheetFormatPr defaultColWidth="9.00390625" defaultRowHeight="12.75"/>
  <cols>
    <col min="1" max="1" width="2.625" style="15" customWidth="1"/>
    <col min="2" max="2" width="40.625" style="15" customWidth="1"/>
    <col min="3" max="3" width="7.125" style="15" customWidth="1"/>
    <col min="4" max="4" width="10.125" style="15" customWidth="1"/>
    <col min="5" max="5" width="4.375" style="15" customWidth="1"/>
    <col min="6" max="6" width="6.875" style="15" customWidth="1"/>
    <col min="7" max="7" width="23.75390625" style="15" customWidth="1"/>
    <col min="8" max="8" width="12.875" style="32" customWidth="1"/>
    <col min="9" max="9" width="24.375" style="32" customWidth="1"/>
    <col min="10" max="16384" width="9.125" style="15" customWidth="1"/>
  </cols>
  <sheetData>
    <row r="1" spans="8:9" s="16" customFormat="1" ht="12.75">
      <c r="H1" s="31"/>
      <c r="I1" s="166" t="s">
        <v>346</v>
      </c>
    </row>
    <row r="2" spans="8:9" s="16" customFormat="1" ht="12.75">
      <c r="H2" s="31"/>
      <c r="I2" s="166" t="s">
        <v>338</v>
      </c>
    </row>
    <row r="3" spans="8:9" s="16" customFormat="1" ht="12.75">
      <c r="H3" s="32"/>
      <c r="I3" s="166" t="s">
        <v>96</v>
      </c>
    </row>
    <row r="4" spans="8:9" s="16" customFormat="1" ht="12.75">
      <c r="H4" s="31"/>
      <c r="I4" s="166" t="s">
        <v>339</v>
      </c>
    </row>
    <row r="5" spans="1:9" s="33" customFormat="1" ht="11.25" customHeight="1">
      <c r="A5" s="330" t="s">
        <v>240</v>
      </c>
      <c r="B5" s="330"/>
      <c r="C5" s="330"/>
      <c r="D5" s="330"/>
      <c r="E5" s="330"/>
      <c r="F5" s="330"/>
      <c r="G5" s="330"/>
      <c r="H5" s="330"/>
      <c r="I5" s="330"/>
    </row>
    <row r="6" ht="5.25" customHeight="1"/>
    <row r="7" spans="1:10" ht="38.25" customHeight="1">
      <c r="A7" s="324" t="s">
        <v>0</v>
      </c>
      <c r="B7" s="324" t="s">
        <v>3</v>
      </c>
      <c r="C7" s="324" t="s">
        <v>4</v>
      </c>
      <c r="D7" s="327" t="s">
        <v>72</v>
      </c>
      <c r="E7" s="324" t="s">
        <v>37</v>
      </c>
      <c r="F7" s="327" t="s">
        <v>38</v>
      </c>
      <c r="G7" s="324" t="s">
        <v>5</v>
      </c>
      <c r="H7" s="324"/>
      <c r="I7" s="329" t="s">
        <v>267</v>
      </c>
      <c r="J7" s="94"/>
    </row>
    <row r="8" spans="1:10" ht="15" customHeight="1">
      <c r="A8" s="324"/>
      <c r="B8" s="324"/>
      <c r="C8" s="324"/>
      <c r="D8" s="328"/>
      <c r="E8" s="324"/>
      <c r="F8" s="328"/>
      <c r="G8" s="93" t="s">
        <v>6</v>
      </c>
      <c r="H8" s="84" t="s">
        <v>7</v>
      </c>
      <c r="I8" s="329"/>
      <c r="J8" s="94"/>
    </row>
    <row r="9" spans="1:9" s="42" customFormat="1" ht="8.25" customHeight="1">
      <c r="A9" s="43">
        <v>1</v>
      </c>
      <c r="B9" s="43">
        <v>2</v>
      </c>
      <c r="C9" s="43">
        <v>3</v>
      </c>
      <c r="D9" s="44">
        <v>4</v>
      </c>
      <c r="E9" s="43">
        <v>5</v>
      </c>
      <c r="F9" s="44">
        <v>6</v>
      </c>
      <c r="G9" s="43">
        <v>7</v>
      </c>
      <c r="H9" s="45">
        <v>8</v>
      </c>
      <c r="I9" s="45">
        <v>9</v>
      </c>
    </row>
    <row r="10" spans="1:9" s="215" customFormat="1" ht="21.75" customHeight="1">
      <c r="A10" s="85" t="s">
        <v>42</v>
      </c>
      <c r="B10" s="86" t="s">
        <v>22</v>
      </c>
      <c r="C10" s="85" t="s">
        <v>222</v>
      </c>
      <c r="D10" s="86" t="s">
        <v>1</v>
      </c>
      <c r="E10" s="123">
        <v>10</v>
      </c>
      <c r="F10" s="124">
        <v>1010</v>
      </c>
      <c r="G10" s="85" t="s">
        <v>8</v>
      </c>
      <c r="H10" s="87">
        <f>SUM(H11,H15)</f>
        <v>1108859</v>
      </c>
      <c r="I10" s="87">
        <f>SUM(I11,I15)</f>
        <v>979351</v>
      </c>
    </row>
    <row r="11" spans="1:9" s="215" customFormat="1" ht="21" customHeight="1">
      <c r="A11" s="88"/>
      <c r="B11" s="89" t="s">
        <v>159</v>
      </c>
      <c r="C11" s="88"/>
      <c r="D11" s="88"/>
      <c r="E11" s="88"/>
      <c r="F11" s="88"/>
      <c r="G11" s="88" t="s">
        <v>94</v>
      </c>
      <c r="H11" s="90">
        <f>SUM(H12:H14)</f>
        <v>0</v>
      </c>
      <c r="I11" s="90">
        <f>SUM(I12:I14)</f>
        <v>0</v>
      </c>
    </row>
    <row r="12" spans="1:9" s="215" customFormat="1" ht="15.75" customHeight="1">
      <c r="A12" s="88"/>
      <c r="B12" s="89" t="s">
        <v>158</v>
      </c>
      <c r="C12" s="88"/>
      <c r="D12" s="88"/>
      <c r="E12" s="88"/>
      <c r="F12" s="88"/>
      <c r="G12" s="91" t="s">
        <v>9</v>
      </c>
      <c r="H12" s="90"/>
      <c r="I12" s="90"/>
    </row>
    <row r="13" spans="1:9" s="215" customFormat="1" ht="11.25" customHeight="1">
      <c r="A13" s="88"/>
      <c r="B13" s="325" t="s">
        <v>215</v>
      </c>
      <c r="C13" s="88"/>
      <c r="D13" s="88"/>
      <c r="E13" s="88"/>
      <c r="F13" s="88"/>
      <c r="G13" s="91" t="s">
        <v>10</v>
      </c>
      <c r="H13" s="90"/>
      <c r="I13" s="90"/>
    </row>
    <row r="14" spans="1:9" s="215" customFormat="1" ht="21">
      <c r="A14" s="88"/>
      <c r="B14" s="326"/>
      <c r="C14" s="88"/>
      <c r="D14" s="88"/>
      <c r="E14" s="88"/>
      <c r="F14" s="88"/>
      <c r="G14" s="92" t="s">
        <v>11</v>
      </c>
      <c r="H14" s="90"/>
      <c r="I14" s="90"/>
    </row>
    <row r="15" spans="1:9" s="215" customFormat="1" ht="12.75">
      <c r="A15" s="88"/>
      <c r="B15" s="326"/>
      <c r="C15" s="88"/>
      <c r="D15" s="88"/>
      <c r="E15" s="88"/>
      <c r="F15" s="88"/>
      <c r="G15" s="88" t="s">
        <v>93</v>
      </c>
      <c r="H15" s="90">
        <f>SUM(H16,H18)</f>
        <v>1108859</v>
      </c>
      <c r="I15" s="90">
        <f>SUM(I16:I18)</f>
        <v>979351</v>
      </c>
    </row>
    <row r="16" spans="1:9" s="215" customFormat="1" ht="12.75">
      <c r="A16" s="88"/>
      <c r="B16" s="326"/>
      <c r="C16" s="88"/>
      <c r="D16" s="88"/>
      <c r="E16" s="88"/>
      <c r="F16" s="88"/>
      <c r="G16" s="91" t="s">
        <v>9</v>
      </c>
      <c r="H16" s="90">
        <v>622347.42</v>
      </c>
      <c r="I16" s="90">
        <v>537741.33</v>
      </c>
    </row>
    <row r="17" spans="1:9" s="215" customFormat="1" ht="12.75">
      <c r="A17" s="88"/>
      <c r="B17" s="326"/>
      <c r="C17" s="88"/>
      <c r="D17" s="88"/>
      <c r="E17" s="88"/>
      <c r="F17" s="88"/>
      <c r="G17" s="91" t="s">
        <v>10</v>
      </c>
      <c r="H17" s="90"/>
      <c r="I17" s="90"/>
    </row>
    <row r="18" spans="1:9" s="215" customFormat="1" ht="20.25" customHeight="1">
      <c r="A18" s="88"/>
      <c r="B18" s="326"/>
      <c r="C18" s="88"/>
      <c r="D18" s="88"/>
      <c r="E18" s="88"/>
      <c r="F18" s="88"/>
      <c r="G18" s="92" t="s">
        <v>11</v>
      </c>
      <c r="H18" s="90">
        <v>486511.58</v>
      </c>
      <c r="I18" s="90">
        <v>441609.67</v>
      </c>
    </row>
    <row r="19" spans="1:9" s="215" customFormat="1" ht="25.5" customHeight="1">
      <c r="A19" s="88"/>
      <c r="B19" s="326"/>
      <c r="C19" s="88"/>
      <c r="D19" s="88"/>
      <c r="E19" s="88"/>
      <c r="F19" s="88"/>
      <c r="G19" s="89" t="s">
        <v>92</v>
      </c>
      <c r="H19" s="90">
        <v>441604.59</v>
      </c>
      <c r="I19" s="90">
        <v>441604.59</v>
      </c>
    </row>
    <row r="20" spans="1:9" ht="16.5" customHeight="1" hidden="1">
      <c r="A20" s="85" t="s">
        <v>43</v>
      </c>
      <c r="B20" s="86" t="s">
        <v>22</v>
      </c>
      <c r="C20" s="85" t="s">
        <v>196</v>
      </c>
      <c r="D20" s="86" t="s">
        <v>1</v>
      </c>
      <c r="E20" s="123">
        <v>10</v>
      </c>
      <c r="F20" s="124">
        <v>1010</v>
      </c>
      <c r="G20" s="85" t="s">
        <v>8</v>
      </c>
      <c r="H20" s="87">
        <f>SUM(H21,H25)</f>
        <v>0</v>
      </c>
      <c r="I20" s="87">
        <f>SUM(I21,I25)</f>
        <v>0</v>
      </c>
    </row>
    <row r="21" spans="1:9" ht="20.25" customHeight="1" hidden="1">
      <c r="A21" s="88"/>
      <c r="B21" s="89" t="s">
        <v>159</v>
      </c>
      <c r="C21" s="88"/>
      <c r="D21" s="88"/>
      <c r="E21" s="88"/>
      <c r="F21" s="88"/>
      <c r="G21" s="88" t="s">
        <v>94</v>
      </c>
      <c r="H21" s="90">
        <f>SUM(H22:H24)</f>
        <v>0</v>
      </c>
      <c r="I21" s="90">
        <f>SUM(I22:I24)</f>
        <v>0</v>
      </c>
    </row>
    <row r="22" spans="1:9" ht="15.75" customHeight="1" hidden="1">
      <c r="A22" s="88"/>
      <c r="B22" s="89" t="s">
        <v>158</v>
      </c>
      <c r="C22" s="88"/>
      <c r="D22" s="88"/>
      <c r="E22" s="88"/>
      <c r="F22" s="88"/>
      <c r="G22" s="91" t="s">
        <v>9</v>
      </c>
      <c r="H22" s="90"/>
      <c r="I22" s="90"/>
    </row>
    <row r="23" spans="1:9" ht="11.25" customHeight="1" hidden="1">
      <c r="A23" s="88"/>
      <c r="B23" s="325" t="s">
        <v>184</v>
      </c>
      <c r="C23" s="88"/>
      <c r="D23" s="88"/>
      <c r="E23" s="88"/>
      <c r="F23" s="88"/>
      <c r="G23" s="91" t="s">
        <v>10</v>
      </c>
      <c r="H23" s="90"/>
      <c r="I23" s="90"/>
    </row>
    <row r="24" spans="1:9" ht="21" hidden="1">
      <c r="A24" s="88"/>
      <c r="B24" s="326"/>
      <c r="C24" s="88"/>
      <c r="D24" s="88"/>
      <c r="E24" s="88"/>
      <c r="F24" s="88"/>
      <c r="G24" s="92" t="s">
        <v>11</v>
      </c>
      <c r="H24" s="90"/>
      <c r="I24" s="90"/>
    </row>
    <row r="25" spans="1:9" ht="12.75" hidden="1">
      <c r="A25" s="88"/>
      <c r="B25" s="326"/>
      <c r="C25" s="88"/>
      <c r="D25" s="88"/>
      <c r="E25" s="88"/>
      <c r="F25" s="88"/>
      <c r="G25" s="88" t="s">
        <v>93</v>
      </c>
      <c r="H25" s="90">
        <v>0</v>
      </c>
      <c r="I25" s="90">
        <f>SUM(I26:I28)</f>
        <v>0</v>
      </c>
    </row>
    <row r="26" spans="1:9" ht="12.75" hidden="1">
      <c r="A26" s="88"/>
      <c r="B26" s="326"/>
      <c r="C26" s="88"/>
      <c r="D26" s="88"/>
      <c r="E26" s="88"/>
      <c r="F26" s="88"/>
      <c r="G26" s="91" t="s">
        <v>9</v>
      </c>
      <c r="H26" s="90">
        <v>0</v>
      </c>
      <c r="I26" s="90">
        <v>0</v>
      </c>
    </row>
    <row r="27" spans="1:9" ht="12.75" hidden="1">
      <c r="A27" s="88"/>
      <c r="B27" s="326"/>
      <c r="C27" s="88"/>
      <c r="D27" s="88"/>
      <c r="E27" s="88"/>
      <c r="F27" s="88"/>
      <c r="G27" s="91" t="s">
        <v>10</v>
      </c>
      <c r="H27" s="90"/>
      <c r="I27" s="90"/>
    </row>
    <row r="28" spans="1:9" ht="21" hidden="1">
      <c r="A28" s="88"/>
      <c r="B28" s="326"/>
      <c r="C28" s="88"/>
      <c r="D28" s="88"/>
      <c r="E28" s="88"/>
      <c r="F28" s="88"/>
      <c r="G28" s="92" t="s">
        <v>11</v>
      </c>
      <c r="H28" s="90">
        <v>0</v>
      </c>
      <c r="I28" s="90">
        <v>0</v>
      </c>
    </row>
    <row r="29" spans="1:9" ht="21" hidden="1">
      <c r="A29" s="88"/>
      <c r="B29" s="326"/>
      <c r="C29" s="88"/>
      <c r="D29" s="88"/>
      <c r="E29" s="88"/>
      <c r="F29" s="88"/>
      <c r="G29" s="89" t="s">
        <v>92</v>
      </c>
      <c r="H29" s="90">
        <v>0</v>
      </c>
      <c r="I29" s="90">
        <v>0</v>
      </c>
    </row>
    <row r="30" spans="1:9" ht="12" customHeight="1" hidden="1">
      <c r="A30" s="85" t="s">
        <v>44</v>
      </c>
      <c r="B30" s="86" t="s">
        <v>22</v>
      </c>
      <c r="C30" s="85" t="s">
        <v>196</v>
      </c>
      <c r="D30" s="86" t="s">
        <v>1</v>
      </c>
      <c r="E30" s="123">
        <v>10</v>
      </c>
      <c r="F30" s="124">
        <v>1010</v>
      </c>
      <c r="G30" s="85" t="s">
        <v>8</v>
      </c>
      <c r="H30" s="87">
        <f>SUM(H31,H35)</f>
        <v>0</v>
      </c>
      <c r="I30" s="87">
        <f>SUM(I31,I35)</f>
        <v>0</v>
      </c>
    </row>
    <row r="31" spans="1:9" ht="22.5" customHeight="1" hidden="1">
      <c r="A31" s="88"/>
      <c r="B31" s="89" t="s">
        <v>159</v>
      </c>
      <c r="C31" s="88"/>
      <c r="D31" s="88"/>
      <c r="E31" s="88"/>
      <c r="F31" s="88"/>
      <c r="G31" s="88" t="s">
        <v>94</v>
      </c>
      <c r="H31" s="90">
        <f>SUM(H32:H34)</f>
        <v>0</v>
      </c>
      <c r="I31" s="90">
        <f>SUM(I32:I34)</f>
        <v>0</v>
      </c>
    </row>
    <row r="32" spans="1:9" ht="12.75" customHeight="1" hidden="1">
      <c r="A32" s="88"/>
      <c r="B32" s="89" t="s">
        <v>158</v>
      </c>
      <c r="C32" s="88"/>
      <c r="D32" s="88"/>
      <c r="E32" s="88"/>
      <c r="F32" s="88"/>
      <c r="G32" s="91" t="s">
        <v>9</v>
      </c>
      <c r="H32" s="90"/>
      <c r="I32" s="90"/>
    </row>
    <row r="33" spans="1:9" ht="13.5" customHeight="1" hidden="1">
      <c r="A33" s="88"/>
      <c r="B33" s="325" t="s">
        <v>213</v>
      </c>
      <c r="C33" s="88"/>
      <c r="D33" s="88"/>
      <c r="E33" s="88"/>
      <c r="F33" s="88"/>
      <c r="G33" s="91" t="s">
        <v>10</v>
      </c>
      <c r="H33" s="90"/>
      <c r="I33" s="90"/>
    </row>
    <row r="34" spans="1:9" ht="21" hidden="1">
      <c r="A34" s="88"/>
      <c r="B34" s="326"/>
      <c r="C34" s="88"/>
      <c r="D34" s="88"/>
      <c r="E34" s="88"/>
      <c r="F34" s="88"/>
      <c r="G34" s="92" t="s">
        <v>11</v>
      </c>
      <c r="H34" s="90"/>
      <c r="I34" s="90"/>
    </row>
    <row r="35" spans="1:9" ht="12.75" hidden="1">
      <c r="A35" s="88"/>
      <c r="B35" s="326"/>
      <c r="C35" s="88"/>
      <c r="D35" s="88"/>
      <c r="E35" s="88"/>
      <c r="F35" s="88"/>
      <c r="G35" s="88" t="s">
        <v>93</v>
      </c>
      <c r="H35" s="90"/>
      <c r="I35" s="90"/>
    </row>
    <row r="36" spans="1:9" ht="12.75" hidden="1">
      <c r="A36" s="88"/>
      <c r="B36" s="326"/>
      <c r="C36" s="88"/>
      <c r="D36" s="88"/>
      <c r="E36" s="88"/>
      <c r="F36" s="88"/>
      <c r="G36" s="91" t="s">
        <v>9</v>
      </c>
      <c r="H36" s="90"/>
      <c r="I36" s="90"/>
    </row>
    <row r="37" spans="1:9" ht="12.75" hidden="1">
      <c r="A37" s="88"/>
      <c r="B37" s="326"/>
      <c r="C37" s="88"/>
      <c r="D37" s="88"/>
      <c r="E37" s="88"/>
      <c r="F37" s="88"/>
      <c r="G37" s="91" t="s">
        <v>10</v>
      </c>
      <c r="H37" s="90"/>
      <c r="I37" s="90"/>
    </row>
    <row r="38" spans="1:9" ht="21" hidden="1">
      <c r="A38" s="88"/>
      <c r="B38" s="326"/>
      <c r="C38" s="88"/>
      <c r="D38" s="88"/>
      <c r="E38" s="88"/>
      <c r="F38" s="88"/>
      <c r="G38" s="92" t="s">
        <v>11</v>
      </c>
      <c r="H38" s="90"/>
      <c r="I38" s="90"/>
    </row>
    <row r="39" spans="1:9" ht="21" hidden="1">
      <c r="A39" s="88"/>
      <c r="B39" s="326"/>
      <c r="C39" s="88"/>
      <c r="D39" s="88"/>
      <c r="E39" s="88"/>
      <c r="F39" s="88"/>
      <c r="G39" s="89" t="s">
        <v>92</v>
      </c>
      <c r="H39" s="90"/>
      <c r="I39" s="90"/>
    </row>
    <row r="40" spans="1:9" ht="15" customHeight="1" hidden="1">
      <c r="A40" s="85" t="s">
        <v>36</v>
      </c>
      <c r="B40" s="86" t="s">
        <v>22</v>
      </c>
      <c r="C40" s="85" t="s">
        <v>196</v>
      </c>
      <c r="D40" s="86" t="s">
        <v>1</v>
      </c>
      <c r="E40" s="123">
        <v>10</v>
      </c>
      <c r="F40" s="124">
        <v>1010</v>
      </c>
      <c r="G40" s="85" t="s">
        <v>8</v>
      </c>
      <c r="H40" s="87">
        <f>SUM(H41,H45)</f>
        <v>0</v>
      </c>
      <c r="I40" s="87">
        <f>SUM(I41,I45)</f>
        <v>0</v>
      </c>
    </row>
    <row r="41" spans="1:9" ht="22.5" customHeight="1" hidden="1">
      <c r="A41" s="88"/>
      <c r="B41" s="89" t="s">
        <v>159</v>
      </c>
      <c r="C41" s="88"/>
      <c r="D41" s="88"/>
      <c r="E41" s="88"/>
      <c r="F41" s="88"/>
      <c r="G41" s="88" t="s">
        <v>94</v>
      </c>
      <c r="H41" s="90">
        <f>SUM(H42:H44)</f>
        <v>0</v>
      </c>
      <c r="I41" s="90">
        <f>SUM(I42:I44)</f>
        <v>0</v>
      </c>
    </row>
    <row r="42" spans="1:9" ht="12" customHeight="1" hidden="1">
      <c r="A42" s="88"/>
      <c r="B42" s="89" t="s">
        <v>158</v>
      </c>
      <c r="C42" s="88"/>
      <c r="D42" s="88"/>
      <c r="E42" s="88"/>
      <c r="F42" s="88"/>
      <c r="G42" s="91" t="s">
        <v>9</v>
      </c>
      <c r="H42" s="90"/>
      <c r="I42" s="90"/>
    </row>
    <row r="43" spans="1:9" ht="15.75" customHeight="1" hidden="1">
      <c r="A43" s="88"/>
      <c r="B43" s="325" t="s">
        <v>214</v>
      </c>
      <c r="C43" s="88"/>
      <c r="D43" s="88"/>
      <c r="E43" s="88"/>
      <c r="F43" s="88"/>
      <c r="G43" s="91" t="s">
        <v>10</v>
      </c>
      <c r="H43" s="90"/>
      <c r="I43" s="90"/>
    </row>
    <row r="44" spans="1:9" ht="21" hidden="1">
      <c r="A44" s="88"/>
      <c r="B44" s="326"/>
      <c r="C44" s="88"/>
      <c r="D44" s="88"/>
      <c r="E44" s="88"/>
      <c r="F44" s="88"/>
      <c r="G44" s="92" t="s">
        <v>11</v>
      </c>
      <c r="H44" s="90"/>
      <c r="I44" s="90"/>
    </row>
    <row r="45" spans="1:9" ht="12.75" hidden="1">
      <c r="A45" s="88"/>
      <c r="B45" s="326"/>
      <c r="C45" s="88"/>
      <c r="D45" s="88"/>
      <c r="E45" s="88"/>
      <c r="F45" s="88"/>
      <c r="G45" s="88" t="s">
        <v>93</v>
      </c>
      <c r="H45" s="90"/>
      <c r="I45" s="90"/>
    </row>
    <row r="46" spans="1:9" ht="12.75" hidden="1">
      <c r="A46" s="88"/>
      <c r="B46" s="326"/>
      <c r="C46" s="88"/>
      <c r="D46" s="88"/>
      <c r="E46" s="88"/>
      <c r="F46" s="88"/>
      <c r="G46" s="91" t="s">
        <v>9</v>
      </c>
      <c r="H46" s="90"/>
      <c r="I46" s="90"/>
    </row>
    <row r="47" spans="1:9" ht="12.75" hidden="1">
      <c r="A47" s="88"/>
      <c r="B47" s="326"/>
      <c r="C47" s="88"/>
      <c r="D47" s="88"/>
      <c r="E47" s="88"/>
      <c r="F47" s="88"/>
      <c r="G47" s="91" t="s">
        <v>10</v>
      </c>
      <c r="H47" s="90"/>
      <c r="I47" s="90"/>
    </row>
    <row r="48" spans="1:9" ht="21" hidden="1">
      <c r="A48" s="88"/>
      <c r="B48" s="326"/>
      <c r="C48" s="88"/>
      <c r="D48" s="88"/>
      <c r="E48" s="88"/>
      <c r="F48" s="88"/>
      <c r="G48" s="92" t="s">
        <v>11</v>
      </c>
      <c r="H48" s="90"/>
      <c r="I48" s="90"/>
    </row>
    <row r="49" spans="1:9" ht="21" hidden="1">
      <c r="A49" s="88"/>
      <c r="B49" s="326"/>
      <c r="C49" s="88"/>
      <c r="D49" s="88"/>
      <c r="E49" s="88"/>
      <c r="F49" s="88"/>
      <c r="G49" s="89" t="s">
        <v>92</v>
      </c>
      <c r="H49" s="90"/>
      <c r="I49" s="90"/>
    </row>
    <row r="50" spans="1:9" ht="14.25" customHeight="1" hidden="1">
      <c r="A50" s="85" t="s">
        <v>46</v>
      </c>
      <c r="B50" s="86" t="s">
        <v>22</v>
      </c>
      <c r="C50" s="85">
        <v>2013</v>
      </c>
      <c r="D50" s="86" t="s">
        <v>1</v>
      </c>
      <c r="E50" s="123">
        <v>10</v>
      </c>
      <c r="F50" s="124">
        <v>1041</v>
      </c>
      <c r="G50" s="85" t="s">
        <v>8</v>
      </c>
      <c r="H50" s="87">
        <f>SUM(H52,H56)</f>
        <v>0</v>
      </c>
      <c r="I50" s="87">
        <f>SUM(I52,I56)</f>
        <v>0</v>
      </c>
    </row>
    <row r="51" spans="1:9" ht="10.5" customHeight="1" hidden="1">
      <c r="A51" s="88"/>
      <c r="B51" s="89" t="s">
        <v>185</v>
      </c>
      <c r="C51" s="88"/>
      <c r="D51" s="89"/>
      <c r="E51" s="138"/>
      <c r="F51" s="139"/>
      <c r="G51" s="88"/>
      <c r="H51" s="90"/>
      <c r="I51" s="90"/>
    </row>
    <row r="52" spans="1:9" ht="21" customHeight="1" hidden="1">
      <c r="A52" s="88"/>
      <c r="B52" s="89" t="s">
        <v>186</v>
      </c>
      <c r="C52" s="88"/>
      <c r="D52" s="88"/>
      <c r="E52" s="88"/>
      <c r="F52" s="88"/>
      <c r="G52" s="88" t="s">
        <v>94</v>
      </c>
      <c r="H52" s="90">
        <f>SUM(H53:H55)</f>
        <v>0</v>
      </c>
      <c r="I52" s="90">
        <f>SUM(I53:I55)</f>
        <v>0</v>
      </c>
    </row>
    <row r="53" spans="1:9" ht="42" hidden="1">
      <c r="A53" s="88"/>
      <c r="B53" s="89" t="s">
        <v>187</v>
      </c>
      <c r="C53" s="88"/>
      <c r="D53" s="88"/>
      <c r="E53" s="88"/>
      <c r="F53" s="88"/>
      <c r="G53" s="91" t="s">
        <v>9</v>
      </c>
      <c r="H53" s="90"/>
      <c r="I53" s="90"/>
    </row>
    <row r="54" spans="1:9" ht="11.25" customHeight="1" hidden="1">
      <c r="A54" s="88"/>
      <c r="B54" s="325"/>
      <c r="C54" s="88"/>
      <c r="D54" s="88"/>
      <c r="E54" s="88"/>
      <c r="F54" s="88"/>
      <c r="G54" s="91" t="s">
        <v>10</v>
      </c>
      <c r="H54" s="90"/>
      <c r="I54" s="90"/>
    </row>
    <row r="55" spans="1:9" ht="21" hidden="1">
      <c r="A55" s="88"/>
      <c r="B55" s="326"/>
      <c r="C55" s="88"/>
      <c r="D55" s="88"/>
      <c r="E55" s="88"/>
      <c r="F55" s="88"/>
      <c r="G55" s="92" t="s">
        <v>11</v>
      </c>
      <c r="H55" s="90"/>
      <c r="I55" s="90"/>
    </row>
    <row r="56" spans="1:9" ht="12.75" hidden="1">
      <c r="A56" s="88"/>
      <c r="B56" s="326"/>
      <c r="C56" s="88"/>
      <c r="D56" s="88"/>
      <c r="E56" s="88"/>
      <c r="F56" s="88"/>
      <c r="G56" s="88" t="s">
        <v>93</v>
      </c>
      <c r="H56" s="90">
        <f>SUM(H57,H59)</f>
        <v>0</v>
      </c>
      <c r="I56" s="90">
        <f>SUM(I57:I59)</f>
        <v>0</v>
      </c>
    </row>
    <row r="57" spans="1:9" ht="12.75" hidden="1">
      <c r="A57" s="88"/>
      <c r="B57" s="326"/>
      <c r="C57" s="88"/>
      <c r="D57" s="88"/>
      <c r="E57" s="88"/>
      <c r="F57" s="88"/>
      <c r="G57" s="91" t="s">
        <v>9</v>
      </c>
      <c r="H57" s="90">
        <v>0</v>
      </c>
      <c r="I57" s="90">
        <v>0</v>
      </c>
    </row>
    <row r="58" spans="1:9" ht="12.75" hidden="1">
      <c r="A58" s="88"/>
      <c r="B58" s="326"/>
      <c r="C58" s="88"/>
      <c r="D58" s="88"/>
      <c r="E58" s="88"/>
      <c r="F58" s="88"/>
      <c r="G58" s="91" t="s">
        <v>10</v>
      </c>
      <c r="H58" s="90"/>
      <c r="I58" s="90"/>
    </row>
    <row r="59" spans="1:9" ht="21" hidden="1">
      <c r="A59" s="88"/>
      <c r="B59" s="326"/>
      <c r="C59" s="88"/>
      <c r="D59" s="88"/>
      <c r="E59" s="88"/>
      <c r="F59" s="88"/>
      <c r="G59" s="92" t="s">
        <v>11</v>
      </c>
      <c r="H59" s="90">
        <v>0</v>
      </c>
      <c r="I59" s="90">
        <v>0</v>
      </c>
    </row>
    <row r="60" spans="1:9" ht="21" hidden="1">
      <c r="A60" s="88"/>
      <c r="B60" s="326"/>
      <c r="C60" s="88"/>
      <c r="D60" s="88"/>
      <c r="E60" s="88"/>
      <c r="F60" s="88"/>
      <c r="G60" s="89" t="s">
        <v>92</v>
      </c>
      <c r="H60" s="90"/>
      <c r="I60" s="90"/>
    </row>
    <row r="61" spans="1:9" ht="14.25" customHeight="1" hidden="1">
      <c r="A61" s="85" t="s">
        <v>44</v>
      </c>
      <c r="B61" s="86" t="s">
        <v>22</v>
      </c>
      <c r="C61" s="85">
        <v>2013</v>
      </c>
      <c r="D61" s="86" t="s">
        <v>1</v>
      </c>
      <c r="E61" s="123">
        <v>10</v>
      </c>
      <c r="F61" s="124">
        <v>1041</v>
      </c>
      <c r="G61" s="85" t="s">
        <v>8</v>
      </c>
      <c r="H61" s="87">
        <f>SUM(H63,H67)</f>
        <v>0</v>
      </c>
      <c r="I61" s="87">
        <f>SUM(I63,I67)</f>
        <v>0</v>
      </c>
    </row>
    <row r="62" spans="1:9" ht="10.5" customHeight="1" hidden="1">
      <c r="A62" s="88"/>
      <c r="B62" s="89" t="s">
        <v>185</v>
      </c>
      <c r="C62" s="88"/>
      <c r="D62" s="89"/>
      <c r="E62" s="138"/>
      <c r="F62" s="139"/>
      <c r="G62" s="88"/>
      <c r="H62" s="90"/>
      <c r="I62" s="90"/>
    </row>
    <row r="63" spans="1:9" ht="19.5" customHeight="1" hidden="1">
      <c r="A63" s="88"/>
      <c r="B63" s="89" t="s">
        <v>186</v>
      </c>
      <c r="C63" s="88"/>
      <c r="D63" s="88"/>
      <c r="E63" s="88"/>
      <c r="F63" s="88"/>
      <c r="G63" s="88" t="s">
        <v>94</v>
      </c>
      <c r="H63" s="90">
        <f>SUM(H64:H66)</f>
        <v>0</v>
      </c>
      <c r="I63" s="90">
        <f>SUM(I64:I66)</f>
        <v>0</v>
      </c>
    </row>
    <row r="64" spans="1:9" ht="31.5" hidden="1">
      <c r="A64" s="88"/>
      <c r="B64" s="89" t="s">
        <v>175</v>
      </c>
      <c r="C64" s="88"/>
      <c r="D64" s="88"/>
      <c r="E64" s="88"/>
      <c r="F64" s="88"/>
      <c r="G64" s="91" t="s">
        <v>9</v>
      </c>
      <c r="H64" s="90"/>
      <c r="I64" s="90"/>
    </row>
    <row r="65" spans="1:9" ht="11.25" customHeight="1" hidden="1">
      <c r="A65" s="88"/>
      <c r="B65" s="325"/>
      <c r="C65" s="88"/>
      <c r="D65" s="88"/>
      <c r="E65" s="88"/>
      <c r="F65" s="88"/>
      <c r="G65" s="91" t="s">
        <v>10</v>
      </c>
      <c r="H65" s="90"/>
      <c r="I65" s="90"/>
    </row>
    <row r="66" spans="1:9" ht="21" hidden="1">
      <c r="A66" s="88"/>
      <c r="B66" s="326"/>
      <c r="C66" s="88"/>
      <c r="D66" s="88"/>
      <c r="E66" s="88"/>
      <c r="F66" s="88"/>
      <c r="G66" s="92" t="s">
        <v>11</v>
      </c>
      <c r="H66" s="90"/>
      <c r="I66" s="90"/>
    </row>
    <row r="67" spans="1:9" ht="12.75" hidden="1">
      <c r="A67" s="88"/>
      <c r="B67" s="326"/>
      <c r="C67" s="88"/>
      <c r="D67" s="88"/>
      <c r="E67" s="88"/>
      <c r="F67" s="88"/>
      <c r="G67" s="88" t="s">
        <v>93</v>
      </c>
      <c r="H67" s="90">
        <f>SUM(H68,H70)</f>
        <v>0</v>
      </c>
      <c r="I67" s="90">
        <f>SUM(I68:I70)</f>
        <v>0</v>
      </c>
    </row>
    <row r="68" spans="1:9" ht="12.75" hidden="1">
      <c r="A68" s="88"/>
      <c r="B68" s="326"/>
      <c r="C68" s="88"/>
      <c r="D68" s="88"/>
      <c r="E68" s="88"/>
      <c r="F68" s="88"/>
      <c r="G68" s="91" t="s">
        <v>9</v>
      </c>
      <c r="H68" s="90">
        <v>0</v>
      </c>
      <c r="I68" s="90">
        <v>0</v>
      </c>
    </row>
    <row r="69" spans="1:9" ht="12.75" hidden="1">
      <c r="A69" s="88"/>
      <c r="B69" s="326"/>
      <c r="C69" s="88"/>
      <c r="D69" s="88"/>
      <c r="E69" s="88"/>
      <c r="F69" s="88"/>
      <c r="G69" s="91" t="s">
        <v>10</v>
      </c>
      <c r="H69" s="90"/>
      <c r="I69" s="90"/>
    </row>
    <row r="70" spans="1:9" ht="21" hidden="1">
      <c r="A70" s="88"/>
      <c r="B70" s="326"/>
      <c r="C70" s="88"/>
      <c r="D70" s="88"/>
      <c r="E70" s="88"/>
      <c r="F70" s="88"/>
      <c r="G70" s="92" t="s">
        <v>11</v>
      </c>
      <c r="H70" s="90">
        <v>0</v>
      </c>
      <c r="I70" s="90">
        <v>0</v>
      </c>
    </row>
    <row r="71" spans="1:9" ht="21" hidden="1">
      <c r="A71" s="88"/>
      <c r="B71" s="326"/>
      <c r="C71" s="88"/>
      <c r="D71" s="88"/>
      <c r="E71" s="88"/>
      <c r="F71" s="88"/>
      <c r="G71" s="89" t="s">
        <v>92</v>
      </c>
      <c r="H71" s="90"/>
      <c r="I71" s="90"/>
    </row>
    <row r="72" spans="1:9" ht="14.25" customHeight="1">
      <c r="A72" s="85" t="s">
        <v>43</v>
      </c>
      <c r="B72" s="86" t="s">
        <v>22</v>
      </c>
      <c r="C72" s="85">
        <v>2015</v>
      </c>
      <c r="D72" s="86" t="s">
        <v>1</v>
      </c>
      <c r="E72" s="123">
        <v>921</v>
      </c>
      <c r="F72" s="124">
        <v>92109</v>
      </c>
      <c r="G72" s="85" t="s">
        <v>8</v>
      </c>
      <c r="H72" s="87">
        <f>SUM(H73,H77)</f>
        <v>119851</v>
      </c>
      <c r="I72" s="87">
        <f>SUM(I73,I77)</f>
        <v>119851</v>
      </c>
    </row>
    <row r="73" spans="1:9" ht="11.25" customHeight="1">
      <c r="A73" s="88"/>
      <c r="B73" s="89" t="s">
        <v>159</v>
      </c>
      <c r="C73" s="88"/>
      <c r="D73" s="88"/>
      <c r="E73" s="88"/>
      <c r="F73" s="88"/>
      <c r="G73" s="88" t="s">
        <v>94</v>
      </c>
      <c r="H73" s="90">
        <f>SUM(H74:H76)</f>
        <v>0</v>
      </c>
      <c r="I73" s="90">
        <f>SUM(I74:I76)</f>
        <v>0</v>
      </c>
    </row>
    <row r="74" spans="1:9" ht="12.75">
      <c r="A74" s="88"/>
      <c r="B74" s="89" t="s">
        <v>269</v>
      </c>
      <c r="C74" s="88"/>
      <c r="D74" s="88"/>
      <c r="E74" s="88"/>
      <c r="F74" s="88"/>
      <c r="G74" s="91" t="s">
        <v>9</v>
      </c>
      <c r="H74" s="90"/>
      <c r="I74" s="90"/>
    </row>
    <row r="75" spans="1:9" ht="11.25" customHeight="1">
      <c r="A75" s="88"/>
      <c r="B75" s="325" t="s">
        <v>270</v>
      </c>
      <c r="C75" s="88"/>
      <c r="D75" s="88"/>
      <c r="E75" s="88"/>
      <c r="F75" s="88"/>
      <c r="G75" s="91" t="s">
        <v>10</v>
      </c>
      <c r="H75" s="90"/>
      <c r="I75" s="90"/>
    </row>
    <row r="76" spans="1:9" ht="21">
      <c r="A76" s="88"/>
      <c r="B76" s="326"/>
      <c r="C76" s="88"/>
      <c r="D76" s="88"/>
      <c r="E76" s="88"/>
      <c r="F76" s="88"/>
      <c r="G76" s="92" t="s">
        <v>11</v>
      </c>
      <c r="H76" s="90"/>
      <c r="I76" s="90"/>
    </row>
    <row r="77" spans="1:9" ht="12.75">
      <c r="A77" s="88"/>
      <c r="B77" s="326"/>
      <c r="C77" s="88"/>
      <c r="D77" s="88"/>
      <c r="E77" s="88"/>
      <c r="F77" s="88"/>
      <c r="G77" s="88" t="s">
        <v>93</v>
      </c>
      <c r="H77" s="90">
        <f>SUM(H78,H80)</f>
        <v>119851</v>
      </c>
      <c r="I77" s="90">
        <f>SUM(I78:I80)</f>
        <v>119851</v>
      </c>
    </row>
    <row r="78" spans="1:9" ht="12.75">
      <c r="A78" s="88"/>
      <c r="B78" s="326"/>
      <c r="C78" s="88"/>
      <c r="D78" s="88"/>
      <c r="E78" s="88"/>
      <c r="F78" s="88"/>
      <c r="G78" s="91" t="s">
        <v>9</v>
      </c>
      <c r="H78" s="90">
        <v>65830</v>
      </c>
      <c r="I78" s="90">
        <v>65830</v>
      </c>
    </row>
    <row r="79" spans="1:9" ht="12.75">
      <c r="A79" s="88"/>
      <c r="B79" s="326"/>
      <c r="C79" s="88"/>
      <c r="D79" s="88"/>
      <c r="E79" s="88"/>
      <c r="F79" s="88"/>
      <c r="G79" s="91" t="s">
        <v>10</v>
      </c>
      <c r="H79" s="90"/>
      <c r="I79" s="90"/>
    </row>
    <row r="80" spans="1:9" ht="21">
      <c r="A80" s="88"/>
      <c r="B80" s="326"/>
      <c r="C80" s="88"/>
      <c r="D80" s="88"/>
      <c r="E80" s="88"/>
      <c r="F80" s="88"/>
      <c r="G80" s="92" t="s">
        <v>11</v>
      </c>
      <c r="H80" s="90">
        <v>54021</v>
      </c>
      <c r="I80" s="90">
        <v>54021</v>
      </c>
    </row>
    <row r="81" spans="1:9" ht="21">
      <c r="A81" s="88"/>
      <c r="B81" s="326"/>
      <c r="C81" s="88"/>
      <c r="D81" s="88"/>
      <c r="E81" s="88"/>
      <c r="F81" s="88"/>
      <c r="G81" s="89" t="s">
        <v>92</v>
      </c>
      <c r="H81" s="90"/>
      <c r="I81" s="90"/>
    </row>
    <row r="82" spans="1:9" ht="14.25" customHeight="1" hidden="1">
      <c r="A82" s="85" t="s">
        <v>46</v>
      </c>
      <c r="B82" s="86" t="s">
        <v>22</v>
      </c>
      <c r="C82" s="85">
        <v>2013</v>
      </c>
      <c r="D82" s="86" t="s">
        <v>1</v>
      </c>
      <c r="E82" s="123">
        <v>10</v>
      </c>
      <c r="F82" s="124">
        <v>1041</v>
      </c>
      <c r="G82" s="85" t="s">
        <v>8</v>
      </c>
      <c r="H82" s="87">
        <f>SUM(H83,H87)</f>
        <v>0</v>
      </c>
      <c r="I82" s="87">
        <f>SUM(I83,I87)</f>
        <v>0</v>
      </c>
    </row>
    <row r="83" spans="1:9" ht="11.25" customHeight="1" hidden="1">
      <c r="A83" s="88"/>
      <c r="B83" s="89" t="s">
        <v>188</v>
      </c>
      <c r="C83" s="88"/>
      <c r="D83" s="88"/>
      <c r="E83" s="88"/>
      <c r="F83" s="88"/>
      <c r="G83" s="88" t="s">
        <v>94</v>
      </c>
      <c r="H83" s="90">
        <f>SUM(H84:H86)</f>
        <v>0</v>
      </c>
      <c r="I83" s="90">
        <f>SUM(I84:I86)</f>
        <v>0</v>
      </c>
    </row>
    <row r="84" spans="1:9" ht="21" hidden="1">
      <c r="A84" s="88"/>
      <c r="B84" s="89" t="s">
        <v>189</v>
      </c>
      <c r="C84" s="88"/>
      <c r="D84" s="88"/>
      <c r="E84" s="88"/>
      <c r="F84" s="88"/>
      <c r="G84" s="91" t="s">
        <v>9</v>
      </c>
      <c r="H84" s="90"/>
      <c r="I84" s="90"/>
    </row>
    <row r="85" spans="1:9" ht="11.25" customHeight="1" hidden="1">
      <c r="A85" s="88"/>
      <c r="B85" s="325" t="s">
        <v>190</v>
      </c>
      <c r="C85" s="88"/>
      <c r="D85" s="88"/>
      <c r="E85" s="88"/>
      <c r="F85" s="88"/>
      <c r="G85" s="91" t="s">
        <v>10</v>
      </c>
      <c r="H85" s="90"/>
      <c r="I85" s="90"/>
    </row>
    <row r="86" spans="1:9" ht="21" hidden="1">
      <c r="A86" s="88"/>
      <c r="B86" s="326"/>
      <c r="C86" s="88"/>
      <c r="D86" s="88"/>
      <c r="E86" s="88"/>
      <c r="F86" s="88"/>
      <c r="G86" s="92" t="s">
        <v>11</v>
      </c>
      <c r="H86" s="90"/>
      <c r="I86" s="90"/>
    </row>
    <row r="87" spans="1:9" ht="12.75" hidden="1">
      <c r="A87" s="88"/>
      <c r="B87" s="326"/>
      <c r="C87" s="88"/>
      <c r="D87" s="88"/>
      <c r="E87" s="88"/>
      <c r="F87" s="88"/>
      <c r="G87" s="88" t="s">
        <v>93</v>
      </c>
      <c r="H87" s="90">
        <f>SUM(H88,H90)</f>
        <v>0</v>
      </c>
      <c r="I87" s="90">
        <f>SUM(I88:I90)</f>
        <v>0</v>
      </c>
    </row>
    <row r="88" spans="1:9" ht="12.75" hidden="1">
      <c r="A88" s="88"/>
      <c r="B88" s="326"/>
      <c r="C88" s="88"/>
      <c r="D88" s="88"/>
      <c r="E88" s="88"/>
      <c r="F88" s="88"/>
      <c r="G88" s="91" t="s">
        <v>9</v>
      </c>
      <c r="H88" s="90">
        <v>0</v>
      </c>
      <c r="I88" s="90">
        <v>0</v>
      </c>
    </row>
    <row r="89" spans="1:9" ht="12.75" hidden="1">
      <c r="A89" s="88"/>
      <c r="B89" s="326"/>
      <c r="C89" s="88"/>
      <c r="D89" s="88"/>
      <c r="E89" s="88"/>
      <c r="F89" s="88"/>
      <c r="G89" s="91" t="s">
        <v>10</v>
      </c>
      <c r="H89" s="90"/>
      <c r="I89" s="90"/>
    </row>
    <row r="90" spans="1:9" ht="21" hidden="1">
      <c r="A90" s="88"/>
      <c r="B90" s="326"/>
      <c r="C90" s="88"/>
      <c r="D90" s="88"/>
      <c r="E90" s="88"/>
      <c r="F90" s="88"/>
      <c r="G90" s="92" t="s">
        <v>11</v>
      </c>
      <c r="H90" s="90">
        <v>0</v>
      </c>
      <c r="I90" s="90">
        <v>0</v>
      </c>
    </row>
    <row r="91" spans="1:9" ht="21" hidden="1">
      <c r="A91" s="88"/>
      <c r="B91" s="326"/>
      <c r="C91" s="88"/>
      <c r="D91" s="88"/>
      <c r="E91" s="88"/>
      <c r="F91" s="88"/>
      <c r="G91" s="89" t="s">
        <v>92</v>
      </c>
      <c r="H91" s="90"/>
      <c r="I91" s="90"/>
    </row>
    <row r="92" spans="1:9" s="74" customFormat="1" ht="20.25" customHeight="1">
      <c r="A92" s="116" t="s">
        <v>44</v>
      </c>
      <c r="B92" s="117" t="s">
        <v>23</v>
      </c>
      <c r="C92" s="116" t="s">
        <v>251</v>
      </c>
      <c r="D92" s="117" t="s">
        <v>1</v>
      </c>
      <c r="E92" s="116">
        <v>720</v>
      </c>
      <c r="F92" s="116">
        <v>72095</v>
      </c>
      <c r="G92" s="116" t="s">
        <v>8</v>
      </c>
      <c r="H92" s="118">
        <f>SUM(H93,H97)</f>
        <v>67681.26</v>
      </c>
      <c r="I92" s="118">
        <f>SUM(I93,I97)</f>
        <v>35281.26</v>
      </c>
    </row>
    <row r="93" spans="1:9" s="74" customFormat="1" ht="24" customHeight="1">
      <c r="A93" s="100"/>
      <c r="B93" s="101" t="s">
        <v>102</v>
      </c>
      <c r="C93" s="100"/>
      <c r="D93" s="101"/>
      <c r="E93" s="100"/>
      <c r="F93" s="100"/>
      <c r="G93" s="100" t="s">
        <v>94</v>
      </c>
      <c r="H93" s="102">
        <f>SUM(H94:H96)</f>
        <v>0</v>
      </c>
      <c r="I93" s="102">
        <f>SUM(I94:I96)</f>
        <v>0</v>
      </c>
    </row>
    <row r="94" spans="1:9" s="74" customFormat="1" ht="12" customHeight="1">
      <c r="A94" s="100"/>
      <c r="B94" s="101" t="s">
        <v>103</v>
      </c>
      <c r="C94" s="100"/>
      <c r="D94" s="101"/>
      <c r="E94" s="100"/>
      <c r="F94" s="100"/>
      <c r="G94" s="103" t="s">
        <v>9</v>
      </c>
      <c r="H94" s="102">
        <v>0</v>
      </c>
      <c r="I94" s="102">
        <v>0</v>
      </c>
    </row>
    <row r="95" spans="1:9" s="74" customFormat="1" ht="21.75" customHeight="1">
      <c r="A95" s="100"/>
      <c r="B95" s="101" t="s">
        <v>110</v>
      </c>
      <c r="C95" s="100"/>
      <c r="D95" s="101"/>
      <c r="E95" s="100"/>
      <c r="F95" s="100"/>
      <c r="G95" s="103" t="s">
        <v>10</v>
      </c>
      <c r="H95" s="102">
        <v>0</v>
      </c>
      <c r="I95" s="102">
        <v>0</v>
      </c>
    </row>
    <row r="96" spans="1:9" s="74" customFormat="1" ht="23.25" customHeight="1">
      <c r="A96" s="268"/>
      <c r="B96" s="268"/>
      <c r="C96" s="268"/>
      <c r="D96" s="268"/>
      <c r="E96" s="268"/>
      <c r="F96" s="268"/>
      <c r="G96" s="104" t="s">
        <v>11</v>
      </c>
      <c r="H96" s="102"/>
      <c r="I96" s="102"/>
    </row>
    <row r="97" spans="1:9" s="74" customFormat="1" ht="12.75">
      <c r="A97" s="100"/>
      <c r="B97" s="100"/>
      <c r="C97" s="100"/>
      <c r="D97" s="100"/>
      <c r="E97" s="100"/>
      <c r="F97" s="100"/>
      <c r="G97" s="100" t="s">
        <v>93</v>
      </c>
      <c r="H97" s="102">
        <f>SUM(H98:H100)</f>
        <v>67681.26</v>
      </c>
      <c r="I97" s="102">
        <f>SUM(I98:I100)</f>
        <v>35281.26</v>
      </c>
    </row>
    <row r="98" spans="1:9" s="74" customFormat="1" ht="12.75" customHeight="1">
      <c r="A98" s="100"/>
      <c r="B98" s="100"/>
      <c r="C98" s="100"/>
      <c r="D98" s="100"/>
      <c r="E98" s="100"/>
      <c r="F98" s="100"/>
      <c r="G98" s="103" t="s">
        <v>9</v>
      </c>
      <c r="H98" s="102">
        <v>10152.19</v>
      </c>
      <c r="I98" s="102">
        <v>5292.19</v>
      </c>
    </row>
    <row r="99" spans="1:9" s="74" customFormat="1" ht="13.5" customHeight="1">
      <c r="A99" s="100"/>
      <c r="B99" s="100"/>
      <c r="C99" s="100"/>
      <c r="D99" s="100"/>
      <c r="E99" s="100"/>
      <c r="F99" s="100"/>
      <c r="G99" s="103" t="s">
        <v>10</v>
      </c>
      <c r="H99" s="102"/>
      <c r="I99" s="102"/>
    </row>
    <row r="100" spans="1:9" s="74" customFormat="1" ht="21" customHeight="1">
      <c r="A100" s="100"/>
      <c r="B100" s="100"/>
      <c r="C100" s="100"/>
      <c r="D100" s="100"/>
      <c r="E100" s="100"/>
      <c r="F100" s="100"/>
      <c r="G100" s="104" t="s">
        <v>11</v>
      </c>
      <c r="H100" s="102">
        <v>57529.07</v>
      </c>
      <c r="I100" s="102">
        <v>29989.07</v>
      </c>
    </row>
    <row r="101" spans="1:9" s="74" customFormat="1" ht="20.25" customHeight="1">
      <c r="A101" s="100"/>
      <c r="B101" s="100"/>
      <c r="C101" s="100"/>
      <c r="D101" s="100"/>
      <c r="E101" s="100"/>
      <c r="F101" s="100"/>
      <c r="G101" s="101" t="s">
        <v>92</v>
      </c>
      <c r="H101" s="102"/>
      <c r="I101" s="102"/>
    </row>
    <row r="102" spans="1:9" s="74" customFormat="1" ht="22.5" customHeight="1">
      <c r="A102" s="116" t="s">
        <v>36</v>
      </c>
      <c r="B102" s="117" t="s">
        <v>23</v>
      </c>
      <c r="C102" s="116" t="s">
        <v>251</v>
      </c>
      <c r="D102" s="117" t="s">
        <v>1</v>
      </c>
      <c r="E102" s="116">
        <v>720</v>
      </c>
      <c r="F102" s="116">
        <v>72095</v>
      </c>
      <c r="G102" s="116" t="s">
        <v>8</v>
      </c>
      <c r="H102" s="118">
        <f>SUM(H103,H107)</f>
        <v>105040.69</v>
      </c>
      <c r="I102" s="118">
        <f>SUM(I103,I107)</f>
        <v>39281.2</v>
      </c>
    </row>
    <row r="103" spans="1:9" s="74" customFormat="1" ht="21.75" customHeight="1">
      <c r="A103" s="100"/>
      <c r="B103" s="101" t="s">
        <v>102</v>
      </c>
      <c r="C103" s="100"/>
      <c r="D103" s="101"/>
      <c r="E103" s="100"/>
      <c r="F103" s="100"/>
      <c r="G103" s="100" t="s">
        <v>94</v>
      </c>
      <c r="H103" s="102">
        <f>SUM(H104:H106)</f>
        <v>0</v>
      </c>
      <c r="I103" s="102">
        <f>SUM(I104:I106)</f>
        <v>0</v>
      </c>
    </row>
    <row r="104" spans="1:9" s="74" customFormat="1" ht="12" customHeight="1">
      <c r="A104" s="100"/>
      <c r="B104" s="101" t="s">
        <v>103</v>
      </c>
      <c r="C104" s="100"/>
      <c r="D104" s="101"/>
      <c r="E104" s="100"/>
      <c r="F104" s="100"/>
      <c r="G104" s="103" t="s">
        <v>9</v>
      </c>
      <c r="H104" s="102">
        <v>0</v>
      </c>
      <c r="I104" s="102">
        <v>0</v>
      </c>
    </row>
    <row r="105" spans="1:9" s="74" customFormat="1" ht="21">
      <c r="A105" s="100"/>
      <c r="B105" s="101" t="s">
        <v>104</v>
      </c>
      <c r="C105" s="268"/>
      <c r="D105" s="101"/>
      <c r="E105" s="100"/>
      <c r="F105" s="100"/>
      <c r="G105" s="103" t="s">
        <v>10</v>
      </c>
      <c r="H105" s="102"/>
      <c r="I105" s="102"/>
    </row>
    <row r="106" spans="1:9" s="74" customFormat="1" ht="21" customHeight="1">
      <c r="A106" s="268"/>
      <c r="B106" s="268"/>
      <c r="C106" s="268"/>
      <c r="D106" s="268"/>
      <c r="E106" s="268"/>
      <c r="F106" s="268"/>
      <c r="G106" s="104" t="s">
        <v>11</v>
      </c>
      <c r="H106" s="102"/>
      <c r="I106" s="102"/>
    </row>
    <row r="107" spans="1:9" s="74" customFormat="1" ht="12.75">
      <c r="A107" s="100"/>
      <c r="B107" s="268"/>
      <c r="C107" s="268"/>
      <c r="D107" s="100"/>
      <c r="E107" s="268"/>
      <c r="F107" s="100"/>
      <c r="G107" s="100" t="s">
        <v>93</v>
      </c>
      <c r="H107" s="269">
        <f>SUM(H108:H110)</f>
        <v>105040.69</v>
      </c>
      <c r="I107" s="102">
        <f>SUM(I108:I110)</f>
        <v>39281.2</v>
      </c>
    </row>
    <row r="108" spans="1:9" s="74" customFormat="1" ht="12.75">
      <c r="A108" s="100"/>
      <c r="B108" s="268"/>
      <c r="C108" s="268"/>
      <c r="D108" s="268"/>
      <c r="E108" s="100"/>
      <c r="F108" s="100"/>
      <c r="G108" s="270" t="s">
        <v>9</v>
      </c>
      <c r="H108" s="269">
        <v>15756.1</v>
      </c>
      <c r="I108" s="102">
        <v>5892.17</v>
      </c>
    </row>
    <row r="109" spans="1:9" s="74" customFormat="1" ht="12.75">
      <c r="A109" s="268"/>
      <c r="B109" s="268"/>
      <c r="C109" s="268"/>
      <c r="D109" s="268"/>
      <c r="E109" s="100"/>
      <c r="F109" s="268"/>
      <c r="G109" s="270" t="s">
        <v>10</v>
      </c>
      <c r="H109" s="269"/>
      <c r="I109" s="102"/>
    </row>
    <row r="110" spans="1:9" s="74" customFormat="1" ht="21">
      <c r="A110" s="268"/>
      <c r="B110" s="268"/>
      <c r="C110" s="268"/>
      <c r="D110" s="268"/>
      <c r="E110" s="100"/>
      <c r="F110" s="268"/>
      <c r="G110" s="271" t="s">
        <v>11</v>
      </c>
      <c r="H110" s="269">
        <v>89284.59</v>
      </c>
      <c r="I110" s="102">
        <v>33389.03</v>
      </c>
    </row>
    <row r="111" spans="1:9" s="74" customFormat="1" ht="21">
      <c r="A111" s="268"/>
      <c r="B111" s="268"/>
      <c r="C111" s="268"/>
      <c r="D111" s="268"/>
      <c r="E111" s="100"/>
      <c r="F111" s="268"/>
      <c r="G111" s="272" t="s">
        <v>92</v>
      </c>
      <c r="H111" s="269"/>
      <c r="I111" s="102"/>
    </row>
    <row r="112" spans="1:9" ht="12" customHeight="1">
      <c r="A112" s="85" t="s">
        <v>46</v>
      </c>
      <c r="B112" s="86" t="s">
        <v>18</v>
      </c>
      <c r="C112" s="85" t="s">
        <v>253</v>
      </c>
      <c r="D112" s="86" t="s">
        <v>19</v>
      </c>
      <c r="E112" s="85">
        <v>853</v>
      </c>
      <c r="F112" s="85">
        <v>85395</v>
      </c>
      <c r="G112" s="85" t="s">
        <v>8</v>
      </c>
      <c r="H112" s="87">
        <f>SUM(H113,H117)</f>
        <v>273056</v>
      </c>
      <c r="I112" s="87">
        <f>SUM(I113,I117)</f>
        <v>108035.72</v>
      </c>
    </row>
    <row r="113" spans="1:9" ht="12.75" customHeight="1">
      <c r="A113" s="88"/>
      <c r="B113" s="89" t="s">
        <v>20</v>
      </c>
      <c r="C113" s="88"/>
      <c r="D113" s="89"/>
      <c r="E113" s="88"/>
      <c r="F113" s="88"/>
      <c r="G113" s="88" t="s">
        <v>94</v>
      </c>
      <c r="H113" s="90">
        <f>SUM(H114:H116)</f>
        <v>273056</v>
      </c>
      <c r="I113" s="90">
        <f>SUM(I114:I116)</f>
        <v>108035.72</v>
      </c>
    </row>
    <row r="114" spans="1:9" ht="32.25" customHeight="1">
      <c r="A114" s="88"/>
      <c r="B114" s="89" t="s">
        <v>85</v>
      </c>
      <c r="C114" s="88"/>
      <c r="D114" s="89"/>
      <c r="E114" s="88"/>
      <c r="F114" s="88"/>
      <c r="G114" s="91" t="s">
        <v>9</v>
      </c>
      <c r="H114" s="90">
        <v>28671</v>
      </c>
      <c r="I114" s="90">
        <v>10815</v>
      </c>
    </row>
    <row r="115" spans="1:9" ht="21.75" customHeight="1">
      <c r="A115" s="88"/>
      <c r="B115" s="89" t="s">
        <v>21</v>
      </c>
      <c r="C115" s="88"/>
      <c r="D115" s="89"/>
      <c r="E115" s="88"/>
      <c r="F115" s="88"/>
      <c r="G115" s="91" t="s">
        <v>10</v>
      </c>
      <c r="H115" s="90">
        <v>12287.4</v>
      </c>
      <c r="I115" s="90">
        <v>4635</v>
      </c>
    </row>
    <row r="116" spans="1:9" ht="22.5" customHeight="1">
      <c r="A116" s="88"/>
      <c r="B116" s="95"/>
      <c r="C116" s="88"/>
      <c r="D116" s="88"/>
      <c r="E116" s="88"/>
      <c r="F116" s="88"/>
      <c r="G116" s="92" t="s">
        <v>11</v>
      </c>
      <c r="H116" s="90">
        <v>232097.6</v>
      </c>
      <c r="I116" s="90">
        <v>92585.72</v>
      </c>
    </row>
    <row r="117" spans="1:9" ht="12.75" customHeight="1">
      <c r="A117" s="88"/>
      <c r="B117" s="88"/>
      <c r="C117" s="88"/>
      <c r="D117" s="88"/>
      <c r="E117" s="88"/>
      <c r="F117" s="88"/>
      <c r="G117" s="88" t="s">
        <v>93</v>
      </c>
      <c r="H117" s="90">
        <v>0</v>
      </c>
      <c r="I117" s="90">
        <f>SUM(I118:I120)</f>
        <v>0</v>
      </c>
    </row>
    <row r="118" spans="1:9" ht="12.75">
      <c r="A118" s="88"/>
      <c r="B118" s="88"/>
      <c r="C118" s="88"/>
      <c r="D118" s="88"/>
      <c r="E118" s="88"/>
      <c r="F118" s="88"/>
      <c r="G118" s="91" t="s">
        <v>9</v>
      </c>
      <c r="H118" s="90"/>
      <c r="I118" s="90"/>
    </row>
    <row r="119" spans="1:9" ht="12.75">
      <c r="A119" s="88"/>
      <c r="B119" s="88"/>
      <c r="C119" s="88"/>
      <c r="D119" s="88"/>
      <c r="E119" s="88"/>
      <c r="F119" s="88"/>
      <c r="G119" s="91" t="s">
        <v>10</v>
      </c>
      <c r="H119" s="90">
        <v>0</v>
      </c>
      <c r="I119" s="90"/>
    </row>
    <row r="120" spans="1:9" ht="21">
      <c r="A120" s="88"/>
      <c r="B120" s="88"/>
      <c r="C120" s="88"/>
      <c r="D120" s="88"/>
      <c r="E120" s="88"/>
      <c r="F120" s="88"/>
      <c r="G120" s="92" t="s">
        <v>11</v>
      </c>
      <c r="H120" s="90">
        <v>0</v>
      </c>
      <c r="I120" s="90"/>
    </row>
    <row r="121" spans="1:9" ht="21.75" customHeight="1">
      <c r="A121" s="96"/>
      <c r="B121" s="96"/>
      <c r="C121" s="96"/>
      <c r="D121" s="96"/>
      <c r="E121" s="96"/>
      <c r="F121" s="96"/>
      <c r="G121" s="97" t="s">
        <v>92</v>
      </c>
      <c r="H121" s="98"/>
      <c r="I121" s="99"/>
    </row>
    <row r="122" spans="1:9" s="74" customFormat="1" ht="12.75" customHeight="1" hidden="1">
      <c r="A122" s="116" t="s">
        <v>46</v>
      </c>
      <c r="B122" s="117" t="s">
        <v>18</v>
      </c>
      <c r="C122" s="182" t="s">
        <v>253</v>
      </c>
      <c r="D122" s="117" t="s">
        <v>19</v>
      </c>
      <c r="E122" s="116">
        <v>853</v>
      </c>
      <c r="F122" s="116">
        <v>85395</v>
      </c>
      <c r="G122" s="116" t="s">
        <v>8</v>
      </c>
      <c r="H122" s="118">
        <f>SUM(H123)</f>
        <v>0</v>
      </c>
      <c r="I122" s="118">
        <f>SUM(I123)</f>
        <v>0</v>
      </c>
    </row>
    <row r="123" spans="1:9" s="74" customFormat="1" ht="11.25" customHeight="1" hidden="1">
      <c r="A123" s="100"/>
      <c r="B123" s="101" t="s">
        <v>20</v>
      </c>
      <c r="C123" s="100"/>
      <c r="D123" s="101"/>
      <c r="E123" s="100"/>
      <c r="F123" s="100"/>
      <c r="G123" s="100" t="s">
        <v>94</v>
      </c>
      <c r="H123" s="102">
        <f>SUM(H124:H126)</f>
        <v>0</v>
      </c>
      <c r="I123" s="102">
        <f>SUM(I124:I126)</f>
        <v>0</v>
      </c>
    </row>
    <row r="124" spans="1:9" s="74" customFormat="1" ht="12.75" customHeight="1" hidden="1">
      <c r="A124" s="100"/>
      <c r="B124" s="322" t="s">
        <v>252</v>
      </c>
      <c r="C124" s="100"/>
      <c r="D124" s="101"/>
      <c r="E124" s="100"/>
      <c r="F124" s="100"/>
      <c r="G124" s="103" t="s">
        <v>9</v>
      </c>
      <c r="H124" s="102"/>
      <c r="I124" s="102"/>
    </row>
    <row r="125" spans="1:9" s="74" customFormat="1" ht="12.75" customHeight="1" hidden="1">
      <c r="A125" s="100"/>
      <c r="B125" s="323"/>
      <c r="C125" s="100"/>
      <c r="D125" s="101"/>
      <c r="E125" s="100"/>
      <c r="F125" s="100"/>
      <c r="G125" s="103" t="s">
        <v>10</v>
      </c>
      <c r="H125" s="102"/>
      <c r="I125" s="102"/>
    </row>
    <row r="126" spans="1:9" s="74" customFormat="1" ht="19.5" customHeight="1" hidden="1">
      <c r="A126" s="100"/>
      <c r="B126" s="323"/>
      <c r="C126" s="100"/>
      <c r="D126" s="100"/>
      <c r="E126" s="100"/>
      <c r="F126" s="100"/>
      <c r="G126" s="104" t="s">
        <v>11</v>
      </c>
      <c r="H126" s="102"/>
      <c r="I126" s="102"/>
    </row>
    <row r="127" spans="1:9" ht="11.25" customHeight="1" hidden="1">
      <c r="A127" s="88"/>
      <c r="B127" s="321" t="s">
        <v>21</v>
      </c>
      <c r="C127" s="88"/>
      <c r="D127" s="88"/>
      <c r="E127" s="88"/>
      <c r="F127" s="88"/>
      <c r="G127" s="88" t="s">
        <v>93</v>
      </c>
      <c r="H127" s="90">
        <v>0</v>
      </c>
      <c r="I127" s="90">
        <f>SUM(I128:I130)</f>
        <v>0</v>
      </c>
    </row>
    <row r="128" spans="1:9" ht="12.75" hidden="1">
      <c r="A128" s="88"/>
      <c r="B128" s="321"/>
      <c r="C128" s="88"/>
      <c r="D128" s="88"/>
      <c r="E128" s="88"/>
      <c r="F128" s="88"/>
      <c r="G128" s="91" t="s">
        <v>9</v>
      </c>
      <c r="H128" s="90"/>
      <c r="I128" s="90"/>
    </row>
    <row r="129" spans="1:9" ht="12.75" hidden="1">
      <c r="A129" s="88"/>
      <c r="B129" s="88"/>
      <c r="C129" s="88"/>
      <c r="D129" s="88"/>
      <c r="E129" s="88"/>
      <c r="F129" s="88"/>
      <c r="G129" s="91" t="s">
        <v>10</v>
      </c>
      <c r="H129" s="90"/>
      <c r="I129" s="90"/>
    </row>
    <row r="130" spans="1:9" ht="21" hidden="1">
      <c r="A130" s="88"/>
      <c r="B130" s="88"/>
      <c r="C130" s="88"/>
      <c r="D130" s="88"/>
      <c r="E130" s="88"/>
      <c r="F130" s="88"/>
      <c r="G130" s="92" t="s">
        <v>11</v>
      </c>
      <c r="H130" s="90"/>
      <c r="I130" s="90"/>
    </row>
    <row r="131" spans="1:9" ht="21" customHeight="1" hidden="1">
      <c r="A131" s="120"/>
      <c r="B131" s="120"/>
      <c r="C131" s="120"/>
      <c r="D131" s="120"/>
      <c r="E131" s="120"/>
      <c r="F131" s="120"/>
      <c r="G131" s="121" t="s">
        <v>92</v>
      </c>
      <c r="H131" s="99"/>
      <c r="I131" s="99"/>
    </row>
    <row r="132" spans="1:9" s="74" customFormat="1" ht="12.75" customHeight="1" hidden="1">
      <c r="A132" s="100" t="s">
        <v>46</v>
      </c>
      <c r="B132" s="101" t="s">
        <v>18</v>
      </c>
      <c r="C132" s="100" t="s">
        <v>161</v>
      </c>
      <c r="D132" s="101" t="s">
        <v>1</v>
      </c>
      <c r="E132" s="100">
        <v>853</v>
      </c>
      <c r="F132" s="100">
        <v>85395</v>
      </c>
      <c r="G132" s="100" t="s">
        <v>8</v>
      </c>
      <c r="H132" s="102">
        <f>SUM(H133)</f>
        <v>0</v>
      </c>
      <c r="I132" s="102">
        <f>SUM(I133)</f>
        <v>0</v>
      </c>
    </row>
    <row r="133" spans="1:9" s="74" customFormat="1" ht="11.25" customHeight="1" hidden="1">
      <c r="A133" s="100"/>
      <c r="B133" s="101" t="s">
        <v>160</v>
      </c>
      <c r="C133" s="100"/>
      <c r="D133" s="101"/>
      <c r="E133" s="100"/>
      <c r="F133" s="100"/>
      <c r="G133" s="100" t="s">
        <v>94</v>
      </c>
      <c r="H133" s="102">
        <f>SUM(H134:H136)</f>
        <v>0</v>
      </c>
      <c r="I133" s="102">
        <f>SUM(I134:I136)</f>
        <v>0</v>
      </c>
    </row>
    <row r="134" spans="1:9" s="74" customFormat="1" ht="12.75" customHeight="1" hidden="1">
      <c r="A134" s="100"/>
      <c r="B134" s="322" t="s">
        <v>191</v>
      </c>
      <c r="C134" s="100"/>
      <c r="D134" s="101"/>
      <c r="E134" s="100"/>
      <c r="F134" s="100"/>
      <c r="G134" s="103" t="s">
        <v>9</v>
      </c>
      <c r="H134" s="102"/>
      <c r="I134" s="102"/>
    </row>
    <row r="135" spans="1:9" s="74" customFormat="1" ht="12.75" customHeight="1" hidden="1">
      <c r="A135" s="100"/>
      <c r="B135" s="323"/>
      <c r="C135" s="100"/>
      <c r="D135" s="101"/>
      <c r="E135" s="100"/>
      <c r="F135" s="100"/>
      <c r="G135" s="103" t="s">
        <v>10</v>
      </c>
      <c r="H135" s="102">
        <v>0</v>
      </c>
      <c r="I135" s="102">
        <v>0</v>
      </c>
    </row>
    <row r="136" spans="1:9" s="74" customFormat="1" ht="19.5" customHeight="1" hidden="1">
      <c r="A136" s="100"/>
      <c r="B136" s="323"/>
      <c r="C136" s="100"/>
      <c r="D136" s="100"/>
      <c r="E136" s="100"/>
      <c r="F136" s="100"/>
      <c r="G136" s="104" t="s">
        <v>11</v>
      </c>
      <c r="H136" s="102">
        <v>0</v>
      </c>
      <c r="I136" s="102">
        <v>0</v>
      </c>
    </row>
    <row r="137" spans="1:9" ht="11.25" customHeight="1" hidden="1">
      <c r="A137" s="88"/>
      <c r="B137" s="101" t="s">
        <v>162</v>
      </c>
      <c r="C137" s="88"/>
      <c r="D137" s="88"/>
      <c r="E137" s="88"/>
      <c r="F137" s="88"/>
      <c r="G137" s="88" t="s">
        <v>93</v>
      </c>
      <c r="H137" s="90">
        <v>0</v>
      </c>
      <c r="I137" s="90">
        <f>SUM(I138:I140)</f>
        <v>0</v>
      </c>
    </row>
    <row r="138" spans="1:9" ht="12.75" hidden="1">
      <c r="A138" s="88"/>
      <c r="B138" s="88"/>
      <c r="C138" s="88"/>
      <c r="D138" s="88"/>
      <c r="E138" s="88"/>
      <c r="F138" s="88"/>
      <c r="G138" s="91" t="s">
        <v>9</v>
      </c>
      <c r="H138" s="90"/>
      <c r="I138" s="90"/>
    </row>
    <row r="139" spans="1:9" ht="12.75" hidden="1">
      <c r="A139" s="88"/>
      <c r="B139" s="88"/>
      <c r="C139" s="88"/>
      <c r="D139" s="88"/>
      <c r="E139" s="88"/>
      <c r="F139" s="88"/>
      <c r="G139" s="91" t="s">
        <v>10</v>
      </c>
      <c r="H139" s="90"/>
      <c r="I139" s="90"/>
    </row>
    <row r="140" spans="1:9" ht="21" hidden="1">
      <c r="A140" s="88"/>
      <c r="B140" s="88"/>
      <c r="C140" s="88"/>
      <c r="D140" s="88"/>
      <c r="E140" s="88"/>
      <c r="F140" s="88"/>
      <c r="G140" s="92" t="s">
        <v>11</v>
      </c>
      <c r="H140" s="90"/>
      <c r="I140" s="90"/>
    </row>
    <row r="141" spans="1:9" ht="21" customHeight="1" hidden="1">
      <c r="A141" s="120"/>
      <c r="B141" s="120"/>
      <c r="C141" s="120"/>
      <c r="D141" s="120"/>
      <c r="E141" s="120"/>
      <c r="F141" s="120"/>
      <c r="G141" s="121" t="s">
        <v>92</v>
      </c>
      <c r="H141" s="99"/>
      <c r="I141" s="99"/>
    </row>
    <row r="142" spans="1:9" s="74" customFormat="1" ht="13.5" customHeight="1" hidden="1">
      <c r="A142" s="100" t="s">
        <v>192</v>
      </c>
      <c r="B142" s="101" t="s">
        <v>18</v>
      </c>
      <c r="C142" s="100" t="s">
        <v>164</v>
      </c>
      <c r="D142" s="101" t="s">
        <v>1</v>
      </c>
      <c r="E142" s="100">
        <v>853</v>
      </c>
      <c r="F142" s="100">
        <v>85395</v>
      </c>
      <c r="G142" s="100" t="s">
        <v>8</v>
      </c>
      <c r="H142" s="102">
        <f>SUM(H143)</f>
        <v>0</v>
      </c>
      <c r="I142" s="102">
        <f>SUM(I143)</f>
        <v>0</v>
      </c>
    </row>
    <row r="143" spans="1:9" s="74" customFormat="1" ht="14.25" customHeight="1" hidden="1">
      <c r="A143" s="100"/>
      <c r="B143" s="101" t="s">
        <v>193</v>
      </c>
      <c r="C143" s="100"/>
      <c r="D143" s="101"/>
      <c r="E143" s="100"/>
      <c r="F143" s="100"/>
      <c r="G143" s="100" t="s">
        <v>94</v>
      </c>
      <c r="H143" s="102">
        <f>SUM(H144:H146)</f>
        <v>0</v>
      </c>
      <c r="I143" s="102">
        <f>SUM(I144:I146)</f>
        <v>0</v>
      </c>
    </row>
    <row r="144" spans="1:9" s="74" customFormat="1" ht="12.75" customHeight="1" hidden="1">
      <c r="A144" s="100"/>
      <c r="B144" s="322" t="s">
        <v>194</v>
      </c>
      <c r="C144" s="100"/>
      <c r="D144" s="101"/>
      <c r="E144" s="100"/>
      <c r="F144" s="100"/>
      <c r="G144" s="103" t="s">
        <v>9</v>
      </c>
      <c r="H144" s="102"/>
      <c r="I144" s="102"/>
    </row>
    <row r="145" spans="1:9" s="74" customFormat="1" ht="12.75" customHeight="1" hidden="1">
      <c r="A145" s="100"/>
      <c r="B145" s="323"/>
      <c r="C145" s="100"/>
      <c r="D145" s="101"/>
      <c r="E145" s="100"/>
      <c r="F145" s="100"/>
      <c r="G145" s="103" t="s">
        <v>10</v>
      </c>
      <c r="H145" s="102">
        <v>0</v>
      </c>
      <c r="I145" s="102">
        <v>0</v>
      </c>
    </row>
    <row r="146" spans="1:9" s="74" customFormat="1" ht="19.5" customHeight="1" hidden="1">
      <c r="A146" s="100"/>
      <c r="B146" s="323"/>
      <c r="C146" s="100"/>
      <c r="D146" s="100"/>
      <c r="E146" s="100"/>
      <c r="F146" s="100"/>
      <c r="G146" s="104" t="s">
        <v>11</v>
      </c>
      <c r="H146" s="102">
        <v>0</v>
      </c>
      <c r="I146" s="102">
        <v>0</v>
      </c>
    </row>
    <row r="147" spans="1:9" ht="19.5" customHeight="1" hidden="1">
      <c r="A147" s="88"/>
      <c r="B147" s="101" t="s">
        <v>195</v>
      </c>
      <c r="C147" s="88"/>
      <c r="D147" s="88"/>
      <c r="E147" s="88"/>
      <c r="F147" s="88"/>
      <c r="G147" s="88" t="s">
        <v>93</v>
      </c>
      <c r="H147" s="90">
        <v>0</v>
      </c>
      <c r="I147" s="90">
        <f>SUM(I148:I150)</f>
        <v>0</v>
      </c>
    </row>
    <row r="148" spans="1:9" ht="12.75" hidden="1">
      <c r="A148" s="88"/>
      <c r="B148" s="101" t="s">
        <v>165</v>
      </c>
      <c r="C148" s="88"/>
      <c r="D148" s="88"/>
      <c r="E148" s="88"/>
      <c r="F148" s="88"/>
      <c r="G148" s="91" t="s">
        <v>9</v>
      </c>
      <c r="H148" s="90"/>
      <c r="I148" s="90"/>
    </row>
    <row r="149" spans="1:9" ht="12.75" hidden="1">
      <c r="A149" s="88"/>
      <c r="B149" s="88"/>
      <c r="C149" s="88"/>
      <c r="D149" s="88"/>
      <c r="E149" s="88"/>
      <c r="F149" s="88"/>
      <c r="G149" s="91" t="s">
        <v>10</v>
      </c>
      <c r="H149" s="90"/>
      <c r="I149" s="90"/>
    </row>
    <row r="150" spans="1:9" ht="21" hidden="1">
      <c r="A150" s="88"/>
      <c r="B150" s="88"/>
      <c r="C150" s="88"/>
      <c r="D150" s="88"/>
      <c r="E150" s="88"/>
      <c r="F150" s="88"/>
      <c r="G150" s="92" t="s">
        <v>11</v>
      </c>
      <c r="H150" s="90"/>
      <c r="I150" s="90"/>
    </row>
    <row r="151" spans="1:9" ht="20.25" customHeight="1" hidden="1">
      <c r="A151" s="88"/>
      <c r="B151" s="88"/>
      <c r="C151" s="88"/>
      <c r="D151" s="88"/>
      <c r="E151" s="88"/>
      <c r="F151" s="88"/>
      <c r="G151" s="89" t="s">
        <v>92</v>
      </c>
      <c r="H151" s="90"/>
      <c r="I151" s="90"/>
    </row>
    <row r="152" spans="1:9" s="33" customFormat="1" ht="12" customHeight="1">
      <c r="A152" s="105"/>
      <c r="B152" s="108" t="s">
        <v>95</v>
      </c>
      <c r="C152" s="108"/>
      <c r="D152" s="108"/>
      <c r="E152" s="108"/>
      <c r="F152" s="108"/>
      <c r="G152" s="108"/>
      <c r="H152" s="109">
        <f aca="true" t="shared" si="0" ref="H152:I161">SUM(H10,H20,H30,H40,H50,H61,H72,H82,H92,H102,H112,H122,H132,H142)</f>
        <v>1674487.95</v>
      </c>
      <c r="I152" s="109">
        <f t="shared" si="0"/>
        <v>1281800.18</v>
      </c>
    </row>
    <row r="153" spans="1:9" ht="11.25" customHeight="1">
      <c r="A153" s="106"/>
      <c r="B153" s="110" t="s">
        <v>94</v>
      </c>
      <c r="C153" s="110"/>
      <c r="D153" s="110"/>
      <c r="E153" s="110"/>
      <c r="F153" s="110"/>
      <c r="G153" s="110"/>
      <c r="H153" s="109">
        <f t="shared" si="0"/>
        <v>273056</v>
      </c>
      <c r="I153" s="109">
        <f t="shared" si="0"/>
        <v>108035.72</v>
      </c>
    </row>
    <row r="154" spans="1:9" ht="12.75">
      <c r="A154" s="106"/>
      <c r="B154" s="111" t="s">
        <v>9</v>
      </c>
      <c r="C154" s="110"/>
      <c r="D154" s="110"/>
      <c r="E154" s="110"/>
      <c r="F154" s="110"/>
      <c r="G154" s="110"/>
      <c r="H154" s="109">
        <f t="shared" si="0"/>
        <v>28671</v>
      </c>
      <c r="I154" s="109">
        <f t="shared" si="0"/>
        <v>10815</v>
      </c>
    </row>
    <row r="155" spans="1:9" ht="12.75">
      <c r="A155" s="106"/>
      <c r="B155" s="111" t="s">
        <v>10</v>
      </c>
      <c r="C155" s="110"/>
      <c r="D155" s="110"/>
      <c r="E155" s="110"/>
      <c r="F155" s="110"/>
      <c r="G155" s="110"/>
      <c r="H155" s="109">
        <f t="shared" si="0"/>
        <v>12287.4</v>
      </c>
      <c r="I155" s="109">
        <f t="shared" si="0"/>
        <v>4635</v>
      </c>
    </row>
    <row r="156" spans="1:9" ht="12.75">
      <c r="A156" s="106"/>
      <c r="B156" s="112" t="s">
        <v>11</v>
      </c>
      <c r="C156" s="110"/>
      <c r="D156" s="110"/>
      <c r="E156" s="110"/>
      <c r="F156" s="110"/>
      <c r="G156" s="113"/>
      <c r="H156" s="109">
        <f t="shared" si="0"/>
        <v>232097.6</v>
      </c>
      <c r="I156" s="109">
        <f t="shared" si="0"/>
        <v>92585.72</v>
      </c>
    </row>
    <row r="157" spans="1:9" ht="12.75">
      <c r="A157" s="106"/>
      <c r="B157" s="110" t="s">
        <v>93</v>
      </c>
      <c r="C157" s="110"/>
      <c r="D157" s="110"/>
      <c r="E157" s="110"/>
      <c r="F157" s="110"/>
      <c r="G157" s="110"/>
      <c r="H157" s="109">
        <f t="shared" si="0"/>
        <v>1401431.95</v>
      </c>
      <c r="I157" s="109">
        <f t="shared" si="0"/>
        <v>1173764.46</v>
      </c>
    </row>
    <row r="158" spans="1:9" ht="12.75">
      <c r="A158" s="106"/>
      <c r="B158" s="111" t="s">
        <v>9</v>
      </c>
      <c r="C158" s="110"/>
      <c r="D158" s="110"/>
      <c r="E158" s="110"/>
      <c r="F158" s="110"/>
      <c r="G158" s="110"/>
      <c r="H158" s="109">
        <f t="shared" si="0"/>
        <v>714085.71</v>
      </c>
      <c r="I158" s="109">
        <f t="shared" si="0"/>
        <v>614755.69</v>
      </c>
    </row>
    <row r="159" spans="1:9" ht="12.75">
      <c r="A159" s="106"/>
      <c r="B159" s="111" t="s">
        <v>10</v>
      </c>
      <c r="C159" s="110"/>
      <c r="D159" s="110"/>
      <c r="E159" s="110"/>
      <c r="F159" s="110"/>
      <c r="G159" s="110"/>
      <c r="H159" s="109">
        <f t="shared" si="0"/>
        <v>0</v>
      </c>
      <c r="I159" s="109">
        <f t="shared" si="0"/>
        <v>0</v>
      </c>
    </row>
    <row r="160" spans="1:9" ht="12.75">
      <c r="A160" s="106"/>
      <c r="B160" s="112" t="s">
        <v>11</v>
      </c>
      <c r="C160" s="110"/>
      <c r="D160" s="110"/>
      <c r="E160" s="110"/>
      <c r="F160" s="110"/>
      <c r="G160" s="110"/>
      <c r="H160" s="109">
        <f t="shared" si="0"/>
        <v>687346.24</v>
      </c>
      <c r="I160" s="109">
        <f t="shared" si="0"/>
        <v>559008.77</v>
      </c>
    </row>
    <row r="161" spans="1:9" ht="21" customHeight="1">
      <c r="A161" s="107"/>
      <c r="B161" s="114" t="s">
        <v>92</v>
      </c>
      <c r="C161" s="115"/>
      <c r="D161" s="115"/>
      <c r="E161" s="115"/>
      <c r="F161" s="115"/>
      <c r="G161" s="115"/>
      <c r="H161" s="188">
        <f t="shared" si="0"/>
        <v>441604.59</v>
      </c>
      <c r="I161" s="188">
        <f t="shared" si="0"/>
        <v>441604.59</v>
      </c>
    </row>
  </sheetData>
  <sheetProtection/>
  <mergeCells count="21">
    <mergeCell ref="A5:I5"/>
    <mergeCell ref="A7:A8"/>
    <mergeCell ref="B7:B8"/>
    <mergeCell ref="C7:C8"/>
    <mergeCell ref="D7:D8"/>
    <mergeCell ref="I7:I8"/>
    <mergeCell ref="G7:H7"/>
    <mergeCell ref="B85:B91"/>
    <mergeCell ref="B23:B29"/>
    <mergeCell ref="B43:B49"/>
    <mergeCell ref="B144:B146"/>
    <mergeCell ref="B13:B19"/>
    <mergeCell ref="B54:B60"/>
    <mergeCell ref="B65:B71"/>
    <mergeCell ref="B75:B81"/>
    <mergeCell ref="B127:B128"/>
    <mergeCell ref="B134:B136"/>
    <mergeCell ref="B124:B126"/>
    <mergeCell ref="E7:E8"/>
    <mergeCell ref="B33:B39"/>
    <mergeCell ref="F7:F8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2" manualBreakCount="2">
    <brk id="91" max="8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31">
      <selection activeCell="R18" sqref="R18"/>
    </sheetView>
  </sheetViews>
  <sheetFormatPr defaultColWidth="9.00390625" defaultRowHeight="12.75"/>
  <cols>
    <col min="1" max="1" width="5.625" style="20" customWidth="1"/>
    <col min="2" max="2" width="4.875" style="20" bestFit="1" customWidth="1"/>
    <col min="3" max="3" width="6.125" style="20" bestFit="1" customWidth="1"/>
    <col min="4" max="4" width="21.375" style="20" customWidth="1"/>
    <col min="5" max="5" width="10.625" style="57" customWidth="1"/>
    <col min="6" max="6" width="11.25390625" style="57" customWidth="1"/>
    <col min="7" max="7" width="10.125" style="57" customWidth="1"/>
    <col min="8" max="8" width="9.875" style="57" customWidth="1"/>
    <col min="9" max="9" width="12.625" style="57" customWidth="1"/>
    <col min="10" max="10" width="2.875" style="20" customWidth="1"/>
    <col min="11" max="11" width="11.00390625" style="57" customWidth="1"/>
    <col min="12" max="12" width="12.875" style="57" customWidth="1"/>
    <col min="13" max="13" width="15.25390625" style="20" customWidth="1"/>
    <col min="14" max="16384" width="9.125" style="20" customWidth="1"/>
  </cols>
  <sheetData>
    <row r="1" spans="11:13" ht="15.75" customHeight="1">
      <c r="K1" s="343" t="s">
        <v>349</v>
      </c>
      <c r="L1" s="343"/>
      <c r="M1" s="343"/>
    </row>
    <row r="2" spans="11:13" ht="12" customHeight="1">
      <c r="K2" s="343"/>
      <c r="L2" s="343"/>
      <c r="M2" s="343"/>
    </row>
    <row r="3" spans="11:13" ht="10.5" customHeight="1">
      <c r="K3" s="343"/>
      <c r="L3" s="343"/>
      <c r="M3" s="343"/>
    </row>
    <row r="4" spans="11:13" ht="12.75" customHeight="1">
      <c r="K4" s="343"/>
      <c r="L4" s="343"/>
      <c r="M4" s="343"/>
    </row>
    <row r="5" spans="1:13" ht="13.5" customHeight="1">
      <c r="A5" s="334" t="s">
        <v>241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6" spans="1:13" ht="10.5" customHeight="1">
      <c r="A6" s="19"/>
      <c r="B6" s="19"/>
      <c r="C6" s="19"/>
      <c r="D6" s="19"/>
      <c r="E6" s="55"/>
      <c r="F6" s="55"/>
      <c r="G6" s="55"/>
      <c r="H6" s="55"/>
      <c r="I6" s="55"/>
      <c r="J6" s="19"/>
      <c r="K6" s="55"/>
      <c r="L6" s="55"/>
      <c r="M6" s="4" t="s">
        <v>58</v>
      </c>
    </row>
    <row r="7" spans="1:13" s="66" customFormat="1" ht="9.75" customHeight="1">
      <c r="A7" s="340" t="s">
        <v>68</v>
      </c>
      <c r="B7" s="340" t="s">
        <v>37</v>
      </c>
      <c r="C7" s="340" t="s">
        <v>57</v>
      </c>
      <c r="D7" s="341" t="s">
        <v>91</v>
      </c>
      <c r="E7" s="342" t="s">
        <v>69</v>
      </c>
      <c r="F7" s="357" t="s">
        <v>74</v>
      </c>
      <c r="G7" s="358"/>
      <c r="H7" s="358"/>
      <c r="I7" s="358"/>
      <c r="J7" s="358"/>
      <c r="K7" s="358"/>
      <c r="L7" s="359"/>
      <c r="M7" s="341" t="s">
        <v>72</v>
      </c>
    </row>
    <row r="8" spans="1:13" s="66" customFormat="1" ht="8.25" customHeight="1">
      <c r="A8" s="340"/>
      <c r="B8" s="340"/>
      <c r="C8" s="340"/>
      <c r="D8" s="341"/>
      <c r="E8" s="342"/>
      <c r="F8" s="370" t="s">
        <v>268</v>
      </c>
      <c r="G8" s="341" t="s">
        <v>45</v>
      </c>
      <c r="H8" s="341"/>
      <c r="I8" s="341"/>
      <c r="J8" s="341"/>
      <c r="K8" s="341"/>
      <c r="L8" s="341"/>
      <c r="M8" s="341"/>
    </row>
    <row r="9" spans="1:13" s="66" customFormat="1" ht="8.25" customHeight="1">
      <c r="A9" s="340"/>
      <c r="B9" s="340"/>
      <c r="C9" s="340"/>
      <c r="D9" s="341"/>
      <c r="E9" s="342"/>
      <c r="F9" s="370"/>
      <c r="G9" s="342" t="s">
        <v>80</v>
      </c>
      <c r="H9" s="342" t="s">
        <v>75</v>
      </c>
      <c r="I9" s="210" t="s">
        <v>41</v>
      </c>
      <c r="J9" s="346" t="s">
        <v>81</v>
      </c>
      <c r="K9" s="347"/>
      <c r="L9" s="342" t="s">
        <v>76</v>
      </c>
      <c r="M9" s="341"/>
    </row>
    <row r="10" spans="1:13" s="66" customFormat="1" ht="9.75" customHeight="1">
      <c r="A10" s="340"/>
      <c r="B10" s="340"/>
      <c r="C10" s="340"/>
      <c r="D10" s="341"/>
      <c r="E10" s="342"/>
      <c r="F10" s="370"/>
      <c r="G10" s="342"/>
      <c r="H10" s="342"/>
      <c r="I10" s="371" t="s">
        <v>117</v>
      </c>
      <c r="J10" s="348"/>
      <c r="K10" s="349"/>
      <c r="L10" s="342"/>
      <c r="M10" s="341"/>
    </row>
    <row r="11" spans="1:13" s="21" customFormat="1" ht="37.5" customHeight="1">
      <c r="A11" s="340"/>
      <c r="B11" s="340"/>
      <c r="C11" s="340"/>
      <c r="D11" s="341"/>
      <c r="E11" s="342"/>
      <c r="F11" s="370"/>
      <c r="G11" s="342"/>
      <c r="H11" s="342"/>
      <c r="I11" s="372"/>
      <c r="J11" s="350"/>
      <c r="K11" s="351"/>
      <c r="L11" s="342"/>
      <c r="M11" s="341"/>
    </row>
    <row r="12" spans="1:13" ht="9" customHeight="1">
      <c r="A12" s="22">
        <v>1</v>
      </c>
      <c r="B12" s="22">
        <v>2</v>
      </c>
      <c r="C12" s="22">
        <v>3</v>
      </c>
      <c r="D12" s="22">
        <v>4</v>
      </c>
      <c r="E12" s="58">
        <v>5</v>
      </c>
      <c r="F12" s="58">
        <v>6</v>
      </c>
      <c r="G12" s="58">
        <v>7</v>
      </c>
      <c r="H12" s="58">
        <v>8</v>
      </c>
      <c r="I12" s="59">
        <v>9</v>
      </c>
      <c r="J12" s="344">
        <v>10</v>
      </c>
      <c r="K12" s="345"/>
      <c r="L12" s="58">
        <v>11</v>
      </c>
      <c r="M12" s="58">
        <v>12</v>
      </c>
    </row>
    <row r="13" spans="1:13" ht="9" customHeight="1">
      <c r="A13" s="449" t="s">
        <v>112</v>
      </c>
      <c r="B13" s="450"/>
      <c r="C13" s="450"/>
      <c r="D13" s="451"/>
      <c r="E13" s="58"/>
      <c r="F13" s="58"/>
      <c r="G13" s="58"/>
      <c r="H13" s="58"/>
      <c r="I13" s="59"/>
      <c r="J13" s="59"/>
      <c r="K13" s="58"/>
      <c r="L13" s="58"/>
      <c r="M13" s="65"/>
    </row>
    <row r="14" spans="1:13" s="51" customFormat="1" ht="21" customHeight="1">
      <c r="A14" s="335">
        <v>1</v>
      </c>
      <c r="B14" s="338">
        <v>10</v>
      </c>
      <c r="C14" s="367">
        <v>1010</v>
      </c>
      <c r="D14" s="455" t="s">
        <v>180</v>
      </c>
      <c r="E14" s="331">
        <v>1108859</v>
      </c>
      <c r="F14" s="331">
        <v>979351</v>
      </c>
      <c r="G14" s="331">
        <v>537741.33</v>
      </c>
      <c r="H14" s="331">
        <v>0</v>
      </c>
      <c r="I14" s="331">
        <v>0</v>
      </c>
      <c r="J14" s="217" t="s">
        <v>32</v>
      </c>
      <c r="K14" s="360">
        <v>0</v>
      </c>
      <c r="L14" s="354">
        <v>441609.67</v>
      </c>
      <c r="M14" s="352" t="s">
        <v>1</v>
      </c>
    </row>
    <row r="15" spans="1:13" s="51" customFormat="1" ht="21" customHeight="1">
      <c r="A15" s="336"/>
      <c r="B15" s="339"/>
      <c r="C15" s="368"/>
      <c r="D15" s="456"/>
      <c r="E15" s="332"/>
      <c r="F15" s="332"/>
      <c r="G15" s="332"/>
      <c r="H15" s="332"/>
      <c r="I15" s="332"/>
      <c r="J15" s="217" t="s">
        <v>33</v>
      </c>
      <c r="K15" s="361"/>
      <c r="L15" s="355"/>
      <c r="M15" s="353"/>
    </row>
    <row r="16" spans="1:13" s="51" customFormat="1" ht="21" customHeight="1">
      <c r="A16" s="336"/>
      <c r="B16" s="339"/>
      <c r="C16" s="368"/>
      <c r="D16" s="456"/>
      <c r="E16" s="332"/>
      <c r="F16" s="332"/>
      <c r="G16" s="332"/>
      <c r="H16" s="332"/>
      <c r="I16" s="332"/>
      <c r="J16" s="218" t="s">
        <v>34</v>
      </c>
      <c r="K16" s="361"/>
      <c r="L16" s="355"/>
      <c r="M16" s="353"/>
    </row>
    <row r="17" spans="1:13" s="51" customFormat="1" ht="21" customHeight="1">
      <c r="A17" s="337"/>
      <c r="B17" s="339"/>
      <c r="C17" s="369"/>
      <c r="D17" s="457"/>
      <c r="E17" s="333"/>
      <c r="F17" s="333"/>
      <c r="G17" s="333"/>
      <c r="H17" s="333"/>
      <c r="I17" s="333"/>
      <c r="J17" s="217" t="s">
        <v>35</v>
      </c>
      <c r="K17" s="362"/>
      <c r="L17" s="356"/>
      <c r="M17" s="353"/>
    </row>
    <row r="18" spans="1:13" s="81" customFormat="1" ht="102" customHeight="1">
      <c r="A18" s="75">
        <v>2</v>
      </c>
      <c r="B18" s="76">
        <v>600</v>
      </c>
      <c r="C18" s="76">
        <v>60014</v>
      </c>
      <c r="D18" s="458" t="s">
        <v>289</v>
      </c>
      <c r="E18" s="78">
        <v>550000</v>
      </c>
      <c r="F18" s="78">
        <v>550000</v>
      </c>
      <c r="G18" s="78">
        <v>80000</v>
      </c>
      <c r="H18" s="78">
        <v>470000</v>
      </c>
      <c r="I18" s="78">
        <v>0</v>
      </c>
      <c r="J18" s="79" t="s">
        <v>73</v>
      </c>
      <c r="K18" s="78">
        <v>0</v>
      </c>
      <c r="L18" s="78">
        <v>0</v>
      </c>
      <c r="M18" s="80" t="s">
        <v>1</v>
      </c>
    </row>
    <row r="19" spans="1:13" s="81" customFormat="1" ht="40.5" customHeight="1">
      <c r="A19" s="75">
        <v>3</v>
      </c>
      <c r="B19" s="76">
        <v>600</v>
      </c>
      <c r="C19" s="76">
        <v>60016</v>
      </c>
      <c r="D19" s="77" t="s">
        <v>333</v>
      </c>
      <c r="E19" s="78">
        <v>940000</v>
      </c>
      <c r="F19" s="78">
        <v>140000</v>
      </c>
      <c r="G19" s="78">
        <v>140000</v>
      </c>
      <c r="H19" s="78">
        <v>0</v>
      </c>
      <c r="I19" s="78">
        <v>0</v>
      </c>
      <c r="J19" s="79" t="s">
        <v>73</v>
      </c>
      <c r="K19" s="78">
        <v>0</v>
      </c>
      <c r="L19" s="78">
        <v>0</v>
      </c>
      <c r="M19" s="80" t="s">
        <v>1</v>
      </c>
    </row>
    <row r="20" spans="1:13" s="81" customFormat="1" ht="60.75" customHeight="1">
      <c r="A20" s="75">
        <v>4</v>
      </c>
      <c r="B20" s="76">
        <v>600</v>
      </c>
      <c r="C20" s="76">
        <v>60016</v>
      </c>
      <c r="D20" s="459" t="s">
        <v>264</v>
      </c>
      <c r="E20" s="78">
        <v>1100000</v>
      </c>
      <c r="F20" s="78">
        <v>20000</v>
      </c>
      <c r="G20" s="78">
        <v>20000</v>
      </c>
      <c r="H20" s="78">
        <v>0</v>
      </c>
      <c r="I20" s="78">
        <v>0</v>
      </c>
      <c r="J20" s="79" t="s">
        <v>73</v>
      </c>
      <c r="K20" s="78">
        <v>0</v>
      </c>
      <c r="L20" s="78">
        <v>0</v>
      </c>
      <c r="M20" s="80" t="s">
        <v>1</v>
      </c>
    </row>
    <row r="21" spans="1:13" s="81" customFormat="1" ht="63.75" customHeight="1">
      <c r="A21" s="75">
        <v>5</v>
      </c>
      <c r="B21" s="76">
        <v>600</v>
      </c>
      <c r="C21" s="76">
        <v>60016</v>
      </c>
      <c r="D21" s="460" t="s">
        <v>263</v>
      </c>
      <c r="E21" s="78">
        <v>800000</v>
      </c>
      <c r="F21" s="78">
        <v>20000</v>
      </c>
      <c r="G21" s="78">
        <v>20000</v>
      </c>
      <c r="H21" s="78">
        <v>0</v>
      </c>
      <c r="I21" s="78">
        <v>0</v>
      </c>
      <c r="J21" s="79" t="s">
        <v>73</v>
      </c>
      <c r="K21" s="78">
        <v>0</v>
      </c>
      <c r="L21" s="78">
        <v>0</v>
      </c>
      <c r="M21" s="80" t="s">
        <v>1</v>
      </c>
    </row>
    <row r="22" spans="1:13" s="81" customFormat="1" ht="48.75" customHeight="1">
      <c r="A22" s="75">
        <v>6</v>
      </c>
      <c r="B22" s="257">
        <v>600</v>
      </c>
      <c r="C22" s="258">
        <v>60095</v>
      </c>
      <c r="D22" s="77" t="s">
        <v>287</v>
      </c>
      <c r="E22" s="78">
        <v>133500</v>
      </c>
      <c r="F22" s="78">
        <v>117000</v>
      </c>
      <c r="G22" s="78">
        <v>117000</v>
      </c>
      <c r="H22" s="78">
        <v>0</v>
      </c>
      <c r="I22" s="78">
        <v>0</v>
      </c>
      <c r="J22" s="79" t="s">
        <v>73</v>
      </c>
      <c r="K22" s="259">
        <v>0</v>
      </c>
      <c r="L22" s="78">
        <v>0</v>
      </c>
      <c r="M22" s="80" t="s">
        <v>1</v>
      </c>
    </row>
    <row r="23" spans="1:13" s="81" customFormat="1" ht="65.25" customHeight="1">
      <c r="A23" s="75">
        <v>7</v>
      </c>
      <c r="B23" s="76">
        <v>720</v>
      </c>
      <c r="C23" s="76">
        <v>72095</v>
      </c>
      <c r="D23" s="77" t="s">
        <v>106</v>
      </c>
      <c r="E23" s="78">
        <v>67681.26</v>
      </c>
      <c r="F23" s="78">
        <v>35281.26</v>
      </c>
      <c r="G23" s="78">
        <v>5292.19</v>
      </c>
      <c r="H23" s="78">
        <v>0</v>
      </c>
      <c r="I23" s="78">
        <v>0</v>
      </c>
      <c r="J23" s="79" t="s">
        <v>73</v>
      </c>
      <c r="K23" s="78">
        <v>0</v>
      </c>
      <c r="L23" s="78">
        <v>29989.07</v>
      </c>
      <c r="M23" s="80" t="s">
        <v>1</v>
      </c>
    </row>
    <row r="24" spans="1:13" s="81" customFormat="1" ht="46.5" customHeight="1">
      <c r="A24" s="75">
        <v>8</v>
      </c>
      <c r="B24" s="76">
        <v>720</v>
      </c>
      <c r="C24" s="76">
        <v>72095</v>
      </c>
      <c r="D24" s="77" t="s">
        <v>107</v>
      </c>
      <c r="E24" s="78">
        <v>105040.69</v>
      </c>
      <c r="F24" s="78">
        <v>39281.2</v>
      </c>
      <c r="G24" s="78">
        <v>5892.17</v>
      </c>
      <c r="H24" s="78">
        <v>0</v>
      </c>
      <c r="I24" s="78">
        <v>0</v>
      </c>
      <c r="J24" s="79" t="s">
        <v>73</v>
      </c>
      <c r="K24" s="78">
        <v>0</v>
      </c>
      <c r="L24" s="78">
        <v>33389.03</v>
      </c>
      <c r="M24" s="80" t="s">
        <v>1</v>
      </c>
    </row>
    <row r="25" spans="1:13" s="81" customFormat="1" ht="83.25" customHeight="1">
      <c r="A25" s="75">
        <v>9</v>
      </c>
      <c r="B25" s="76">
        <v>900</v>
      </c>
      <c r="C25" s="76">
        <v>90001</v>
      </c>
      <c r="D25" s="77" t="s">
        <v>277</v>
      </c>
      <c r="E25" s="78">
        <v>1930000</v>
      </c>
      <c r="F25" s="78">
        <v>0</v>
      </c>
      <c r="G25" s="78">
        <v>0</v>
      </c>
      <c r="H25" s="78">
        <v>0</v>
      </c>
      <c r="I25" s="78">
        <v>0</v>
      </c>
      <c r="J25" s="79" t="s">
        <v>73</v>
      </c>
      <c r="K25" s="78">
        <v>0</v>
      </c>
      <c r="L25" s="78">
        <v>0</v>
      </c>
      <c r="M25" s="80" t="s">
        <v>1</v>
      </c>
    </row>
    <row r="26" spans="1:13" s="81" customFormat="1" ht="54.75" customHeight="1">
      <c r="A26" s="75">
        <v>10</v>
      </c>
      <c r="B26" s="76">
        <v>900</v>
      </c>
      <c r="C26" s="76">
        <v>90015</v>
      </c>
      <c r="D26" s="189" t="s">
        <v>318</v>
      </c>
      <c r="E26" s="78">
        <v>138539</v>
      </c>
      <c r="F26" s="78">
        <v>125000</v>
      </c>
      <c r="G26" s="78">
        <v>125000</v>
      </c>
      <c r="H26" s="78">
        <v>0</v>
      </c>
      <c r="I26" s="78">
        <v>0</v>
      </c>
      <c r="J26" s="79" t="s">
        <v>73</v>
      </c>
      <c r="K26" s="78">
        <v>0</v>
      </c>
      <c r="L26" s="78">
        <v>0</v>
      </c>
      <c r="M26" s="80" t="s">
        <v>1</v>
      </c>
    </row>
    <row r="27" spans="1:13" s="81" customFormat="1" ht="42.75" customHeight="1">
      <c r="A27" s="75">
        <v>11</v>
      </c>
      <c r="B27" s="76">
        <v>600</v>
      </c>
      <c r="C27" s="76">
        <v>60016</v>
      </c>
      <c r="D27" s="189" t="s">
        <v>332</v>
      </c>
      <c r="E27" s="78">
        <v>50000</v>
      </c>
      <c r="F27" s="78">
        <v>20000</v>
      </c>
      <c r="G27" s="78">
        <v>20000</v>
      </c>
      <c r="H27" s="78">
        <v>0</v>
      </c>
      <c r="I27" s="78">
        <v>0</v>
      </c>
      <c r="J27" s="79" t="s">
        <v>73</v>
      </c>
      <c r="K27" s="78">
        <v>0</v>
      </c>
      <c r="L27" s="78">
        <v>0</v>
      </c>
      <c r="M27" s="80" t="s">
        <v>1</v>
      </c>
    </row>
    <row r="28" spans="1:13" s="81" customFormat="1" ht="42.75" customHeight="1">
      <c r="A28" s="75">
        <v>12</v>
      </c>
      <c r="B28" s="76">
        <v>801</v>
      </c>
      <c r="C28" s="76">
        <v>80101</v>
      </c>
      <c r="D28" s="267" t="s">
        <v>265</v>
      </c>
      <c r="E28" s="78">
        <v>300000</v>
      </c>
      <c r="F28" s="78">
        <v>50000</v>
      </c>
      <c r="G28" s="78">
        <v>50000</v>
      </c>
      <c r="H28" s="78">
        <v>0</v>
      </c>
      <c r="I28" s="78">
        <v>0</v>
      </c>
      <c r="J28" s="79" t="s">
        <v>73</v>
      </c>
      <c r="K28" s="78">
        <v>0</v>
      </c>
      <c r="L28" s="78">
        <v>0</v>
      </c>
      <c r="M28" s="80" t="s">
        <v>1</v>
      </c>
    </row>
    <row r="29" spans="1:13" s="51" customFormat="1" ht="12.75" customHeight="1">
      <c r="A29" s="364" t="s">
        <v>199</v>
      </c>
      <c r="B29" s="365"/>
      <c r="C29" s="365"/>
      <c r="D29" s="366"/>
      <c r="E29" s="56">
        <f>SUM(E14:E28)</f>
        <v>7223619.95</v>
      </c>
      <c r="F29" s="56">
        <f>SUM(F14:F28)</f>
        <v>2095913.46</v>
      </c>
      <c r="G29" s="56">
        <f>SUM(G14:G28)</f>
        <v>1120925.69</v>
      </c>
      <c r="H29" s="56">
        <f>SUM(H14:H28)</f>
        <v>470000</v>
      </c>
      <c r="I29" s="56">
        <f>SUM(I14:I28)</f>
        <v>0</v>
      </c>
      <c r="J29" s="60"/>
      <c r="K29" s="56">
        <f>SUM(K14:K28)</f>
        <v>0</v>
      </c>
      <c r="L29" s="56">
        <f>SUM(L14:L28)</f>
        <v>504987.77</v>
      </c>
      <c r="M29" s="25" t="s">
        <v>62</v>
      </c>
    </row>
    <row r="30" spans="1:13" ht="9.75" customHeight="1">
      <c r="A30" s="452" t="s">
        <v>197</v>
      </c>
      <c r="B30" s="453"/>
      <c r="C30" s="453"/>
      <c r="D30" s="454"/>
      <c r="E30" s="56"/>
      <c r="F30" s="58"/>
      <c r="G30" s="58"/>
      <c r="H30" s="58"/>
      <c r="I30" s="59"/>
      <c r="J30" s="59"/>
      <c r="K30" s="64"/>
      <c r="L30" s="58"/>
      <c r="M30" s="65"/>
    </row>
    <row r="31" spans="1:13" s="51" customFormat="1" ht="39.75" customHeight="1">
      <c r="A31" s="25">
        <v>1</v>
      </c>
      <c r="B31" s="53">
        <v>600</v>
      </c>
      <c r="C31" s="54">
        <v>60016</v>
      </c>
      <c r="D31" s="52" t="s">
        <v>198</v>
      </c>
      <c r="E31" s="56">
        <v>120000</v>
      </c>
      <c r="F31" s="56">
        <v>60000</v>
      </c>
      <c r="G31" s="56">
        <v>60000</v>
      </c>
      <c r="H31" s="56">
        <v>0</v>
      </c>
      <c r="I31" s="56">
        <v>0</v>
      </c>
      <c r="J31" s="49" t="s">
        <v>73</v>
      </c>
      <c r="K31" s="56">
        <v>0</v>
      </c>
      <c r="L31" s="56">
        <v>0</v>
      </c>
      <c r="M31" s="63" t="s">
        <v>1</v>
      </c>
    </row>
    <row r="32" spans="1:13" s="51" customFormat="1" ht="39" customHeight="1">
      <c r="A32" s="25">
        <v>2</v>
      </c>
      <c r="B32" s="50">
        <v>710</v>
      </c>
      <c r="C32" s="50">
        <v>71004</v>
      </c>
      <c r="D32" s="52" t="s">
        <v>274</v>
      </c>
      <c r="E32" s="56">
        <v>300000</v>
      </c>
      <c r="F32" s="56">
        <v>20000</v>
      </c>
      <c r="G32" s="56">
        <v>20000</v>
      </c>
      <c r="H32" s="56">
        <v>0</v>
      </c>
      <c r="I32" s="56">
        <v>0</v>
      </c>
      <c r="J32" s="49" t="s">
        <v>73</v>
      </c>
      <c r="K32" s="56">
        <v>0</v>
      </c>
      <c r="L32" s="56">
        <v>0</v>
      </c>
      <c r="M32" s="63" t="s">
        <v>1</v>
      </c>
    </row>
    <row r="33" spans="1:13" s="51" customFormat="1" ht="51.75" customHeight="1">
      <c r="A33" s="136">
        <v>3</v>
      </c>
      <c r="B33" s="140">
        <v>710</v>
      </c>
      <c r="C33" s="140">
        <v>71004</v>
      </c>
      <c r="D33" s="143" t="s">
        <v>276</v>
      </c>
      <c r="E33" s="135">
        <v>70000</v>
      </c>
      <c r="F33" s="135">
        <v>25000</v>
      </c>
      <c r="G33" s="135">
        <v>25000</v>
      </c>
      <c r="H33" s="135">
        <v>0</v>
      </c>
      <c r="I33" s="135">
        <v>0</v>
      </c>
      <c r="J33" s="49" t="s">
        <v>73</v>
      </c>
      <c r="K33" s="135">
        <v>0</v>
      </c>
      <c r="L33" s="135">
        <v>0</v>
      </c>
      <c r="M33" s="63" t="s">
        <v>1</v>
      </c>
    </row>
    <row r="34" spans="1:13" s="51" customFormat="1" ht="44.25" customHeight="1">
      <c r="A34" s="25">
        <v>4</v>
      </c>
      <c r="B34" s="50">
        <v>801</v>
      </c>
      <c r="C34" s="50">
        <v>80113</v>
      </c>
      <c r="D34" s="52" t="s">
        <v>266</v>
      </c>
      <c r="E34" s="56">
        <v>330000</v>
      </c>
      <c r="F34" s="56">
        <v>110000</v>
      </c>
      <c r="G34" s="56">
        <v>110000</v>
      </c>
      <c r="H34" s="56">
        <v>0</v>
      </c>
      <c r="I34" s="56">
        <v>0</v>
      </c>
      <c r="J34" s="49" t="s">
        <v>73</v>
      </c>
      <c r="K34" s="56">
        <v>0</v>
      </c>
      <c r="L34" s="56">
        <v>0</v>
      </c>
      <c r="M34" s="63" t="s">
        <v>1</v>
      </c>
    </row>
    <row r="35" spans="1:13" s="51" customFormat="1" ht="51.75" customHeight="1">
      <c r="A35" s="25">
        <v>5</v>
      </c>
      <c r="B35" s="50">
        <v>853</v>
      </c>
      <c r="C35" s="50">
        <v>85395</v>
      </c>
      <c r="D35" s="52" t="s">
        <v>273</v>
      </c>
      <c r="E35" s="56">
        <v>273056</v>
      </c>
      <c r="F35" s="56">
        <v>108035.72</v>
      </c>
      <c r="G35" s="56">
        <v>10815</v>
      </c>
      <c r="H35" s="56">
        <v>0</v>
      </c>
      <c r="I35" s="56">
        <v>0</v>
      </c>
      <c r="J35" s="49" t="s">
        <v>73</v>
      </c>
      <c r="K35" s="208">
        <v>4635</v>
      </c>
      <c r="L35" s="56">
        <v>92585.72</v>
      </c>
      <c r="M35" s="63" t="s">
        <v>19</v>
      </c>
    </row>
    <row r="36" spans="1:13" s="51" customFormat="1" ht="104.25" customHeight="1">
      <c r="A36" s="136">
        <v>6</v>
      </c>
      <c r="B36" s="142">
        <v>900</v>
      </c>
      <c r="C36" s="137">
        <v>90002</v>
      </c>
      <c r="D36" s="141" t="s">
        <v>200</v>
      </c>
      <c r="E36" s="135">
        <v>1038490</v>
      </c>
      <c r="F36" s="135">
        <v>278000</v>
      </c>
      <c r="G36" s="135">
        <v>278000</v>
      </c>
      <c r="H36" s="56">
        <v>0</v>
      </c>
      <c r="I36" s="56">
        <v>0</v>
      </c>
      <c r="J36" s="49" t="s">
        <v>73</v>
      </c>
      <c r="K36" s="56">
        <v>0</v>
      </c>
      <c r="L36" s="56">
        <v>0</v>
      </c>
      <c r="M36" s="63" t="s">
        <v>1</v>
      </c>
    </row>
    <row r="37" spans="1:13" s="51" customFormat="1" ht="40.5" customHeight="1">
      <c r="A37" s="25">
        <v>7</v>
      </c>
      <c r="B37" s="53">
        <v>900</v>
      </c>
      <c r="C37" s="54">
        <v>90015</v>
      </c>
      <c r="D37" s="52" t="s">
        <v>113</v>
      </c>
      <c r="E37" s="56">
        <v>92000</v>
      </c>
      <c r="F37" s="56">
        <v>30000</v>
      </c>
      <c r="G37" s="56">
        <v>30000</v>
      </c>
      <c r="H37" s="56">
        <v>0</v>
      </c>
      <c r="I37" s="56">
        <v>0</v>
      </c>
      <c r="J37" s="49" t="s">
        <v>73</v>
      </c>
      <c r="K37" s="56">
        <v>0</v>
      </c>
      <c r="L37" s="56">
        <v>0</v>
      </c>
      <c r="M37" s="63" t="s">
        <v>1</v>
      </c>
    </row>
    <row r="38" spans="1:13" s="51" customFormat="1" ht="40.5" customHeight="1">
      <c r="A38" s="25">
        <v>8</v>
      </c>
      <c r="B38" s="50">
        <v>900</v>
      </c>
      <c r="C38" s="50">
        <v>90015</v>
      </c>
      <c r="D38" s="52" t="s">
        <v>133</v>
      </c>
      <c r="E38" s="56">
        <v>460000</v>
      </c>
      <c r="F38" s="56">
        <v>200000</v>
      </c>
      <c r="G38" s="56">
        <v>200000</v>
      </c>
      <c r="H38" s="56">
        <v>0</v>
      </c>
      <c r="I38" s="56">
        <v>0</v>
      </c>
      <c r="J38" s="49" t="s">
        <v>73</v>
      </c>
      <c r="K38" s="56">
        <v>0</v>
      </c>
      <c r="L38" s="56">
        <v>0</v>
      </c>
      <c r="M38" s="63" t="s">
        <v>1</v>
      </c>
    </row>
    <row r="39" spans="1:13" s="51" customFormat="1" ht="52.5" customHeight="1">
      <c r="A39" s="25">
        <v>9</v>
      </c>
      <c r="B39" s="53">
        <v>900</v>
      </c>
      <c r="C39" s="54">
        <v>90095</v>
      </c>
      <c r="D39" s="52" t="s">
        <v>223</v>
      </c>
      <c r="E39" s="56">
        <v>360000</v>
      </c>
      <c r="F39" s="56">
        <v>50000</v>
      </c>
      <c r="G39" s="56">
        <v>50000</v>
      </c>
      <c r="H39" s="56">
        <v>0</v>
      </c>
      <c r="I39" s="56">
        <v>0</v>
      </c>
      <c r="J39" s="49" t="s">
        <v>73</v>
      </c>
      <c r="K39" s="56">
        <v>0</v>
      </c>
      <c r="L39" s="56">
        <v>0</v>
      </c>
      <c r="M39" s="63" t="s">
        <v>1</v>
      </c>
    </row>
    <row r="40" spans="1:13" s="51" customFormat="1" ht="94.5" customHeight="1">
      <c r="A40" s="25">
        <v>10</v>
      </c>
      <c r="B40" s="53">
        <v>921</v>
      </c>
      <c r="C40" s="54">
        <v>92105</v>
      </c>
      <c r="D40" s="52" t="s">
        <v>109</v>
      </c>
      <c r="E40" s="56">
        <v>350000</v>
      </c>
      <c r="F40" s="56">
        <v>35000</v>
      </c>
      <c r="G40" s="56">
        <v>35000</v>
      </c>
      <c r="H40" s="56">
        <v>0</v>
      </c>
      <c r="I40" s="56">
        <v>0</v>
      </c>
      <c r="J40" s="49" t="s">
        <v>73</v>
      </c>
      <c r="K40" s="56">
        <v>0</v>
      </c>
      <c r="L40" s="56">
        <v>0</v>
      </c>
      <c r="M40" s="63" t="s">
        <v>1</v>
      </c>
    </row>
    <row r="41" spans="1:13" s="51" customFormat="1" ht="44.25" customHeight="1">
      <c r="A41" s="25">
        <v>11</v>
      </c>
      <c r="B41" s="53">
        <v>926</v>
      </c>
      <c r="C41" s="54">
        <v>92601</v>
      </c>
      <c r="D41" s="52" t="s">
        <v>108</v>
      </c>
      <c r="E41" s="56">
        <v>720000</v>
      </c>
      <c r="F41" s="56">
        <v>76356</v>
      </c>
      <c r="G41" s="56">
        <v>76356</v>
      </c>
      <c r="H41" s="56">
        <v>0</v>
      </c>
      <c r="I41" s="56">
        <v>0</v>
      </c>
      <c r="J41" s="49" t="s">
        <v>73</v>
      </c>
      <c r="K41" s="56">
        <v>0</v>
      </c>
      <c r="L41" s="56">
        <v>0</v>
      </c>
      <c r="M41" s="265" t="s">
        <v>337</v>
      </c>
    </row>
    <row r="42" spans="1:13" s="51" customFormat="1" ht="94.5" customHeight="1" hidden="1">
      <c r="A42" s="25"/>
      <c r="B42" s="53"/>
      <c r="C42" s="54"/>
      <c r="D42" s="52"/>
      <c r="E42" s="56"/>
      <c r="F42" s="56"/>
      <c r="G42" s="56"/>
      <c r="H42" s="56"/>
      <c r="I42" s="56"/>
      <c r="J42" s="49"/>
      <c r="K42" s="56"/>
      <c r="L42" s="56"/>
      <c r="M42" s="63"/>
    </row>
    <row r="43" spans="1:13" s="81" customFormat="1" ht="63.75" customHeight="1">
      <c r="A43" s="75">
        <v>12</v>
      </c>
      <c r="B43" s="76">
        <v>720</v>
      </c>
      <c r="C43" s="76">
        <v>72095</v>
      </c>
      <c r="D43" s="77" t="s">
        <v>106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9" t="s">
        <v>73</v>
      </c>
      <c r="K43" s="78">
        <v>0</v>
      </c>
      <c r="L43" s="78">
        <v>0</v>
      </c>
      <c r="M43" s="80" t="s">
        <v>1</v>
      </c>
    </row>
    <row r="44" spans="1:13" s="81" customFormat="1" ht="45" customHeight="1">
      <c r="A44" s="75">
        <v>13</v>
      </c>
      <c r="B44" s="76">
        <v>720</v>
      </c>
      <c r="C44" s="76">
        <v>72095</v>
      </c>
      <c r="D44" s="77" t="s">
        <v>107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9" t="s">
        <v>73</v>
      </c>
      <c r="K44" s="78">
        <v>0</v>
      </c>
      <c r="L44" s="78">
        <v>0</v>
      </c>
      <c r="M44" s="80" t="s">
        <v>1</v>
      </c>
    </row>
    <row r="45" spans="1:13" s="51" customFormat="1" ht="12.75" customHeight="1">
      <c r="A45" s="363" t="s">
        <v>111</v>
      </c>
      <c r="B45" s="363"/>
      <c r="C45" s="363"/>
      <c r="D45" s="363"/>
      <c r="E45" s="56">
        <f>SUM(E31:E44)</f>
        <v>4113546</v>
      </c>
      <c r="F45" s="56">
        <f aca="true" t="shared" si="0" ref="F45:L45">SUM(F31:F44)</f>
        <v>992391.72</v>
      </c>
      <c r="G45" s="56">
        <f t="shared" si="0"/>
        <v>895171</v>
      </c>
      <c r="H45" s="56">
        <f t="shared" si="0"/>
        <v>0</v>
      </c>
      <c r="I45" s="56">
        <f t="shared" si="0"/>
        <v>0</v>
      </c>
      <c r="J45" s="60"/>
      <c r="K45" s="56">
        <f t="shared" si="0"/>
        <v>4635</v>
      </c>
      <c r="L45" s="56">
        <f t="shared" si="0"/>
        <v>92585.72</v>
      </c>
      <c r="M45" s="25" t="s">
        <v>62</v>
      </c>
    </row>
    <row r="46" spans="1:13" s="51" customFormat="1" ht="11.25" customHeight="1">
      <c r="A46" s="363" t="s">
        <v>114</v>
      </c>
      <c r="B46" s="363"/>
      <c r="C46" s="363"/>
      <c r="D46" s="363"/>
      <c r="E46" s="56">
        <f>SUM(E29,E45)</f>
        <v>11337165.95</v>
      </c>
      <c r="F46" s="56">
        <f>SUM(F29,F45)</f>
        <v>3088305.1799999997</v>
      </c>
      <c r="G46" s="56">
        <f>SUM(G29,G45)</f>
        <v>2016096.69</v>
      </c>
      <c r="H46" s="56">
        <f>SUM(H29,H45)</f>
        <v>470000</v>
      </c>
      <c r="I46" s="56">
        <f>SUM(I29,I45)</f>
        <v>0</v>
      </c>
      <c r="J46" s="60"/>
      <c r="K46" s="56">
        <f>SUM(K29,K45)</f>
        <v>4635</v>
      </c>
      <c r="L46" s="56">
        <f>SUM(L29,L45)</f>
        <v>597573.49</v>
      </c>
      <c r="M46" s="25" t="s">
        <v>62</v>
      </c>
    </row>
    <row r="47" spans="1:10" ht="11.25">
      <c r="A47" s="20" t="s">
        <v>13</v>
      </c>
      <c r="J47" s="20" t="s">
        <v>2</v>
      </c>
    </row>
    <row r="48" ht="11.25">
      <c r="A48" s="20" t="s">
        <v>14</v>
      </c>
    </row>
    <row r="49" ht="11.25">
      <c r="A49" s="20" t="s">
        <v>15</v>
      </c>
    </row>
    <row r="50" ht="11.25">
      <c r="A50" s="20" t="s">
        <v>16</v>
      </c>
    </row>
    <row r="51" ht="11.25">
      <c r="A51" s="20" t="s">
        <v>17</v>
      </c>
    </row>
  </sheetData>
  <sheetProtection/>
  <mergeCells count="34">
    <mergeCell ref="B7:B11"/>
    <mergeCell ref="M7:M11"/>
    <mergeCell ref="F8:F11"/>
    <mergeCell ref="H9:H11"/>
    <mergeCell ref="G8:L8"/>
    <mergeCell ref="L9:L11"/>
    <mergeCell ref="I10:I11"/>
    <mergeCell ref="G9:G11"/>
    <mergeCell ref="A46:D46"/>
    <mergeCell ref="A45:D45"/>
    <mergeCell ref="A29:D29"/>
    <mergeCell ref="C14:C17"/>
    <mergeCell ref="D14:D17"/>
    <mergeCell ref="A30:D30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B1">
      <selection activeCell="J14" sqref="J14"/>
    </sheetView>
  </sheetViews>
  <sheetFormatPr defaultColWidth="9.00390625" defaultRowHeight="12.75"/>
  <cols>
    <col min="1" max="1" width="4.75390625" style="20" customWidth="1"/>
    <col min="2" max="2" width="4.875" style="20" bestFit="1" customWidth="1"/>
    <col min="3" max="3" width="6.00390625" style="20" customWidth="1"/>
    <col min="4" max="4" width="6.25390625" style="20" hidden="1" customWidth="1"/>
    <col min="5" max="5" width="34.125" style="20" customWidth="1"/>
    <col min="6" max="6" width="12.00390625" style="20" customWidth="1"/>
    <col min="7" max="7" width="11.25390625" style="23" hidden="1" customWidth="1"/>
    <col min="8" max="8" width="12.875" style="20" customWidth="1"/>
    <col min="9" max="9" width="8.75390625" style="20" customWidth="1"/>
    <col min="10" max="10" width="9.00390625" style="20" customWidth="1"/>
    <col min="11" max="11" width="10.375" style="20" customWidth="1"/>
    <col min="12" max="12" width="2.875" style="20" customWidth="1"/>
    <col min="13" max="13" width="10.625" style="20" customWidth="1"/>
    <col min="14" max="14" width="12.125" style="20" customWidth="1"/>
    <col min="15" max="15" width="16.375" style="20" customWidth="1"/>
    <col min="16" max="16384" width="9.125" style="20" customWidth="1"/>
  </cols>
  <sheetData>
    <row r="1" spans="1:17" s="41" customFormat="1" ht="51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85" t="s">
        <v>345</v>
      </c>
      <c r="O1" s="385"/>
      <c r="P1" s="127"/>
      <c r="Q1" s="127"/>
    </row>
    <row r="2" spans="1:15" ht="11.25">
      <c r="A2" s="334" t="s">
        <v>238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ht="10.5" customHeight="1">
      <c r="A3" s="19"/>
      <c r="B3" s="19"/>
      <c r="C3" s="19"/>
      <c r="D3" s="19"/>
      <c r="E3" s="19"/>
      <c r="F3" s="19"/>
      <c r="G3" s="128"/>
      <c r="H3" s="19"/>
      <c r="I3" s="19"/>
      <c r="J3" s="19"/>
      <c r="K3" s="19"/>
      <c r="L3" s="19"/>
      <c r="M3" s="19"/>
      <c r="N3" s="19"/>
      <c r="O3" s="4" t="s">
        <v>58</v>
      </c>
    </row>
    <row r="4" spans="1:15" s="21" customFormat="1" ht="19.5" customHeight="1">
      <c r="A4" s="386" t="s">
        <v>68</v>
      </c>
      <c r="B4" s="386" t="s">
        <v>37</v>
      </c>
      <c r="C4" s="386" t="s">
        <v>57</v>
      </c>
      <c r="D4" s="387"/>
      <c r="E4" s="375" t="s">
        <v>91</v>
      </c>
      <c r="F4" s="375" t="s">
        <v>69</v>
      </c>
      <c r="G4" s="390" t="s">
        <v>181</v>
      </c>
      <c r="H4" s="393" t="s">
        <v>74</v>
      </c>
      <c r="I4" s="393"/>
      <c r="J4" s="393"/>
      <c r="K4" s="393"/>
      <c r="L4" s="393"/>
      <c r="M4" s="393"/>
      <c r="N4" s="393"/>
      <c r="O4" s="375" t="s">
        <v>72</v>
      </c>
    </row>
    <row r="5" spans="1:15" s="21" customFormat="1" ht="19.5" customHeight="1">
      <c r="A5" s="386"/>
      <c r="B5" s="386"/>
      <c r="C5" s="386"/>
      <c r="D5" s="388"/>
      <c r="E5" s="375"/>
      <c r="F5" s="375"/>
      <c r="G5" s="391"/>
      <c r="H5" s="376" t="s">
        <v>268</v>
      </c>
      <c r="I5" s="375" t="s">
        <v>45</v>
      </c>
      <c r="J5" s="375"/>
      <c r="K5" s="375"/>
      <c r="L5" s="375"/>
      <c r="M5" s="375"/>
      <c r="N5" s="375"/>
      <c r="O5" s="375"/>
    </row>
    <row r="6" spans="1:15" s="21" customFormat="1" ht="29.25" customHeight="1">
      <c r="A6" s="386"/>
      <c r="B6" s="386"/>
      <c r="C6" s="386"/>
      <c r="D6" s="388"/>
      <c r="E6" s="375"/>
      <c r="F6" s="375"/>
      <c r="G6" s="391"/>
      <c r="H6" s="376"/>
      <c r="I6" s="375" t="s">
        <v>80</v>
      </c>
      <c r="J6" s="375" t="s">
        <v>75</v>
      </c>
      <c r="K6" s="129" t="s">
        <v>182</v>
      </c>
      <c r="L6" s="377" t="s">
        <v>81</v>
      </c>
      <c r="M6" s="378"/>
      <c r="N6" s="375" t="s">
        <v>76</v>
      </c>
      <c r="O6" s="375"/>
    </row>
    <row r="7" spans="1:15" s="21" customFormat="1" ht="19.5" customHeight="1">
      <c r="A7" s="386"/>
      <c r="B7" s="386"/>
      <c r="C7" s="386"/>
      <c r="D7" s="388"/>
      <c r="E7" s="375"/>
      <c r="F7" s="375"/>
      <c r="G7" s="391"/>
      <c r="H7" s="376"/>
      <c r="I7" s="375"/>
      <c r="J7" s="375"/>
      <c r="K7" s="383" t="s">
        <v>183</v>
      </c>
      <c r="L7" s="379"/>
      <c r="M7" s="380"/>
      <c r="N7" s="375"/>
      <c r="O7" s="375"/>
    </row>
    <row r="8" spans="1:15" s="21" customFormat="1" ht="42.75" customHeight="1">
      <c r="A8" s="386"/>
      <c r="B8" s="386"/>
      <c r="C8" s="386"/>
      <c r="D8" s="389"/>
      <c r="E8" s="375"/>
      <c r="F8" s="375"/>
      <c r="G8" s="392"/>
      <c r="H8" s="376"/>
      <c r="I8" s="375"/>
      <c r="J8" s="375"/>
      <c r="K8" s="384"/>
      <c r="L8" s="381"/>
      <c r="M8" s="382"/>
      <c r="N8" s="375"/>
      <c r="O8" s="375"/>
    </row>
    <row r="9" spans="1:15" ht="9" customHeight="1">
      <c r="A9" s="22">
        <v>1</v>
      </c>
      <c r="B9" s="22">
        <v>2</v>
      </c>
      <c r="C9" s="22">
        <v>3</v>
      </c>
      <c r="D9" s="22">
        <v>4</v>
      </c>
      <c r="E9" s="22">
        <v>4</v>
      </c>
      <c r="F9" s="22">
        <v>5</v>
      </c>
      <c r="G9" s="130">
        <v>6</v>
      </c>
      <c r="H9" s="22">
        <v>6</v>
      </c>
      <c r="I9" s="22">
        <v>7</v>
      </c>
      <c r="J9" s="22">
        <v>8</v>
      </c>
      <c r="K9" s="22">
        <v>8</v>
      </c>
      <c r="L9" s="373">
        <v>10</v>
      </c>
      <c r="M9" s="374"/>
      <c r="N9" s="22">
        <v>11</v>
      </c>
      <c r="O9" s="22">
        <v>12</v>
      </c>
    </row>
    <row r="10" spans="1:15" ht="81.75" customHeight="1">
      <c r="A10" s="131" t="s">
        <v>42</v>
      </c>
      <c r="B10" s="132">
        <v>900</v>
      </c>
      <c r="C10" s="132">
        <v>90001</v>
      </c>
      <c r="D10" s="133">
        <v>6010</v>
      </c>
      <c r="E10" s="194" t="s">
        <v>272</v>
      </c>
      <c r="F10" s="190">
        <v>1930000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24" t="s">
        <v>73</v>
      </c>
      <c r="M10" s="191"/>
      <c r="N10" s="190"/>
      <c r="O10" s="134" t="s">
        <v>1</v>
      </c>
    </row>
    <row r="11" spans="1:15" ht="82.5" customHeight="1">
      <c r="A11" s="131" t="s">
        <v>43</v>
      </c>
      <c r="B11" s="132">
        <v>900</v>
      </c>
      <c r="C11" s="132">
        <v>90001</v>
      </c>
      <c r="D11" s="133">
        <v>6010</v>
      </c>
      <c r="E11" s="195" t="s">
        <v>171</v>
      </c>
      <c r="F11" s="190">
        <v>130000</v>
      </c>
      <c r="G11" s="190">
        <v>0</v>
      </c>
      <c r="H11" s="190">
        <v>130000</v>
      </c>
      <c r="I11" s="190">
        <v>130000</v>
      </c>
      <c r="J11" s="190">
        <v>0</v>
      </c>
      <c r="K11" s="190">
        <v>0</v>
      </c>
      <c r="L11" s="24" t="s">
        <v>73</v>
      </c>
      <c r="M11" s="191"/>
      <c r="N11" s="190"/>
      <c r="O11" s="134" t="s">
        <v>1</v>
      </c>
    </row>
    <row r="12" spans="1:15" ht="19.5" customHeight="1">
      <c r="A12" s="363" t="s">
        <v>79</v>
      </c>
      <c r="B12" s="363"/>
      <c r="C12" s="363"/>
      <c r="D12" s="363"/>
      <c r="E12" s="363"/>
      <c r="F12" s="190">
        <f>SUM(F10:F11)</f>
        <v>2060000</v>
      </c>
      <c r="G12" s="190">
        <f aca="true" t="shared" si="0" ref="G12:N12">SUM(G10:G11)</f>
        <v>0</v>
      </c>
      <c r="H12" s="190">
        <f t="shared" si="0"/>
        <v>130000</v>
      </c>
      <c r="I12" s="190">
        <f t="shared" si="0"/>
        <v>130000</v>
      </c>
      <c r="J12" s="190">
        <f t="shared" si="0"/>
        <v>0</v>
      </c>
      <c r="K12" s="190">
        <f t="shared" si="0"/>
        <v>0</v>
      </c>
      <c r="L12" s="134"/>
      <c r="M12" s="190">
        <f t="shared" si="0"/>
        <v>0</v>
      </c>
      <c r="N12" s="190">
        <f t="shared" si="0"/>
        <v>0</v>
      </c>
      <c r="O12" s="25" t="s">
        <v>62</v>
      </c>
    </row>
    <row r="14" spans="1:12" ht="11.25">
      <c r="A14" s="20" t="s">
        <v>13</v>
      </c>
      <c r="L14" s="20" t="s">
        <v>2</v>
      </c>
    </row>
    <row r="15" ht="11.25">
      <c r="A15" s="20" t="s">
        <v>14</v>
      </c>
    </row>
    <row r="16" ht="11.25">
      <c r="A16" s="20" t="s">
        <v>15</v>
      </c>
    </row>
    <row r="17" ht="11.25">
      <c r="A17" s="20" t="s">
        <v>16</v>
      </c>
    </row>
    <row r="18" ht="11.25">
      <c r="A18" s="20" t="s">
        <v>17</v>
      </c>
    </row>
  </sheetData>
  <sheetProtection/>
  <mergeCells count="20">
    <mergeCell ref="N1:O1"/>
    <mergeCell ref="A2:O2"/>
    <mergeCell ref="A4:A8"/>
    <mergeCell ref="B4:B8"/>
    <mergeCell ref="C4:C8"/>
    <mergeCell ref="D4:D8"/>
    <mergeCell ref="E4:E8"/>
    <mergeCell ref="F4:F8"/>
    <mergeCell ref="G4:G8"/>
    <mergeCell ref="H4:N4"/>
    <mergeCell ref="L9:M9"/>
    <mergeCell ref="A12:E12"/>
    <mergeCell ref="O4:O8"/>
    <mergeCell ref="H5:H8"/>
    <mergeCell ref="I5:N5"/>
    <mergeCell ref="I6:I8"/>
    <mergeCell ref="J6:J8"/>
    <mergeCell ref="L6:M8"/>
    <mergeCell ref="N6:N8"/>
    <mergeCell ref="K7:K8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zoomScalePageLayoutView="0" workbookViewId="0" topLeftCell="A2">
      <selection activeCell="F21" sqref="F2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214" customWidth="1"/>
    <col min="7" max="16384" width="9.125" style="1" customWidth="1"/>
  </cols>
  <sheetData>
    <row r="1" spans="5:6" ht="1.5" customHeight="1" hidden="1">
      <c r="E1" s="394"/>
      <c r="F1" s="395"/>
    </row>
    <row r="2" spans="1:6" ht="50.25" customHeight="1">
      <c r="A2" s="396" t="s">
        <v>343</v>
      </c>
      <c r="B2" s="397"/>
      <c r="C2" s="397"/>
      <c r="D2" s="397"/>
      <c r="E2" s="397"/>
      <c r="F2" s="397"/>
    </row>
    <row r="3" spans="1:10" ht="19.5" customHeight="1">
      <c r="A3" s="402" t="s">
        <v>244</v>
      </c>
      <c r="B3" s="402"/>
      <c r="C3" s="402"/>
      <c r="D3" s="402"/>
      <c r="E3" s="402"/>
      <c r="F3" s="402"/>
      <c r="G3" s="119"/>
      <c r="H3" s="119"/>
      <c r="I3" s="119"/>
      <c r="J3" s="119"/>
    </row>
    <row r="4" ht="19.5" customHeight="1">
      <c r="F4" s="211" t="s">
        <v>58</v>
      </c>
    </row>
    <row r="5" spans="1:6" s="70" customFormat="1" ht="19.5" customHeight="1">
      <c r="A5" s="67" t="s">
        <v>68</v>
      </c>
      <c r="B5" s="67" t="s">
        <v>37</v>
      </c>
      <c r="C5" s="67" t="s">
        <v>38</v>
      </c>
      <c r="D5" s="68" t="s">
        <v>39</v>
      </c>
      <c r="E5" s="67" t="s">
        <v>101</v>
      </c>
      <c r="F5" s="212" t="s">
        <v>60</v>
      </c>
    </row>
    <row r="6" spans="1:6" ht="7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213">
        <v>6</v>
      </c>
    </row>
    <row r="7" spans="1:6" ht="18.75" customHeight="1">
      <c r="A7" s="399" t="s">
        <v>87</v>
      </c>
      <c r="B7" s="400"/>
      <c r="C7" s="400"/>
      <c r="D7" s="400"/>
      <c r="E7" s="401"/>
      <c r="F7" s="202">
        <f>SUM(F8:F17)</f>
        <v>75000</v>
      </c>
    </row>
    <row r="8" spans="1:6" ht="19.5" customHeight="1" hidden="1">
      <c r="A8" s="8" t="s">
        <v>42</v>
      </c>
      <c r="B8" s="9">
        <v>801</v>
      </c>
      <c r="C8" s="9">
        <v>80101</v>
      </c>
      <c r="D8" s="9">
        <v>2590</v>
      </c>
      <c r="E8" s="273" t="s">
        <v>166</v>
      </c>
      <c r="F8" s="62"/>
    </row>
    <row r="9" spans="1:6" ht="20.25" customHeight="1" hidden="1">
      <c r="A9" s="8" t="s">
        <v>43</v>
      </c>
      <c r="B9" s="9">
        <v>801</v>
      </c>
      <c r="C9" s="9">
        <v>80103</v>
      </c>
      <c r="D9" s="9">
        <v>2590</v>
      </c>
      <c r="E9" s="404"/>
      <c r="F9" s="62"/>
    </row>
    <row r="10" spans="1:6" ht="19.5" customHeight="1" hidden="1">
      <c r="A10" s="8" t="s">
        <v>44</v>
      </c>
      <c r="B10" s="9">
        <v>801</v>
      </c>
      <c r="C10" s="9">
        <v>80106</v>
      </c>
      <c r="D10" s="9">
        <v>2590</v>
      </c>
      <c r="E10" s="405"/>
      <c r="F10" s="62"/>
    </row>
    <row r="11" spans="1:6" ht="20.25" customHeight="1" hidden="1">
      <c r="A11" s="8" t="s">
        <v>36</v>
      </c>
      <c r="B11" s="9">
        <v>801</v>
      </c>
      <c r="C11" s="9">
        <v>80101</v>
      </c>
      <c r="D11" s="9">
        <v>2590</v>
      </c>
      <c r="E11" s="273" t="s">
        <v>167</v>
      </c>
      <c r="F11" s="62"/>
    </row>
    <row r="12" spans="1:6" ht="20.25" customHeight="1" hidden="1">
      <c r="A12" s="8" t="s">
        <v>46</v>
      </c>
      <c r="B12" s="9">
        <v>801</v>
      </c>
      <c r="C12" s="9">
        <v>80103</v>
      </c>
      <c r="D12" s="9">
        <v>2590</v>
      </c>
      <c r="E12" s="404"/>
      <c r="F12" s="62"/>
    </row>
    <row r="13" spans="1:6" ht="22.5" customHeight="1" hidden="1">
      <c r="A13" s="8" t="s">
        <v>49</v>
      </c>
      <c r="B13" s="9">
        <v>801</v>
      </c>
      <c r="C13" s="9">
        <v>80106</v>
      </c>
      <c r="D13" s="9">
        <v>2590</v>
      </c>
      <c r="E13" s="405"/>
      <c r="F13" s="62"/>
    </row>
    <row r="14" spans="1:6" ht="21.75" customHeight="1" hidden="1">
      <c r="A14" s="8" t="s">
        <v>163</v>
      </c>
      <c r="B14" s="9">
        <v>801</v>
      </c>
      <c r="C14" s="9">
        <v>80101</v>
      </c>
      <c r="D14" s="9">
        <v>2590</v>
      </c>
      <c r="E14" s="273" t="s">
        <v>168</v>
      </c>
      <c r="F14" s="62"/>
    </row>
    <row r="15" spans="1:6" ht="21" customHeight="1" hidden="1">
      <c r="A15" s="8" t="s">
        <v>169</v>
      </c>
      <c r="B15" s="9">
        <v>801</v>
      </c>
      <c r="C15" s="9">
        <v>80103</v>
      </c>
      <c r="D15" s="9">
        <v>2590</v>
      </c>
      <c r="E15" s="404"/>
      <c r="F15" s="62"/>
    </row>
    <row r="16" spans="1:6" ht="19.5" customHeight="1" hidden="1">
      <c r="A16" s="8" t="s">
        <v>170</v>
      </c>
      <c r="B16" s="9">
        <v>801</v>
      </c>
      <c r="C16" s="9">
        <v>80106</v>
      </c>
      <c r="D16" s="9">
        <v>2590</v>
      </c>
      <c r="E16" s="405"/>
      <c r="F16" s="62"/>
    </row>
    <row r="17" spans="1:6" ht="41.25" customHeight="1">
      <c r="A17" s="8" t="s">
        <v>42</v>
      </c>
      <c r="B17" s="9">
        <v>921</v>
      </c>
      <c r="C17" s="9">
        <v>92116</v>
      </c>
      <c r="D17" s="9">
        <v>2480</v>
      </c>
      <c r="E17" s="27" t="s">
        <v>86</v>
      </c>
      <c r="F17" s="62">
        <v>75000</v>
      </c>
    </row>
    <row r="18" spans="1:6" ht="32.25" customHeight="1">
      <c r="A18" s="399" t="s">
        <v>88</v>
      </c>
      <c r="B18" s="400"/>
      <c r="C18" s="400"/>
      <c r="D18" s="400"/>
      <c r="E18" s="401"/>
      <c r="F18" s="202">
        <f>SUM(F19:F30)</f>
        <v>1397201</v>
      </c>
    </row>
    <row r="19" spans="1:6" s="10" customFormat="1" ht="19.5" customHeight="1">
      <c r="A19" s="8" t="s">
        <v>42</v>
      </c>
      <c r="B19" s="9">
        <v>801</v>
      </c>
      <c r="C19" s="9">
        <v>80101</v>
      </c>
      <c r="D19" s="9">
        <v>2590</v>
      </c>
      <c r="E19" s="273" t="s">
        <v>166</v>
      </c>
      <c r="F19" s="62">
        <v>397036.85</v>
      </c>
    </row>
    <row r="20" spans="1:6" s="10" customFormat="1" ht="19.5" customHeight="1">
      <c r="A20" s="8" t="s">
        <v>43</v>
      </c>
      <c r="B20" s="9">
        <v>801</v>
      </c>
      <c r="C20" s="9">
        <v>80150</v>
      </c>
      <c r="D20" s="9">
        <v>2590</v>
      </c>
      <c r="E20" s="403"/>
      <c r="F20" s="62">
        <v>11659</v>
      </c>
    </row>
    <row r="21" spans="1:6" ht="20.25" customHeight="1">
      <c r="A21" s="8" t="s">
        <v>44</v>
      </c>
      <c r="B21" s="9">
        <v>801</v>
      </c>
      <c r="C21" s="9">
        <v>80103</v>
      </c>
      <c r="D21" s="9">
        <v>2590</v>
      </c>
      <c r="E21" s="404"/>
      <c r="F21" s="62">
        <v>90062</v>
      </c>
    </row>
    <row r="22" spans="1:6" ht="20.25" customHeight="1">
      <c r="A22" s="8" t="s">
        <v>36</v>
      </c>
      <c r="B22" s="9">
        <v>801</v>
      </c>
      <c r="C22" s="9">
        <v>80106</v>
      </c>
      <c r="D22" s="9">
        <v>2590</v>
      </c>
      <c r="E22" s="404"/>
      <c r="F22" s="62">
        <v>61715</v>
      </c>
    </row>
    <row r="23" spans="1:6" s="10" customFormat="1" ht="20.25" customHeight="1">
      <c r="A23" s="8" t="s">
        <v>46</v>
      </c>
      <c r="B23" s="9">
        <v>801</v>
      </c>
      <c r="C23" s="9">
        <v>80101</v>
      </c>
      <c r="D23" s="9">
        <v>2590</v>
      </c>
      <c r="E23" s="273" t="s">
        <v>167</v>
      </c>
      <c r="F23" s="62">
        <v>447464.85</v>
      </c>
    </row>
    <row r="24" spans="1:6" s="10" customFormat="1" ht="20.25" customHeight="1">
      <c r="A24" s="8" t="s">
        <v>49</v>
      </c>
      <c r="B24" s="9">
        <v>801</v>
      </c>
      <c r="C24" s="9">
        <v>80150</v>
      </c>
      <c r="D24" s="9">
        <v>2590</v>
      </c>
      <c r="E24" s="403"/>
      <c r="F24" s="62">
        <v>11659</v>
      </c>
    </row>
    <row r="25" spans="1:6" ht="20.25" customHeight="1">
      <c r="A25" s="8" t="s">
        <v>163</v>
      </c>
      <c r="B25" s="9">
        <v>801</v>
      </c>
      <c r="C25" s="9">
        <v>80103</v>
      </c>
      <c r="D25" s="9">
        <v>2590</v>
      </c>
      <c r="E25" s="404"/>
      <c r="F25" s="62">
        <v>82998</v>
      </c>
    </row>
    <row r="26" spans="1:6" ht="22.5" customHeight="1">
      <c r="A26" s="8" t="s">
        <v>169</v>
      </c>
      <c r="B26" s="9">
        <v>801</v>
      </c>
      <c r="C26" s="9">
        <v>80106</v>
      </c>
      <c r="D26" s="9">
        <v>2590</v>
      </c>
      <c r="E26" s="404"/>
      <c r="F26" s="62">
        <v>105002</v>
      </c>
    </row>
    <row r="27" spans="1:6" ht="21.75" customHeight="1">
      <c r="A27" s="8" t="s">
        <v>170</v>
      </c>
      <c r="B27" s="9">
        <v>801</v>
      </c>
      <c r="C27" s="9">
        <v>80101</v>
      </c>
      <c r="D27" s="9">
        <v>2590</v>
      </c>
      <c r="E27" s="302" t="s">
        <v>168</v>
      </c>
      <c r="F27" s="62">
        <v>79416</v>
      </c>
    </row>
    <row r="28" spans="1:6" ht="21" customHeight="1">
      <c r="A28" s="8" t="s">
        <v>192</v>
      </c>
      <c r="B28" s="9">
        <v>801</v>
      </c>
      <c r="C28" s="9">
        <v>80103</v>
      </c>
      <c r="D28" s="9">
        <v>2590</v>
      </c>
      <c r="E28" s="303"/>
      <c r="F28" s="62">
        <v>51108</v>
      </c>
    </row>
    <row r="29" spans="1:6" ht="19.5" customHeight="1">
      <c r="A29" s="255" t="s">
        <v>284</v>
      </c>
      <c r="B29" s="157">
        <v>801</v>
      </c>
      <c r="C29" s="157">
        <v>80106</v>
      </c>
      <c r="D29" s="157">
        <v>2590</v>
      </c>
      <c r="E29" s="303"/>
      <c r="F29" s="163">
        <v>44424</v>
      </c>
    </row>
    <row r="30" spans="1:6" s="10" customFormat="1" ht="19.5" customHeight="1">
      <c r="A30" s="8" t="s">
        <v>317</v>
      </c>
      <c r="B30" s="9">
        <v>801</v>
      </c>
      <c r="C30" s="9">
        <v>80150</v>
      </c>
      <c r="D30" s="9">
        <v>2590</v>
      </c>
      <c r="E30" s="304"/>
      <c r="F30" s="62">
        <v>14656.3</v>
      </c>
    </row>
    <row r="31" spans="1:6" s="26" customFormat="1" ht="30" customHeight="1">
      <c r="A31" s="316" t="s">
        <v>79</v>
      </c>
      <c r="B31" s="398"/>
      <c r="C31" s="398"/>
      <c r="D31" s="398"/>
      <c r="E31" s="317"/>
      <c r="F31" s="180">
        <f>SUM(F7,F18)</f>
        <v>1472201</v>
      </c>
    </row>
  </sheetData>
  <sheetProtection/>
  <mergeCells count="12">
    <mergeCell ref="E14:E16"/>
    <mergeCell ref="E27:E30"/>
    <mergeCell ref="E1:F1"/>
    <mergeCell ref="A2:F2"/>
    <mergeCell ref="A31:E31"/>
    <mergeCell ref="A7:E7"/>
    <mergeCell ref="A18:E18"/>
    <mergeCell ref="A3:F3"/>
    <mergeCell ref="E19:E22"/>
    <mergeCell ref="E23:E26"/>
    <mergeCell ref="E8:E10"/>
    <mergeCell ref="E11:E13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40">
      <selection activeCell="L28" sqref="L28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406" t="s">
        <v>342</v>
      </c>
      <c r="G1" s="406"/>
      <c r="H1" s="406"/>
    </row>
    <row r="2" spans="2:8" ht="15" customHeight="1">
      <c r="B2" s="407" t="s">
        <v>245</v>
      </c>
      <c r="C2" s="407"/>
      <c r="D2" s="407"/>
      <c r="E2" s="407"/>
      <c r="F2" s="407"/>
      <c r="G2" s="407"/>
      <c r="H2" s="407"/>
    </row>
    <row r="3" spans="2:8" s="69" customFormat="1" ht="38.25" customHeight="1">
      <c r="B3" s="199" t="s">
        <v>68</v>
      </c>
      <c r="C3" s="199" t="s">
        <v>37</v>
      </c>
      <c r="D3" s="199" t="s">
        <v>38</v>
      </c>
      <c r="E3" s="200" t="s">
        <v>39</v>
      </c>
      <c r="F3" s="199" t="s">
        <v>100</v>
      </c>
      <c r="G3" s="201" t="s">
        <v>99</v>
      </c>
      <c r="H3" s="201" t="s">
        <v>60</v>
      </c>
    </row>
    <row r="4" spans="2:8" s="14" customFormat="1" ht="12.75" customHeight="1"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</row>
    <row r="5" spans="2:8" s="1" customFormat="1" ht="13.5" customHeight="1">
      <c r="B5" s="399" t="s">
        <v>87</v>
      </c>
      <c r="C5" s="400"/>
      <c r="D5" s="400"/>
      <c r="E5" s="400"/>
      <c r="F5" s="400"/>
      <c r="G5" s="408"/>
      <c r="H5" s="202">
        <f>SUM(H6:H11)</f>
        <v>625000</v>
      </c>
    </row>
    <row r="6" spans="2:8" s="1" customFormat="1" ht="90" customHeight="1" hidden="1">
      <c r="B6" s="29">
        <v>1</v>
      </c>
      <c r="C6" s="9">
        <v>600</v>
      </c>
      <c r="D6" s="9">
        <v>60014</v>
      </c>
      <c r="E6" s="9">
        <v>6300</v>
      </c>
      <c r="F6" s="27" t="s">
        <v>98</v>
      </c>
      <c r="G6" s="27" t="s">
        <v>12</v>
      </c>
      <c r="H6" s="62">
        <v>0</v>
      </c>
    </row>
    <row r="7" spans="2:8" s="10" customFormat="1" ht="86.25" customHeight="1" hidden="1">
      <c r="B7" s="29">
        <v>2</v>
      </c>
      <c r="C7" s="9">
        <v>600</v>
      </c>
      <c r="D7" s="9">
        <v>60014</v>
      </c>
      <c r="E7" s="9">
        <v>6300</v>
      </c>
      <c r="F7" s="27" t="s">
        <v>97</v>
      </c>
      <c r="G7" s="27" t="s">
        <v>12</v>
      </c>
      <c r="H7" s="62">
        <v>0</v>
      </c>
    </row>
    <row r="8" spans="2:8" s="10" customFormat="1" ht="108.75" customHeight="1">
      <c r="B8" s="196">
        <v>1</v>
      </c>
      <c r="C8" s="197">
        <v>600</v>
      </c>
      <c r="D8" s="197">
        <v>60014</v>
      </c>
      <c r="E8" s="197">
        <v>6300</v>
      </c>
      <c r="F8" s="219" t="s">
        <v>288</v>
      </c>
      <c r="G8" s="126" t="s">
        <v>12</v>
      </c>
      <c r="H8" s="203">
        <v>550000</v>
      </c>
    </row>
    <row r="9" spans="2:8" s="249" customFormat="1" ht="79.5" customHeight="1">
      <c r="B9" s="250">
        <v>2</v>
      </c>
      <c r="C9" s="251">
        <v>801</v>
      </c>
      <c r="D9" s="251">
        <v>80104</v>
      </c>
      <c r="E9" s="251">
        <v>2310</v>
      </c>
      <c r="F9" s="252" t="s">
        <v>348</v>
      </c>
      <c r="G9" s="253" t="s">
        <v>340</v>
      </c>
      <c r="H9" s="254">
        <v>70000</v>
      </c>
    </row>
    <row r="10" spans="2:8" s="10" customFormat="1" ht="85.5" customHeight="1">
      <c r="B10" s="196">
        <v>3</v>
      </c>
      <c r="C10" s="197">
        <v>851</v>
      </c>
      <c r="D10" s="197">
        <v>85121</v>
      </c>
      <c r="E10" s="197">
        <v>2560</v>
      </c>
      <c r="F10" s="126" t="s">
        <v>334</v>
      </c>
      <c r="G10" s="198" t="s">
        <v>89</v>
      </c>
      <c r="H10" s="203">
        <v>5000</v>
      </c>
    </row>
    <row r="11" spans="2:8" s="1" customFormat="1" ht="55.5" customHeight="1" hidden="1">
      <c r="B11" s="8"/>
      <c r="C11" s="9"/>
      <c r="D11" s="9"/>
      <c r="E11" s="9"/>
      <c r="F11" s="27"/>
      <c r="G11" s="18"/>
      <c r="H11" s="122"/>
    </row>
    <row r="12" spans="2:8" s="1" customFormat="1" ht="14.25" customHeight="1">
      <c r="B12" s="399" t="s">
        <v>88</v>
      </c>
      <c r="C12" s="400"/>
      <c r="D12" s="400"/>
      <c r="E12" s="400"/>
      <c r="F12" s="400"/>
      <c r="G12" s="408"/>
      <c r="H12" s="202">
        <f>SUM(H13:H31)</f>
        <v>157632.99</v>
      </c>
    </row>
    <row r="13" spans="2:8" s="10" customFormat="1" ht="41.25" customHeight="1">
      <c r="B13" s="196">
        <v>1</v>
      </c>
      <c r="C13" s="197">
        <v>754</v>
      </c>
      <c r="D13" s="197">
        <v>75412</v>
      </c>
      <c r="E13" s="197">
        <v>2820</v>
      </c>
      <c r="F13" s="126" t="s">
        <v>173</v>
      </c>
      <c r="G13" s="126" t="s">
        <v>172</v>
      </c>
      <c r="H13" s="203">
        <v>45000</v>
      </c>
    </row>
    <row r="14" spans="2:8" s="10" customFormat="1" ht="38.25" customHeight="1">
      <c r="B14" s="196">
        <v>2</v>
      </c>
      <c r="C14" s="197">
        <v>754</v>
      </c>
      <c r="D14" s="197">
        <v>75412</v>
      </c>
      <c r="E14" s="197">
        <v>2820</v>
      </c>
      <c r="F14" s="126" t="s">
        <v>174</v>
      </c>
      <c r="G14" s="126" t="s">
        <v>205</v>
      </c>
      <c r="H14" s="203">
        <v>30000</v>
      </c>
    </row>
    <row r="15" spans="2:8" s="10" customFormat="1" ht="37.5" customHeight="1">
      <c r="B15" s="196">
        <v>3</v>
      </c>
      <c r="C15" s="197">
        <v>754</v>
      </c>
      <c r="D15" s="197">
        <v>75412</v>
      </c>
      <c r="E15" s="197">
        <v>2820</v>
      </c>
      <c r="F15" s="126" t="s">
        <v>173</v>
      </c>
      <c r="G15" s="126" t="s">
        <v>204</v>
      </c>
      <c r="H15" s="203">
        <v>45000</v>
      </c>
    </row>
    <row r="16" spans="2:8" s="249" customFormat="1" ht="100.5" customHeight="1">
      <c r="B16" s="250">
        <v>4</v>
      </c>
      <c r="C16" s="251">
        <v>801</v>
      </c>
      <c r="D16" s="251">
        <v>80101</v>
      </c>
      <c r="E16" s="251">
        <v>2820</v>
      </c>
      <c r="F16" s="252" t="s">
        <v>315</v>
      </c>
      <c r="G16" s="253" t="s">
        <v>168</v>
      </c>
      <c r="H16" s="254">
        <v>792</v>
      </c>
    </row>
    <row r="17" spans="2:8" s="249" customFormat="1" ht="103.5" customHeight="1">
      <c r="B17" s="250">
        <v>5</v>
      </c>
      <c r="C17" s="251">
        <v>801</v>
      </c>
      <c r="D17" s="251">
        <v>80150</v>
      </c>
      <c r="E17" s="251">
        <v>2820</v>
      </c>
      <c r="F17" s="252" t="s">
        <v>315</v>
      </c>
      <c r="G17" s="253" t="s">
        <v>168</v>
      </c>
      <c r="H17" s="254">
        <v>767.17</v>
      </c>
    </row>
    <row r="18" spans="2:8" s="249" customFormat="1" ht="72" customHeight="1">
      <c r="B18" s="250">
        <v>6</v>
      </c>
      <c r="C18" s="251">
        <v>801</v>
      </c>
      <c r="D18" s="251">
        <v>80101</v>
      </c>
      <c r="E18" s="251">
        <v>2830</v>
      </c>
      <c r="F18" s="252" t="s">
        <v>315</v>
      </c>
      <c r="G18" s="253" t="s">
        <v>166</v>
      </c>
      <c r="H18" s="254">
        <v>2623.55</v>
      </c>
    </row>
    <row r="19" spans="2:8" s="249" customFormat="1" ht="81" customHeight="1">
      <c r="B19" s="250">
        <v>7</v>
      </c>
      <c r="C19" s="251">
        <v>801</v>
      </c>
      <c r="D19" s="251">
        <v>80101</v>
      </c>
      <c r="E19" s="251">
        <v>2830</v>
      </c>
      <c r="F19" s="252" t="s">
        <v>315</v>
      </c>
      <c r="G19" s="253" t="s">
        <v>167</v>
      </c>
      <c r="H19" s="254">
        <v>2950.27</v>
      </c>
    </row>
    <row r="20" spans="2:8" s="10" customFormat="1" ht="86.25" customHeight="1">
      <c r="B20" s="196">
        <v>8</v>
      </c>
      <c r="C20" s="197">
        <v>851</v>
      </c>
      <c r="D20" s="197">
        <v>85154</v>
      </c>
      <c r="E20" s="197">
        <v>2360</v>
      </c>
      <c r="F20" s="126" t="s">
        <v>314</v>
      </c>
      <c r="G20" s="126" t="s">
        <v>300</v>
      </c>
      <c r="H20" s="203">
        <v>3600</v>
      </c>
    </row>
    <row r="21" spans="2:8" s="10" customFormat="1" ht="95.25" customHeight="1">
      <c r="B21" s="196">
        <v>9</v>
      </c>
      <c r="C21" s="197">
        <v>851</v>
      </c>
      <c r="D21" s="197">
        <v>85154</v>
      </c>
      <c r="E21" s="197">
        <v>2360</v>
      </c>
      <c r="F21" s="126" t="s">
        <v>313</v>
      </c>
      <c r="G21" s="126" t="s">
        <v>308</v>
      </c>
      <c r="H21" s="203">
        <v>3700</v>
      </c>
    </row>
    <row r="22" spans="2:8" s="10" customFormat="1" ht="93.75" customHeight="1">
      <c r="B22" s="196">
        <v>10</v>
      </c>
      <c r="C22" s="197">
        <v>851</v>
      </c>
      <c r="D22" s="197">
        <v>85154</v>
      </c>
      <c r="E22" s="197">
        <v>2360</v>
      </c>
      <c r="F22" s="126" t="s">
        <v>309</v>
      </c>
      <c r="G22" s="126" t="s">
        <v>310</v>
      </c>
      <c r="H22" s="203">
        <v>3600</v>
      </c>
    </row>
    <row r="23" spans="2:8" s="10" customFormat="1" ht="91.5" customHeight="1">
      <c r="B23" s="196">
        <v>11</v>
      </c>
      <c r="C23" s="197">
        <v>851</v>
      </c>
      <c r="D23" s="197">
        <v>85154</v>
      </c>
      <c r="E23" s="197">
        <v>2360</v>
      </c>
      <c r="F23" s="126" t="s">
        <v>312</v>
      </c>
      <c r="G23" s="126" t="s">
        <v>311</v>
      </c>
      <c r="H23" s="203">
        <v>3600</v>
      </c>
    </row>
    <row r="24" spans="2:8" s="10" customFormat="1" ht="100.5" customHeight="1">
      <c r="B24" s="196">
        <v>12</v>
      </c>
      <c r="C24" s="197">
        <v>921</v>
      </c>
      <c r="D24" s="197">
        <v>92105</v>
      </c>
      <c r="E24" s="197">
        <v>2360</v>
      </c>
      <c r="F24" s="149" t="s">
        <v>301</v>
      </c>
      <c r="G24" s="126" t="s">
        <v>290</v>
      </c>
      <c r="H24" s="203">
        <v>2400</v>
      </c>
    </row>
    <row r="25" spans="2:8" s="10" customFormat="1" ht="110.25" customHeight="1">
      <c r="B25" s="196">
        <v>13</v>
      </c>
      <c r="C25" s="197">
        <v>921</v>
      </c>
      <c r="D25" s="197">
        <v>92105</v>
      </c>
      <c r="E25" s="197">
        <v>2360</v>
      </c>
      <c r="F25" s="149" t="s">
        <v>302</v>
      </c>
      <c r="G25" s="126" t="s">
        <v>291</v>
      </c>
      <c r="H25" s="203">
        <v>2400</v>
      </c>
    </row>
    <row r="26" spans="2:8" s="10" customFormat="1" ht="86.25" customHeight="1">
      <c r="B26" s="196">
        <v>14</v>
      </c>
      <c r="C26" s="197">
        <v>921</v>
      </c>
      <c r="D26" s="197">
        <v>92105</v>
      </c>
      <c r="E26" s="197">
        <v>2360</v>
      </c>
      <c r="F26" s="149" t="s">
        <v>293</v>
      </c>
      <c r="G26" s="126" t="s">
        <v>292</v>
      </c>
      <c r="H26" s="203">
        <v>2137</v>
      </c>
    </row>
    <row r="27" spans="2:8" s="10" customFormat="1" ht="98.25" customHeight="1">
      <c r="B27" s="196">
        <v>15</v>
      </c>
      <c r="C27" s="197">
        <v>921</v>
      </c>
      <c r="D27" s="197">
        <v>92105</v>
      </c>
      <c r="E27" s="197">
        <v>2360</v>
      </c>
      <c r="F27" s="149" t="s">
        <v>295</v>
      </c>
      <c r="G27" s="126" t="s">
        <v>294</v>
      </c>
      <c r="H27" s="203">
        <v>1063</v>
      </c>
    </row>
    <row r="28" spans="2:8" s="10" customFormat="1" ht="120.75" customHeight="1">
      <c r="B28" s="196">
        <v>16</v>
      </c>
      <c r="C28" s="197">
        <v>926</v>
      </c>
      <c r="D28" s="197">
        <v>92605</v>
      </c>
      <c r="E28" s="197">
        <v>2360</v>
      </c>
      <c r="F28" s="126" t="s">
        <v>296</v>
      </c>
      <c r="G28" s="126" t="s">
        <v>307</v>
      </c>
      <c r="H28" s="203">
        <v>2000</v>
      </c>
    </row>
    <row r="29" spans="2:8" s="10" customFormat="1" ht="101.25" customHeight="1">
      <c r="B29" s="196">
        <v>17</v>
      </c>
      <c r="C29" s="197">
        <v>926</v>
      </c>
      <c r="D29" s="197">
        <v>92605</v>
      </c>
      <c r="E29" s="197">
        <v>2360</v>
      </c>
      <c r="F29" s="126" t="s">
        <v>299</v>
      </c>
      <c r="G29" s="126" t="s">
        <v>297</v>
      </c>
      <c r="H29" s="203">
        <v>2245</v>
      </c>
    </row>
    <row r="30" spans="2:8" s="10" customFormat="1" ht="91.5" customHeight="1">
      <c r="B30" s="196">
        <v>18</v>
      </c>
      <c r="C30" s="197">
        <v>926</v>
      </c>
      <c r="D30" s="197">
        <v>92605</v>
      </c>
      <c r="E30" s="197">
        <v>2360</v>
      </c>
      <c r="F30" s="126" t="s">
        <v>303</v>
      </c>
      <c r="G30" s="126" t="s">
        <v>298</v>
      </c>
      <c r="H30" s="203">
        <v>1500</v>
      </c>
    </row>
    <row r="31" spans="2:8" s="10" customFormat="1" ht="88.5" customHeight="1">
      <c r="B31" s="196">
        <v>19</v>
      </c>
      <c r="C31" s="197">
        <v>926</v>
      </c>
      <c r="D31" s="197">
        <v>92605</v>
      </c>
      <c r="E31" s="197">
        <v>2360</v>
      </c>
      <c r="F31" s="126" t="s">
        <v>304</v>
      </c>
      <c r="G31" s="126" t="s">
        <v>300</v>
      </c>
      <c r="H31" s="203">
        <v>2255</v>
      </c>
    </row>
    <row r="32" spans="2:8" ht="2.25" customHeight="1" hidden="1">
      <c r="B32" s="28"/>
      <c r="C32" s="28"/>
      <c r="D32" s="28"/>
      <c r="E32" s="28"/>
      <c r="F32" s="28"/>
      <c r="G32" s="28"/>
      <c r="H32" s="204"/>
    </row>
    <row r="33" spans="2:8" s="148" customFormat="1" ht="130.5" customHeight="1" hidden="1">
      <c r="B33" s="144" t="s">
        <v>201</v>
      </c>
      <c r="C33" s="145">
        <v>926</v>
      </c>
      <c r="D33" s="145">
        <v>92605</v>
      </c>
      <c r="E33" s="145">
        <v>2820</v>
      </c>
      <c r="F33" s="146" t="s">
        <v>202</v>
      </c>
      <c r="G33" s="147" t="s">
        <v>203</v>
      </c>
      <c r="H33" s="205">
        <v>0</v>
      </c>
    </row>
    <row r="34" spans="2:8" s="17" customFormat="1" ht="14.25" customHeight="1">
      <c r="B34" s="316" t="s">
        <v>79</v>
      </c>
      <c r="C34" s="398"/>
      <c r="D34" s="398"/>
      <c r="E34" s="398"/>
      <c r="F34" s="317"/>
      <c r="G34" s="30"/>
      <c r="H34" s="206">
        <f>SUM(H5,H12)</f>
        <v>782632.99</v>
      </c>
    </row>
  </sheetData>
  <sheetProtection/>
  <mergeCells count="5">
    <mergeCell ref="F1:H1"/>
    <mergeCell ref="B2:H2"/>
    <mergeCell ref="B34:F34"/>
    <mergeCell ref="B12:G12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7">
      <selection activeCell="L18" sqref="L18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38" customWidth="1"/>
    <col min="9" max="9" width="12.75390625" style="38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396" t="s">
        <v>347</v>
      </c>
      <c r="M1" s="396"/>
    </row>
    <row r="2" spans="12:13" ht="21" customHeight="1">
      <c r="L2" s="396"/>
      <c r="M2" s="396"/>
    </row>
    <row r="3" spans="12:13" ht="17.25" customHeight="1">
      <c r="L3" s="396"/>
      <c r="M3" s="396"/>
    </row>
    <row r="4" spans="1:13" ht="18">
      <c r="A4" s="402" t="s">
        <v>239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</row>
    <row r="5" spans="1:13" ht="9.75" customHeight="1">
      <c r="A5" s="5"/>
      <c r="B5" s="5"/>
      <c r="C5" s="5"/>
      <c r="D5" s="5"/>
      <c r="E5" s="5"/>
      <c r="F5" s="5"/>
      <c r="G5" s="5"/>
      <c r="H5" s="36"/>
      <c r="I5" s="36"/>
      <c r="J5" s="5"/>
      <c r="K5" s="5"/>
      <c r="L5" s="5"/>
      <c r="M5" s="4" t="s">
        <v>58</v>
      </c>
    </row>
    <row r="6" spans="1:13" s="71" customFormat="1" ht="19.5" customHeight="1">
      <c r="A6" s="414" t="s">
        <v>68</v>
      </c>
      <c r="B6" s="414" t="s">
        <v>37</v>
      </c>
      <c r="C6" s="414" t="s">
        <v>57</v>
      </c>
      <c r="D6" s="415" t="s">
        <v>84</v>
      </c>
      <c r="E6" s="415" t="s">
        <v>69</v>
      </c>
      <c r="F6" s="415" t="s">
        <v>74</v>
      </c>
      <c r="G6" s="415"/>
      <c r="H6" s="415"/>
      <c r="I6" s="415"/>
      <c r="J6" s="415"/>
      <c r="K6" s="415"/>
      <c r="L6" s="415"/>
      <c r="M6" s="415" t="s">
        <v>72</v>
      </c>
    </row>
    <row r="7" spans="1:13" s="71" customFormat="1" ht="19.5" customHeight="1">
      <c r="A7" s="414"/>
      <c r="B7" s="414"/>
      <c r="C7" s="414"/>
      <c r="D7" s="415"/>
      <c r="E7" s="415"/>
      <c r="F7" s="415" t="s">
        <v>271</v>
      </c>
      <c r="G7" s="415" t="s">
        <v>45</v>
      </c>
      <c r="H7" s="415"/>
      <c r="I7" s="415"/>
      <c r="J7" s="415"/>
      <c r="K7" s="415"/>
      <c r="L7" s="415"/>
      <c r="M7" s="415"/>
    </row>
    <row r="8" spans="1:13" s="71" customFormat="1" ht="22.5" customHeight="1">
      <c r="A8" s="414"/>
      <c r="B8" s="414"/>
      <c r="C8" s="414"/>
      <c r="D8" s="415"/>
      <c r="E8" s="415"/>
      <c r="F8" s="415"/>
      <c r="G8" s="415" t="s">
        <v>80</v>
      </c>
      <c r="H8" s="427" t="s">
        <v>75</v>
      </c>
      <c r="I8" s="72" t="s">
        <v>41</v>
      </c>
      <c r="J8" s="419" t="s">
        <v>82</v>
      </c>
      <c r="K8" s="420"/>
      <c r="L8" s="415" t="s">
        <v>76</v>
      </c>
      <c r="M8" s="415"/>
    </row>
    <row r="9" spans="1:13" s="71" customFormat="1" ht="19.5" customHeight="1">
      <c r="A9" s="414"/>
      <c r="B9" s="414"/>
      <c r="C9" s="414"/>
      <c r="D9" s="415"/>
      <c r="E9" s="415"/>
      <c r="F9" s="415"/>
      <c r="G9" s="415"/>
      <c r="H9" s="427"/>
      <c r="I9" s="425" t="s">
        <v>90</v>
      </c>
      <c r="J9" s="421"/>
      <c r="K9" s="422"/>
      <c r="L9" s="415"/>
      <c r="M9" s="415"/>
    </row>
    <row r="10" spans="1:13" s="71" customFormat="1" ht="73.5" customHeight="1">
      <c r="A10" s="414"/>
      <c r="B10" s="414"/>
      <c r="C10" s="414"/>
      <c r="D10" s="415"/>
      <c r="E10" s="415"/>
      <c r="F10" s="415"/>
      <c r="G10" s="415"/>
      <c r="H10" s="427"/>
      <c r="I10" s="426"/>
      <c r="J10" s="423"/>
      <c r="K10" s="424"/>
      <c r="L10" s="415"/>
      <c r="M10" s="415"/>
    </row>
    <row r="11" spans="1:13" ht="12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5</v>
      </c>
      <c r="G11" s="7">
        <v>6</v>
      </c>
      <c r="H11" s="37">
        <v>7</v>
      </c>
      <c r="I11" s="39">
        <v>8</v>
      </c>
      <c r="J11" s="409">
        <v>9</v>
      </c>
      <c r="K11" s="410"/>
      <c r="L11" s="7">
        <v>10</v>
      </c>
      <c r="M11" s="7">
        <v>11</v>
      </c>
    </row>
    <row r="12" spans="1:13" s="170" customFormat="1" ht="21.75" customHeight="1">
      <c r="A12" s="434">
        <v>1</v>
      </c>
      <c r="B12" s="431">
        <v>600</v>
      </c>
      <c r="C12" s="431">
        <v>60017</v>
      </c>
      <c r="D12" s="416" t="s">
        <v>278</v>
      </c>
      <c r="E12" s="222"/>
      <c r="F12" s="437">
        <v>52100</v>
      </c>
      <c r="G12" s="437">
        <v>37100</v>
      </c>
      <c r="H12" s="443"/>
      <c r="I12" s="443"/>
      <c r="J12" s="225" t="s">
        <v>32</v>
      </c>
      <c r="K12" s="226"/>
      <c r="L12" s="440">
        <v>0</v>
      </c>
      <c r="M12" s="428" t="s">
        <v>1</v>
      </c>
    </row>
    <row r="13" spans="1:13" s="170" customFormat="1" ht="17.25" customHeight="1">
      <c r="A13" s="435"/>
      <c r="B13" s="432"/>
      <c r="C13" s="432"/>
      <c r="D13" s="417"/>
      <c r="E13" s="222"/>
      <c r="F13" s="438"/>
      <c r="G13" s="438"/>
      <c r="H13" s="444"/>
      <c r="I13" s="444"/>
      <c r="J13" s="225" t="s">
        <v>33</v>
      </c>
      <c r="K13" s="260">
        <v>15000</v>
      </c>
      <c r="L13" s="441"/>
      <c r="M13" s="429"/>
    </row>
    <row r="14" spans="1:13" s="170" customFormat="1" ht="14.25" customHeight="1">
      <c r="A14" s="435"/>
      <c r="B14" s="432"/>
      <c r="C14" s="432"/>
      <c r="D14" s="417"/>
      <c r="E14" s="222"/>
      <c r="F14" s="438"/>
      <c r="G14" s="438"/>
      <c r="H14" s="444"/>
      <c r="I14" s="444"/>
      <c r="J14" s="225" t="s">
        <v>34</v>
      </c>
      <c r="K14" s="226"/>
      <c r="L14" s="441"/>
      <c r="M14" s="429"/>
    </row>
    <row r="15" spans="1:13" s="170" customFormat="1" ht="18" customHeight="1">
      <c r="A15" s="436"/>
      <c r="B15" s="433"/>
      <c r="C15" s="433"/>
      <c r="D15" s="418"/>
      <c r="E15" s="222"/>
      <c r="F15" s="439"/>
      <c r="G15" s="439"/>
      <c r="H15" s="445"/>
      <c r="I15" s="445"/>
      <c r="J15" s="225" t="s">
        <v>35</v>
      </c>
      <c r="K15" s="226"/>
      <c r="L15" s="442"/>
      <c r="M15" s="430"/>
    </row>
    <row r="16" spans="1:13" s="170" customFormat="1" ht="45.75" customHeight="1">
      <c r="A16" s="220">
        <v>2</v>
      </c>
      <c r="B16" s="221">
        <v>801</v>
      </c>
      <c r="C16" s="221">
        <v>80101</v>
      </c>
      <c r="D16" s="238" t="s">
        <v>279</v>
      </c>
      <c r="E16" s="222"/>
      <c r="F16" s="223">
        <v>4000</v>
      </c>
      <c r="G16" s="223">
        <v>4000</v>
      </c>
      <c r="H16" s="222"/>
      <c r="I16" s="224"/>
      <c r="J16" s="225" t="s">
        <v>73</v>
      </c>
      <c r="K16" s="226"/>
      <c r="L16" s="223">
        <v>0</v>
      </c>
      <c r="M16" s="221" t="s">
        <v>1</v>
      </c>
    </row>
    <row r="17" spans="1:13" s="170" customFormat="1" ht="46.5" customHeight="1">
      <c r="A17" s="220">
        <v>3</v>
      </c>
      <c r="B17" s="227">
        <v>801</v>
      </c>
      <c r="C17" s="228">
        <v>80101</v>
      </c>
      <c r="D17" s="229" t="s">
        <v>265</v>
      </c>
      <c r="E17" s="222"/>
      <c r="F17" s="223">
        <v>0</v>
      </c>
      <c r="G17" s="223">
        <v>0</v>
      </c>
      <c r="H17" s="222"/>
      <c r="I17" s="224"/>
      <c r="J17" s="225" t="s">
        <v>73</v>
      </c>
      <c r="K17" s="226"/>
      <c r="L17" s="223">
        <v>0</v>
      </c>
      <c r="M17" s="221" t="s">
        <v>1</v>
      </c>
    </row>
    <row r="18" spans="1:13" ht="49.5" customHeight="1">
      <c r="A18" s="220">
        <v>4</v>
      </c>
      <c r="B18" s="227">
        <v>900</v>
      </c>
      <c r="C18" s="228">
        <v>90095</v>
      </c>
      <c r="D18" s="229" t="s">
        <v>275</v>
      </c>
      <c r="E18" s="222"/>
      <c r="F18" s="223">
        <v>15000</v>
      </c>
      <c r="G18" s="223">
        <v>15000</v>
      </c>
      <c r="H18" s="222"/>
      <c r="I18" s="224"/>
      <c r="J18" s="225" t="s">
        <v>73</v>
      </c>
      <c r="K18" s="226"/>
      <c r="L18" s="223">
        <v>0</v>
      </c>
      <c r="M18" s="221" t="s">
        <v>1</v>
      </c>
    </row>
    <row r="19" spans="1:13" ht="75.75" customHeight="1">
      <c r="A19" s="220">
        <v>5</v>
      </c>
      <c r="B19" s="227">
        <v>921</v>
      </c>
      <c r="C19" s="228">
        <v>92109</v>
      </c>
      <c r="D19" s="230" t="s">
        <v>306</v>
      </c>
      <c r="E19" s="222"/>
      <c r="F19" s="223">
        <v>119851</v>
      </c>
      <c r="G19" s="223">
        <v>65830</v>
      </c>
      <c r="H19" s="222"/>
      <c r="I19" s="224"/>
      <c r="J19" s="225" t="s">
        <v>73</v>
      </c>
      <c r="K19" s="226"/>
      <c r="L19" s="223">
        <v>54021</v>
      </c>
      <c r="M19" s="221" t="s">
        <v>1</v>
      </c>
    </row>
    <row r="20" spans="1:13" s="170" customFormat="1" ht="59.25" customHeight="1">
      <c r="A20" s="220">
        <v>6</v>
      </c>
      <c r="B20" s="221">
        <v>926</v>
      </c>
      <c r="C20" s="221">
        <v>92695</v>
      </c>
      <c r="D20" s="216" t="s">
        <v>285</v>
      </c>
      <c r="E20" s="222"/>
      <c r="F20" s="223">
        <v>5000</v>
      </c>
      <c r="G20" s="223">
        <v>5000</v>
      </c>
      <c r="H20" s="222"/>
      <c r="I20" s="224"/>
      <c r="J20" s="225" t="s">
        <v>73</v>
      </c>
      <c r="K20" s="226"/>
      <c r="L20" s="223">
        <v>0</v>
      </c>
      <c r="M20" s="221" t="s">
        <v>1</v>
      </c>
    </row>
    <row r="21" spans="1:13" s="10" customFormat="1" ht="87" customHeight="1">
      <c r="A21" s="231">
        <v>7</v>
      </c>
      <c r="B21" s="232">
        <v>926</v>
      </c>
      <c r="C21" s="232">
        <v>92695</v>
      </c>
      <c r="D21" s="233" t="s">
        <v>283</v>
      </c>
      <c r="E21" s="231"/>
      <c r="F21" s="234">
        <v>11863.78</v>
      </c>
      <c r="G21" s="235">
        <v>11863.78</v>
      </c>
      <c r="H21" s="236"/>
      <c r="I21" s="236"/>
      <c r="J21" s="225" t="s">
        <v>73</v>
      </c>
      <c r="K21" s="237"/>
      <c r="L21" s="223">
        <v>0</v>
      </c>
      <c r="M21" s="221" t="s">
        <v>1</v>
      </c>
    </row>
    <row r="22" spans="1:13" s="170" customFormat="1" ht="72" customHeight="1">
      <c r="A22" s="220">
        <v>8</v>
      </c>
      <c r="B22" s="227">
        <v>926</v>
      </c>
      <c r="C22" s="228">
        <v>92695</v>
      </c>
      <c r="D22" s="229" t="s">
        <v>280</v>
      </c>
      <c r="E22" s="222"/>
      <c r="F22" s="223">
        <v>0</v>
      </c>
      <c r="G22" s="223">
        <v>0</v>
      </c>
      <c r="H22" s="222"/>
      <c r="I22" s="224"/>
      <c r="J22" s="225" t="s">
        <v>73</v>
      </c>
      <c r="K22" s="226"/>
      <c r="L22" s="223">
        <v>0</v>
      </c>
      <c r="M22" s="221" t="s">
        <v>1</v>
      </c>
    </row>
    <row r="23" spans="1:13" ht="86.25" customHeight="1">
      <c r="A23" s="220">
        <v>9</v>
      </c>
      <c r="B23" s="227">
        <v>926</v>
      </c>
      <c r="C23" s="228">
        <v>92695</v>
      </c>
      <c r="D23" s="238" t="s">
        <v>281</v>
      </c>
      <c r="E23" s="222"/>
      <c r="F23" s="223">
        <v>10810</v>
      </c>
      <c r="G23" s="223">
        <v>10810</v>
      </c>
      <c r="H23" s="222"/>
      <c r="I23" s="224"/>
      <c r="J23" s="225" t="s">
        <v>73</v>
      </c>
      <c r="K23" s="226"/>
      <c r="L23" s="223">
        <v>0</v>
      </c>
      <c r="M23" s="221" t="s">
        <v>1</v>
      </c>
    </row>
    <row r="24" spans="1:13" ht="49.5" customHeight="1">
      <c r="A24" s="220">
        <v>10</v>
      </c>
      <c r="B24" s="227">
        <v>750</v>
      </c>
      <c r="C24" s="239">
        <v>75023</v>
      </c>
      <c r="D24" s="240" t="s">
        <v>282</v>
      </c>
      <c r="E24" s="241"/>
      <c r="F24" s="242">
        <v>15000</v>
      </c>
      <c r="G24" s="242">
        <v>15000</v>
      </c>
      <c r="H24" s="241"/>
      <c r="I24" s="243"/>
      <c r="J24" s="229" t="s">
        <v>73</v>
      </c>
      <c r="K24" s="233"/>
      <c r="L24" s="242">
        <v>0</v>
      </c>
      <c r="M24" s="244" t="s">
        <v>1</v>
      </c>
    </row>
    <row r="25" spans="1:13" s="170" customFormat="1" ht="48" customHeight="1">
      <c r="A25" s="220">
        <v>11</v>
      </c>
      <c r="B25" s="227">
        <v>900</v>
      </c>
      <c r="C25" s="239">
        <v>90015</v>
      </c>
      <c r="D25" s="245" t="s">
        <v>286</v>
      </c>
      <c r="E25" s="241"/>
      <c r="F25" s="242">
        <v>27240</v>
      </c>
      <c r="G25" s="242">
        <v>27240</v>
      </c>
      <c r="H25" s="241"/>
      <c r="I25" s="243"/>
      <c r="J25" s="229" t="s">
        <v>73</v>
      </c>
      <c r="K25" s="233"/>
      <c r="L25" s="242">
        <v>0</v>
      </c>
      <c r="M25" s="244" t="s">
        <v>1</v>
      </c>
    </row>
    <row r="26" spans="1:13" s="170" customFormat="1" ht="70.5" customHeight="1">
      <c r="A26" s="220">
        <v>12</v>
      </c>
      <c r="B26" s="227">
        <v>926</v>
      </c>
      <c r="C26" s="239">
        <v>92695</v>
      </c>
      <c r="D26" s="245" t="s">
        <v>305</v>
      </c>
      <c r="E26" s="241"/>
      <c r="F26" s="242">
        <v>5000</v>
      </c>
      <c r="G26" s="242">
        <v>5000</v>
      </c>
      <c r="H26" s="241"/>
      <c r="I26" s="243"/>
      <c r="J26" s="229" t="s">
        <v>73</v>
      </c>
      <c r="K26" s="233"/>
      <c r="L26" s="242">
        <v>0</v>
      </c>
      <c r="M26" s="244" t="s">
        <v>1</v>
      </c>
    </row>
    <row r="27" spans="1:13" s="170" customFormat="1" ht="101.25" customHeight="1">
      <c r="A27" s="220">
        <v>13</v>
      </c>
      <c r="B27" s="227">
        <v>10</v>
      </c>
      <c r="C27" s="239">
        <v>1010</v>
      </c>
      <c r="D27" s="245" t="s">
        <v>316</v>
      </c>
      <c r="E27" s="241"/>
      <c r="F27" s="242">
        <v>20000</v>
      </c>
      <c r="G27" s="242">
        <v>20000</v>
      </c>
      <c r="H27" s="241"/>
      <c r="I27" s="243"/>
      <c r="J27" s="229" t="s">
        <v>73</v>
      </c>
      <c r="K27" s="233"/>
      <c r="L27" s="242">
        <v>0</v>
      </c>
      <c r="M27" s="244" t="s">
        <v>1</v>
      </c>
    </row>
    <row r="28" spans="1:13" s="170" customFormat="1" ht="85.5" customHeight="1">
      <c r="A28" s="220">
        <v>14</v>
      </c>
      <c r="B28" s="227">
        <v>926</v>
      </c>
      <c r="C28" s="239">
        <v>92695</v>
      </c>
      <c r="D28" s="245" t="s">
        <v>331</v>
      </c>
      <c r="E28" s="241"/>
      <c r="F28" s="242">
        <v>14079.23</v>
      </c>
      <c r="G28" s="242">
        <v>14079.23</v>
      </c>
      <c r="H28" s="241"/>
      <c r="I28" s="243"/>
      <c r="J28" s="229" t="s">
        <v>73</v>
      </c>
      <c r="K28" s="233"/>
      <c r="L28" s="242">
        <v>0</v>
      </c>
      <c r="M28" s="244" t="s">
        <v>1</v>
      </c>
    </row>
    <row r="29" spans="1:13" ht="15.75" customHeight="1">
      <c r="A29" s="411" t="s">
        <v>79</v>
      </c>
      <c r="B29" s="412"/>
      <c r="C29" s="412"/>
      <c r="D29" s="413"/>
      <c r="E29" s="246">
        <f>SUM(E12:E27)</f>
        <v>0</v>
      </c>
      <c r="F29" s="247">
        <f>SUM(F12:F28)</f>
        <v>299944.01</v>
      </c>
      <c r="G29" s="247">
        <f>SUM(G12:G28)</f>
        <v>230923.01</v>
      </c>
      <c r="H29" s="247">
        <f>SUM(H12:H27)</f>
        <v>0</v>
      </c>
      <c r="I29" s="247">
        <f>SUM(I12:I27)</f>
        <v>0</v>
      </c>
      <c r="J29" s="246"/>
      <c r="K29" s="247">
        <f>SUM(K12:K27)</f>
        <v>15000</v>
      </c>
      <c r="L29" s="247">
        <f>SUM(L12:L27)</f>
        <v>54021</v>
      </c>
      <c r="M29" s="248" t="s">
        <v>62</v>
      </c>
    </row>
    <row r="30" spans="1:12" s="20" customFormat="1" ht="10.5" customHeight="1">
      <c r="A30" s="20" t="s">
        <v>13</v>
      </c>
      <c r="F30" s="23"/>
      <c r="H30" s="23"/>
      <c r="I30" s="23"/>
      <c r="L30" s="20" t="s">
        <v>2</v>
      </c>
    </row>
    <row r="31" spans="1:9" s="20" customFormat="1" ht="11.25">
      <c r="A31" s="20" t="s">
        <v>14</v>
      </c>
      <c r="F31" s="23"/>
      <c r="H31" s="23"/>
      <c r="I31" s="23"/>
    </row>
    <row r="32" spans="1:9" s="20" customFormat="1" ht="11.25">
      <c r="A32" s="20" t="s">
        <v>15</v>
      </c>
      <c r="F32" s="23"/>
      <c r="H32" s="23"/>
      <c r="I32" s="23"/>
    </row>
    <row r="33" spans="1:9" s="20" customFormat="1" ht="11.25">
      <c r="A33" s="20" t="s">
        <v>16</v>
      </c>
      <c r="F33" s="23"/>
      <c r="H33" s="23"/>
      <c r="I33" s="23"/>
    </row>
    <row r="34" spans="1:9" s="20" customFormat="1" ht="11.25">
      <c r="A34" s="20" t="s">
        <v>17</v>
      </c>
      <c r="F34" s="23"/>
      <c r="H34" s="23"/>
      <c r="I34" s="23"/>
    </row>
  </sheetData>
  <sheetProtection/>
  <mergeCells count="28">
    <mergeCell ref="M12:M15"/>
    <mergeCell ref="C12:C15"/>
    <mergeCell ref="B12:B15"/>
    <mergeCell ref="A12:A15"/>
    <mergeCell ref="F12:F15"/>
    <mergeCell ref="G12:G15"/>
    <mergeCell ref="L12:L15"/>
    <mergeCell ref="H12:H15"/>
    <mergeCell ref="I12:I15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29:D29"/>
    <mergeCell ref="A4:M4"/>
    <mergeCell ref="A6:A10"/>
    <mergeCell ref="B6:B10"/>
    <mergeCell ref="C6:C10"/>
    <mergeCell ref="D6:D10"/>
    <mergeCell ref="F6:L6"/>
    <mergeCell ref="G8:G10"/>
    <mergeCell ref="D12:D1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1">
      <selection activeCell="G24" sqref="G24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0" customWidth="1"/>
    <col min="5" max="16384" width="9.125" style="1" customWidth="1"/>
  </cols>
  <sheetData>
    <row r="1" spans="2:5" ht="59.25" customHeight="1">
      <c r="B1" s="125"/>
      <c r="C1" s="446" t="s">
        <v>344</v>
      </c>
      <c r="D1" s="446"/>
      <c r="E1" s="125"/>
    </row>
    <row r="2" spans="1:4" ht="16.5" customHeight="1">
      <c r="A2" s="448" t="s">
        <v>242</v>
      </c>
      <c r="B2" s="448"/>
      <c r="C2" s="448"/>
      <c r="D2" s="448"/>
    </row>
    <row r="3" ht="6.75" customHeight="1" hidden="1">
      <c r="A3" s="6"/>
    </row>
    <row r="4" ht="10.5" customHeight="1">
      <c r="D4" s="61" t="s">
        <v>58</v>
      </c>
    </row>
    <row r="5" spans="1:4" s="70" customFormat="1" ht="15" customHeight="1">
      <c r="A5" s="414" t="s">
        <v>68</v>
      </c>
      <c r="B5" s="414" t="s">
        <v>40</v>
      </c>
      <c r="C5" s="415" t="s">
        <v>70</v>
      </c>
      <c r="D5" s="415" t="s">
        <v>243</v>
      </c>
    </row>
    <row r="6" spans="1:4" s="70" customFormat="1" ht="12" customHeight="1">
      <c r="A6" s="414"/>
      <c r="B6" s="414"/>
      <c r="C6" s="414"/>
      <c r="D6" s="415"/>
    </row>
    <row r="7" spans="1:4" s="70" customFormat="1" ht="3" customHeight="1" hidden="1">
      <c r="A7" s="414"/>
      <c r="B7" s="414"/>
      <c r="C7" s="414"/>
      <c r="D7" s="415"/>
    </row>
    <row r="8" spans="1:4" s="13" customFormat="1" ht="6.75" customHeight="1">
      <c r="A8" s="12">
        <v>1</v>
      </c>
      <c r="B8" s="12">
        <v>2</v>
      </c>
      <c r="C8" s="12">
        <v>3</v>
      </c>
      <c r="D8" s="12">
        <v>4</v>
      </c>
    </row>
    <row r="9" spans="1:4" ht="18.75" customHeight="1">
      <c r="A9" s="447" t="s">
        <v>50</v>
      </c>
      <c r="B9" s="447"/>
      <c r="C9" s="8"/>
      <c r="D9" s="62">
        <f>SUM(D10,D17,D18,D19,D20,D21)</f>
        <v>870000</v>
      </c>
    </row>
    <row r="10" spans="1:7" ht="18.75" customHeight="1" hidden="1">
      <c r="A10" s="82" t="s">
        <v>120</v>
      </c>
      <c r="B10" s="82" t="s">
        <v>121</v>
      </c>
      <c r="C10" s="8"/>
      <c r="D10" s="62">
        <f>SUM(D11,D13,D15)</f>
        <v>470000</v>
      </c>
      <c r="G10" s="3"/>
    </row>
    <row r="11" spans="1:7" s="35" customFormat="1" ht="18.75" customHeight="1">
      <c r="A11" s="11" t="s">
        <v>42</v>
      </c>
      <c r="B11" s="34" t="s">
        <v>47</v>
      </c>
      <c r="C11" s="11" t="s">
        <v>51</v>
      </c>
      <c r="D11" s="73">
        <v>470000</v>
      </c>
      <c r="G11" s="83"/>
    </row>
    <row r="12" spans="1:4" s="10" customFormat="1" ht="40.5" customHeight="1">
      <c r="A12" s="8" t="s">
        <v>118</v>
      </c>
      <c r="B12" s="27" t="s">
        <v>119</v>
      </c>
      <c r="C12" s="8" t="s">
        <v>51</v>
      </c>
      <c r="D12" s="62"/>
    </row>
    <row r="13" spans="1:4" s="35" customFormat="1" ht="13.5" customHeight="1">
      <c r="A13" s="11" t="s">
        <v>43</v>
      </c>
      <c r="B13" s="34" t="s">
        <v>48</v>
      </c>
      <c r="C13" s="11" t="s">
        <v>51</v>
      </c>
      <c r="D13" s="73">
        <v>0</v>
      </c>
    </row>
    <row r="14" spans="1:4" ht="32.25" customHeight="1">
      <c r="A14" s="8" t="s">
        <v>122</v>
      </c>
      <c r="B14" s="27" t="s">
        <v>77</v>
      </c>
      <c r="C14" s="8" t="s">
        <v>63</v>
      </c>
      <c r="D14" s="62">
        <v>0</v>
      </c>
    </row>
    <row r="15" spans="1:4" ht="25.5">
      <c r="A15" s="8" t="s">
        <v>44</v>
      </c>
      <c r="B15" s="27" t="s">
        <v>123</v>
      </c>
      <c r="C15" s="8" t="s">
        <v>71</v>
      </c>
      <c r="D15" s="62"/>
    </row>
    <row r="16" spans="1:4" ht="54.75" customHeight="1" hidden="1">
      <c r="A16" s="8" t="s">
        <v>124</v>
      </c>
      <c r="B16" s="27" t="s">
        <v>176</v>
      </c>
      <c r="C16" s="8" t="s">
        <v>71</v>
      </c>
      <c r="D16" s="62"/>
    </row>
    <row r="17" spans="1:4" s="35" customFormat="1" ht="18.75" customHeight="1">
      <c r="A17" s="11" t="s">
        <v>36</v>
      </c>
      <c r="B17" s="34" t="s">
        <v>125</v>
      </c>
      <c r="C17" s="11" t="s">
        <v>52</v>
      </c>
      <c r="D17" s="73"/>
    </row>
    <row r="18" spans="1:4" s="35" customFormat="1" ht="18.75" customHeight="1">
      <c r="A18" s="11" t="s">
        <v>46</v>
      </c>
      <c r="B18" s="34" t="s">
        <v>126</v>
      </c>
      <c r="C18" s="11" t="s">
        <v>127</v>
      </c>
      <c r="D18" s="73">
        <v>400000</v>
      </c>
    </row>
    <row r="19" spans="1:4" ht="18.75" customHeight="1">
      <c r="A19" s="8" t="s">
        <v>49</v>
      </c>
      <c r="B19" s="9" t="s">
        <v>128</v>
      </c>
      <c r="C19" s="8" t="s">
        <v>64</v>
      </c>
      <c r="D19" s="62"/>
    </row>
    <row r="20" spans="1:4" ht="18.75" customHeight="1">
      <c r="A20" s="8" t="s">
        <v>163</v>
      </c>
      <c r="B20" s="9" t="s">
        <v>83</v>
      </c>
      <c r="C20" s="8" t="s">
        <v>55</v>
      </c>
      <c r="D20" s="62"/>
    </row>
    <row r="21" spans="1:4" s="35" customFormat="1" ht="18.75" customHeight="1">
      <c r="A21" s="11" t="s">
        <v>169</v>
      </c>
      <c r="B21" s="34" t="s">
        <v>134</v>
      </c>
      <c r="C21" s="11" t="s">
        <v>217</v>
      </c>
      <c r="D21" s="73"/>
    </row>
    <row r="22" spans="1:4" ht="15" customHeight="1">
      <c r="A22" s="447" t="s">
        <v>78</v>
      </c>
      <c r="B22" s="447"/>
      <c r="C22" s="8"/>
      <c r="D22" s="73">
        <f>SUM(D23:D31)</f>
        <v>400000</v>
      </c>
    </row>
    <row r="23" spans="1:4" ht="18.75" customHeight="1">
      <c r="A23" s="8" t="s">
        <v>42</v>
      </c>
      <c r="B23" s="9" t="s">
        <v>65</v>
      </c>
      <c r="C23" s="8" t="s">
        <v>54</v>
      </c>
      <c r="D23" s="62">
        <v>400000</v>
      </c>
    </row>
    <row r="24" spans="1:4" ht="40.5" customHeight="1">
      <c r="A24" s="8" t="s">
        <v>118</v>
      </c>
      <c r="B24" s="27" t="s">
        <v>135</v>
      </c>
      <c r="C24" s="8" t="s">
        <v>54</v>
      </c>
      <c r="D24" s="62"/>
    </row>
    <row r="25" spans="1:4" ht="18.75" customHeight="1">
      <c r="A25" s="8" t="s">
        <v>43</v>
      </c>
      <c r="B25" s="9" t="s">
        <v>53</v>
      </c>
      <c r="C25" s="8" t="s">
        <v>54</v>
      </c>
      <c r="D25" s="62"/>
    </row>
    <row r="26" spans="1:4" ht="18.75" customHeight="1">
      <c r="A26" s="8" t="s">
        <v>122</v>
      </c>
      <c r="B26" s="9" t="s">
        <v>218</v>
      </c>
      <c r="C26" s="8" t="s">
        <v>67</v>
      </c>
      <c r="D26" s="62"/>
    </row>
    <row r="27" spans="1:4" ht="26.25" customHeight="1">
      <c r="A27" s="8" t="s">
        <v>130</v>
      </c>
      <c r="B27" s="27" t="s">
        <v>132</v>
      </c>
      <c r="C27" s="8" t="s">
        <v>56</v>
      </c>
      <c r="D27" s="62"/>
    </row>
    <row r="28" spans="1:4" ht="54.75" customHeight="1">
      <c r="A28" s="8" t="s">
        <v>131</v>
      </c>
      <c r="B28" s="27" t="s">
        <v>136</v>
      </c>
      <c r="C28" s="8"/>
      <c r="D28" s="62"/>
    </row>
    <row r="29" spans="1:4" ht="18.75" customHeight="1">
      <c r="A29" s="8" t="s">
        <v>44</v>
      </c>
      <c r="B29" s="9" t="s">
        <v>66</v>
      </c>
      <c r="C29" s="8" t="s">
        <v>61</v>
      </c>
      <c r="D29" s="62"/>
    </row>
    <row r="30" spans="1:4" ht="18.75" customHeight="1">
      <c r="A30" s="8" t="s">
        <v>36</v>
      </c>
      <c r="B30" s="9" t="s">
        <v>129</v>
      </c>
      <c r="C30" s="8" t="s">
        <v>55</v>
      </c>
      <c r="D30" s="62"/>
    </row>
    <row r="31" spans="1:4" ht="42.75" customHeight="1">
      <c r="A31" s="8" t="s">
        <v>46</v>
      </c>
      <c r="B31" s="27" t="s">
        <v>219</v>
      </c>
      <c r="C31" s="8" t="s">
        <v>56</v>
      </c>
      <c r="D31" s="62"/>
    </row>
    <row r="32" spans="1:4" ht="7.5" customHeight="1">
      <c r="A32" s="2"/>
      <c r="B32" s="3"/>
      <c r="C32" s="3"/>
      <c r="D32" s="48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2015-12-21T08:57:53Z</cp:lastPrinted>
  <dcterms:created xsi:type="dcterms:W3CDTF">1998-12-09T13:02:10Z</dcterms:created>
  <dcterms:modified xsi:type="dcterms:W3CDTF">2015-12-21T08:57:56Z</dcterms:modified>
  <cp:category/>
  <cp:version/>
  <cp:contentType/>
  <cp:contentStatus/>
</cp:coreProperties>
</file>