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1"/>
  </bookViews>
  <sheets>
    <sheet name="ZAŁ 9" sheetId="1" r:id="rId1"/>
    <sheet name="ZAŁ 12" sheetId="2" r:id="rId2"/>
    <sheet name="ZAŁ 5" sheetId="3" r:id="rId3"/>
    <sheet name="ZAŁ 6 " sheetId="4" r:id="rId4"/>
    <sheet name="ZAL 10" sheetId="5" r:id="rId5"/>
    <sheet name="ZAŁ 3  " sheetId="6" r:id="rId6"/>
    <sheet name="ZAŁ 11" sheetId="7" r:id="rId7"/>
    <sheet name="ZAŁ 4" sheetId="8" r:id="rId8"/>
    <sheet name="ZAŁ 7" sheetId="9" r:id="rId9"/>
    <sheet name="Arkusz1" sheetId="10" state="hidden" r:id="rId10"/>
  </sheets>
  <definedNames>
    <definedName name="_xlnm.Print_Area" localSheetId="4">'ZAL 10'!$A$2:$F$28</definedName>
    <definedName name="_xlnm.Print_Titles" localSheetId="6">'ZAŁ 11'!$3:$4</definedName>
    <definedName name="_xlnm.Print_Titles" localSheetId="1">'ZAŁ 12'!$2:$5</definedName>
    <definedName name="_xlnm.Print_Titles" localSheetId="5">'ZAŁ 3  '!$6:$12</definedName>
    <definedName name="_xlnm.Print_Titles" localSheetId="2">'ZAŁ 5'!$5:$9</definedName>
    <definedName name="_xlnm.Print_Titles" localSheetId="3">'ZAŁ 6 '!$3:$9</definedName>
    <definedName name="_xlnm.Print_Titles" localSheetId="0">'ZAŁ 9'!$4:$8</definedName>
  </definedNames>
  <calcPr fullCalcOnLoad="1"/>
</workbook>
</file>

<file path=xl/sharedStrings.xml><?xml version="1.0" encoding="utf-8"?>
<sst xmlns="http://schemas.openxmlformats.org/spreadsheetml/2006/main" count="812" uniqueCount="331">
  <si>
    <t>L.p.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</si>
  <si>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</si>
  <si>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</si>
  <si>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</si>
  <si>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</si>
  <si>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</si>
  <si>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</si>
  <si>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</si>
  <si>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</si>
  <si>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</si>
  <si>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</si>
  <si>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</si>
  <si>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</si>
  <si>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</si>
  <si>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</si>
  <si>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</si>
  <si>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</si>
  <si>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</si>
  <si>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</si>
  <si>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</si>
  <si>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GOPS</t>
  </si>
  <si>
    <t>Priorytet VII:  Promocja integracji społecznej</t>
  </si>
  <si>
    <t>Projekt: "Od marginalizacji do aktywizacji - eliminowanie wykluczenia społecznego  w Gminie Skarżysko Kościelne"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</si>
  <si>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</si>
  <si>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</si>
  <si>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</si>
  <si>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</si>
  <si>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</si>
  <si>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</si>
  <si>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</si>
  <si>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</si>
  <si>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</si>
  <si>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</si>
  <si>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A.</t>
  </si>
  <si>
    <t>B.</t>
  </si>
  <si>
    <t>C.</t>
  </si>
  <si>
    <t>D.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</si>
  <si>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</si>
  <si>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</si>
  <si>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</si>
  <si>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</si>
  <si>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</si>
  <si>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</si>
  <si>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</si>
  <si>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</si>
  <si>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</si>
  <si>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</si>
  <si>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</si>
  <si>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</si>
  <si>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</si>
  <si>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</si>
  <si>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</si>
  <si>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</si>
  <si>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</si>
  <si>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</si>
  <si>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</si>
  <si>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</si>
  <si>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</si>
  <si>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</si>
  <si>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</si>
  <si>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</si>
  <si>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</si>
  <si>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</si>
  <si>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</si>
  <si>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</si>
  <si>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</si>
  <si>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</si>
  <si>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</si>
  <si>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</si>
  <si>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</si>
  <si>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</si>
  <si>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</si>
  <si>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</si>
  <si>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</si>
  <si>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</si>
  <si>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</si>
  <si>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</si>
  <si>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</si>
  <si>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</si>
  <si>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</si>
  <si>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</si>
  <si>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</si>
  <si>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</si>
  <si>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</si>
  <si>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</si>
  <si>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Nazwa zadania inwestycyjnego</t>
  </si>
  <si>
    <t>Działanie 7.1 Rozwój i upowszechnianie aktywnej integracji, Poddziałanie 7.1.1. Rozwój i upowszechnianie aktywnej integracji przez ośrodki pomocy społecznej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</si>
  <si>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</si>
  <si>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</si>
  <si>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</si>
  <si>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</si>
  <si>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</si>
  <si>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</si>
  <si>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>w tym: kredyty i pożyczki zaciągane na wydatki refundowane ze środków UE</t>
  </si>
  <si>
    <t>Wydatki majątkowe:</t>
  </si>
  <si>
    <t>Wydatki bieżące:</t>
  </si>
  <si>
    <t>Ogółem wydatki</t>
  </si>
  <si>
    <t>Załącznik Nr 5</t>
  </si>
  <si>
    <t>Rady Gminy Skarżysko Kościelne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</si>
  <si>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</si>
  <si>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</si>
  <si>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</si>
  <si>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</si>
  <si>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Nazwa jednostki otrzymujacej dotacje 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</si>
  <si>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</si>
  <si>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</si>
  <si>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</si>
  <si>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Sołectwo: Lipowe Pole Plebańskie</t>
  </si>
  <si>
    <t>Projekt RPO: "e-świętokrzyskie Budowa Systemu Informacji Przestrzennej Województwa Świętokrzyskiego"</t>
  </si>
  <si>
    <t>Projekt RPO: "e-świętokrzyskie Rozbudowa Infrastruktury Informatycznej JST"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</si>
  <si>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</si>
  <si>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</si>
  <si>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Projekt: "e- świętokrzyskie Budowa Systemu Informacji Przestrzennej Województwa Świętokrzyskiego"</t>
  </si>
  <si>
    <t>Ogółem Wydatki Bieżące</t>
  </si>
  <si>
    <t>WYDATKI MAJĄTKOWE</t>
  </si>
  <si>
    <t>Konserwacja oświetlenia ulicznego</t>
  </si>
  <si>
    <t>OGÓŁEM WYDATKI BIEŻĄCE I MAJĄTKOWE</t>
  </si>
  <si>
    <t>Sołectwo: Skarżysko Kościelne I</t>
  </si>
  <si>
    <t>Utrzymanie porządku w sołectwie</t>
  </si>
  <si>
    <t>kredyty i pożyczki podlegające zwrotowi ze środków art.. 5ust. 1 pkt 2 u.f.p.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</si>
  <si>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</si>
  <si>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</si>
  <si>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</si>
  <si>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</si>
  <si>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2.1</t>
  </si>
  <si>
    <t>Papiery wartościowe (obligacje) których zbywalność jest ograniczona</t>
  </si>
  <si>
    <t>3.1</t>
  </si>
  <si>
    <t>Nadwyżka  z lat ubiegłych</t>
  </si>
  <si>
    <t>Wolne środki art.. 217 ust. 2 pkt. 6 u.f.p.</t>
  </si>
  <si>
    <t>§ 950</t>
  </si>
  <si>
    <t>Spłata pożyczek udzielonych</t>
  </si>
  <si>
    <t>Przelewy na rachunki lokat</t>
  </si>
  <si>
    <t>2.2</t>
  </si>
  <si>
    <t>2.3</t>
  </si>
  <si>
    <t>Wykup obligacji komunalnych, których zbywalność jest ograniczona</t>
  </si>
  <si>
    <t>Oświetlenie uliczne</t>
  </si>
  <si>
    <t>Prywatyzacja majątku j.s.t.</t>
  </si>
  <si>
    <t>Spłaty kredytów zaciągniętych w związku z zawarciem umowy z podmiotem dysponującym środkami pochodzacymi z budżetu U.E.</t>
  </si>
  <si>
    <t>Wykup obligacji komunalnych, których zdolność jest ograniczona w związku z zawarciem umowy z podmiotem dysponującym środkami pochodzącymi z budżet U.E.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</si>
  <si>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</si>
  <si>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</si>
  <si>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</si>
  <si>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</si>
  <si>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</si>
  <si>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</si>
  <si>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</si>
  <si>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</si>
  <si>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</si>
  <si>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</si>
  <si>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</si>
  <si>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</si>
  <si>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</si>
  <si>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</si>
  <si>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</si>
  <si>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</si>
  <si>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</si>
  <si>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</si>
  <si>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</si>
  <si>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</si>
  <si>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</si>
  <si>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Działanie: 321:Podstawowe usługi dla gospodarki i ludności wiejskiej</t>
  </si>
  <si>
    <t>Oś 3 Jakość życia na obszarach wiejskich i różnicowanie gospodarki wiejskiej</t>
  </si>
  <si>
    <t>Priorytet V. Dobre rządzenie</t>
  </si>
  <si>
    <t>2012-2014</t>
  </si>
  <si>
    <t>Projekt: "LIDER w samorządzie"</t>
  </si>
  <si>
    <t>7.</t>
  </si>
  <si>
    <t>2012-2013</t>
  </si>
  <si>
    <t>Projekt: "Uczymy się i rozwijamy z indywidualizacją"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</si>
  <si>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</si>
  <si>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</si>
  <si>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</si>
  <si>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</si>
  <si>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</si>
  <si>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 xml:space="preserve">Wniesienie wkładów do  MPWiK Sp. z o.o w Skarżysku - Kamiennej na realizację zadania "Podłączenie budynków do zbiorczego systemu kanalizacyjnego w Skarżysku - Kamiennej i Skarżysku Kościelnym" 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</si>
  <si>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</si>
  <si>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</si>
  <si>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</si>
  <si>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Projekt: " Zagospodarowanie przestrzeni publicznej poprzez utworzenie centrum kulturalno-rekreacyjnego w miejscowości Świerczek"</t>
  </si>
  <si>
    <t>Papiery wartościowe (obligacje) których zbywalność jest ograniczona, zaciągane w związku z umową zawartą z podmiotem dysponującym środkami pochodzącymi z budżetu U.E.</t>
  </si>
  <si>
    <t>2.5</t>
  </si>
  <si>
    <t xml:space="preserve">Utrzymanie czystości i porządku w sołectwie oraz aktywizacja mieszkańców </t>
  </si>
  <si>
    <t>2.6</t>
  </si>
  <si>
    <t xml:space="preserve">Budowa sieci kanalizacji sanitarnej z przykanalikami do granic nieruchomości wraz z przepompowniami ścieków i zasilaniem energetycznym przepompowni w miejscowości Majków (ul. Św. Anny) Gmina Skarżysko Kościelne </t>
  </si>
  <si>
    <t>wydatki poniesione do 31.12.2009 r.</t>
  </si>
  <si>
    <t>w tym</t>
  </si>
  <si>
    <t>kredyty i pożyczki podlegające zwrotowi ześrodków art.. 5 ust. 1 pkt 2 u.f.p.</t>
  </si>
  <si>
    <t>Projekt: "Budowa sieci kanalizacji sanitarnej z przykanalikami do granic nieruchomości  w miejscowości Grzybowa Góra i w miejscowości Skarżysko Kościelne" - ulice  Słoneczna, Spokojna, Południowa.</t>
  </si>
  <si>
    <t>Oś 4- "Leader"</t>
  </si>
  <si>
    <t>Działanie 413: "Wdrażanie lokalnych strategii rozwoju" w ramach działania "Odnowa i rozwój wsi"</t>
  </si>
  <si>
    <t>Projekt: " Zagospodarowanie przestrzeni publicznej poprzez uporzadkowanie terenu wokół oczka wodnego oraz wykonanie deptaku w ciagu ulicy Urzędniczej w miejscowości Skarżysko  Kościelne"</t>
  </si>
  <si>
    <t>Oś 4 - "Leader"</t>
  </si>
  <si>
    <t>Działanie 413: Wdrażanie lokalnych strategii rozwoju dla małych projektów</t>
  </si>
  <si>
    <t>Projekt: "Rekreacyjno sportowy plac zabaw w Lipowym Polu Skarbowym"</t>
  </si>
  <si>
    <t xml:space="preserve">Działanie 5.2. Wzmocnienie potencjału administracji samorządowej                                                                                                                                                                                                                                        </t>
  </si>
  <si>
    <t>10.</t>
  </si>
  <si>
    <t>Priorytet IX. Rozwój wykształcenia i kompetencji w regionach</t>
  </si>
  <si>
    <t xml:space="preserve">Działanie 9.1. Wyrównywanie szans edukacyjnych i zapewnienie wysokiej jakości usług edukacyjnych świadczonych w systemie oświaty,                                                                                                                                                                                                                                     </t>
  </si>
  <si>
    <t>Poddziałanie 9.1.2. Wyrównanie szans edukacyjnych uczniów z grup o utrudnionym dostępie do edukacji oraz zmniejszanie różnic w jakości usług edukacyjnych.</t>
  </si>
  <si>
    <t>2011-2014</t>
  </si>
  <si>
    <t>WYDATKI BIEŻĄCE</t>
  </si>
  <si>
    <t>Zimowe utrzymanie dróg</t>
  </si>
  <si>
    <t>Ogółem Wydatki Majątkowe</t>
  </si>
  <si>
    <t>Odbieranie i zagospodarowanie odpadów komunalnych od właścicieli nieruchomosci zamieszkałych w Gminie Skarżysko Kościelne oraz utworzenie i prowadzenie selektywnej zbiórki odpadów komunalnych PSZOK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</si>
  <si>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</si>
  <si>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</si>
  <si>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</si>
  <si>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</si>
  <si>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</si>
  <si>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>Paragraf</t>
  </si>
  <si>
    <t>Grupa wydatków</t>
  </si>
  <si>
    <t xml:space="preserve">Kwota </t>
  </si>
  <si>
    <t xml:space="preserve">Pobudzanie aktywności obywatelskiej oraz upowszechnienie idei samorządowej                   </t>
  </si>
  <si>
    <t>Utrzymanie czystości i porządku w sołectwie</t>
  </si>
  <si>
    <t>Sołectwo: Skarzysko Kościelne II</t>
  </si>
  <si>
    <t xml:space="preserve">Utrzymanie boiska koło "Leśniczówki" oraz wspieranie młodych talentów 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</si>
  <si>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Skarżysko Koscielne (ul. Polna) i  Grzybowa Góra (ul. Sosnowa) Gmina Skarżysko Kościelne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</si>
  <si>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Michałów "Rudka" Gmina Skarżysko Kościelne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</si>
  <si>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 w miejscowości Majków (ul. Św. Anny) Gmina Skarżysko Kościelne.</t>
  </si>
  <si>
    <t>Budowa drogi gminnej w miejscowosci Grzybowa Góra , ul. Słoneczna</t>
  </si>
  <si>
    <t>Promocje tradycji i zwyczajów lokalnych związanych z obrzędami i zwyczajami charakterystycznymi dla naszego regionu</t>
  </si>
  <si>
    <t>§ 941-944</t>
  </si>
  <si>
    <t>Spłaty pożyczek otrzymanych na finansowanie zadań realizowanych z udziałem środków pochodzących z budżetu UE</t>
  </si>
  <si>
    <t>Wykup papierów wartościowych dopuszczalnych do obrotu zorganizowanego, czyli takie, dla których istnieje płynny rynek wtórny</t>
  </si>
  <si>
    <t>bieżące</t>
  </si>
  <si>
    <t>majątkowe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</si>
  <si>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</si>
  <si>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</si>
  <si>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sportu i rekreacji </t>
  </si>
  <si>
    <t>2012-2015</t>
  </si>
  <si>
    <t xml:space="preserve">Opieka nad bezdomnymi zwierzętami- odłów, transport, opieka weterynaryjna i przetrzymywanie zwierząt </t>
  </si>
  <si>
    <t>Zadania jednostek pomocniczych w ramach funduszu sołeckiego w 2015 roku</t>
  </si>
  <si>
    <t xml:space="preserve">Naprawa ogrodzenia boiska </t>
  </si>
  <si>
    <t xml:space="preserve">Wykonanie i montaż piłkochwytów na boiskach przy Centrum Kulturalno - Oświatowym i Sportowym w Kierzu Niedźwiedzim  </t>
  </si>
  <si>
    <t>Działalność sportowa i rekreacyjna w sołectwie Kierz Niedźwiedzi</t>
  </si>
  <si>
    <t xml:space="preserve">Wsparcie świetlicy środowiskowej </t>
  </si>
  <si>
    <t>Utrzymanie zieleni i przystanków autobusowych</t>
  </si>
  <si>
    <t>Przystosowanie i wyposażenie pomieszczeń świetlicy wiejskiej dla potrzeb spotkań mieszkańców sołectwa</t>
  </si>
  <si>
    <t>Doposażenie placu gminnego w Michałowie - Stanicy</t>
  </si>
  <si>
    <t>7.3</t>
  </si>
  <si>
    <t>Utrzymanie porządku, czystości i zieleni w sołectwie</t>
  </si>
  <si>
    <t>926</t>
  </si>
  <si>
    <t>92695</t>
  </si>
  <si>
    <t>Utrzymanie czystości w sołectwie oraz utrzymanie przystanków autobusowych</t>
  </si>
  <si>
    <t>Kultywowanie tradycji historycznych na terenie sołectwa</t>
  </si>
  <si>
    <t>w  złotych</t>
  </si>
  <si>
    <t>Dochody ogółem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</si>
  <si>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</si>
  <si>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</si>
  <si>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</si>
  <si>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</si>
  <si>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</si>
  <si>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</si>
  <si>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</si>
  <si>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</si>
  <si>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</si>
  <si>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
z tytułu poręczeń
i gwarancji</t>
  </si>
  <si>
    <t>inwestycje i zakupy inwestycyjne</t>
  </si>
  <si>
    <t>zakup i objęcie akcji i udziałów</t>
  </si>
  <si>
    <t>wniesienie wkadów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</si>
  <si>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</si>
  <si>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</si>
  <si>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</si>
  <si>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I. Dochody i wydatki związane z realizacją zadań realizowanych wspólnie z innymi jednostkami samorządu terytorialnego</t>
  </si>
  <si>
    <t>II. Dochody i wydatki związane z realizacją zadań przejętych przez Gminę  do realizacji w drodze umowy lub porozumienia</t>
  </si>
  <si>
    <t>III. Dochody i wydatki związane z pomocą rzeczową lub finansową realizowaną na podstawie porozumień między j.s.t.</t>
  </si>
  <si>
    <t xml:space="preserve">Przebudowa drogi dojazdowej do gruntów rolnych ul. Krótka w m. Skarżysko Kościelne </t>
  </si>
  <si>
    <t>Budowa zasilania w energię elektryczną i oświetlenie placu w miejsciowości Świerczek</t>
  </si>
  <si>
    <t>Dochody i wydatki związane z realizacją zadań realizowanych na podstawie porozumień (umów) między jednostkami samorządu terytorialnego w 2015 r.</t>
  </si>
  <si>
    <t>Limity wydatków na wniesienie wkładów do spółek prawa handlowego w 2015 roku</t>
  </si>
  <si>
    <t>Załącznik Nr 6
do Uchwały Nr .../…../…..
Rady Gminy Skarżysko Kościelne
z dnia ………... r.</t>
  </si>
  <si>
    <t>Zadania inwestycyjne roczne w 2015 r.</t>
  </si>
  <si>
    <t>Załącznik Nr 4                                           do Uchwały Nr …../…./…...                       Rady Gminy Skarżysko Kościelne              z dnia ………... r.</t>
  </si>
  <si>
    <t>Wydatki na programy i projekty realizowane ze środków pochodzących z budżetu Unii Europejskiej oraz innych źródeł zagranicznych, niepodlegających zwrotowi na 2015 rok</t>
  </si>
  <si>
    <t>do Uchwały Nr ……./…../….</t>
  </si>
  <si>
    <t>z dnia ……... r.</t>
  </si>
  <si>
    <t>Załącznik Nr 3                                                                       do Uchwały Nr ......./...../.....                                           Rady Gminy Skarżysko Kościelne                                              z dnia  ........... r.</t>
  </si>
  <si>
    <t>Limity wydatków na wieloletnie przedsięwzięcia  planowane do poniesienia  w  2015 roku</t>
  </si>
  <si>
    <t>Przychody i rozchody budżetu w 2015 r.</t>
  </si>
  <si>
    <t>Kwota 2015 r</t>
  </si>
  <si>
    <t>Załącznik Nr 7                                           do Uchwały Nr …….../…../…….                       Rady Gminy Skarżysko Kościelne              z dnia ……...  r.</t>
  </si>
  <si>
    <t>Dotacje podmiotowe w 2015 r.</t>
  </si>
  <si>
    <t xml:space="preserve">Dotacja celowa na pomoc finansową udzielaną między jednostkami samorządu terytorialnego na dofinansowanie własnych zadań inwestycyjnych i zakupów inwestycyjnych na zadanie „Rozbudowa ciągu dróg powiatowych nr 0575T ( ul. Staffa w m. Majków, Gmina Skarżysko Kościelne, pow. skarżyski ) i nr 0575T (ul. Młyńska, Gmina Wąchock, pow. starachowicki”. </t>
  </si>
  <si>
    <t>Dotacje celowe  w 2015 r.</t>
  </si>
  <si>
    <t>Oświetlenie i doposażenie nowego boiska w miejscowości Grzybowa Góra</t>
  </si>
  <si>
    <t>Pielegnacja terenów zielonych, porządkowanie, utrzymanie czystości w sołectwie, konserwacja sprzętu, przystanku</t>
  </si>
  <si>
    <t xml:space="preserve">Integracja społeczna </t>
  </si>
  <si>
    <t>Doposażenie "Centrum Rekreacyjno-Sportowego"</t>
  </si>
  <si>
    <t xml:space="preserve">Festyn sportowo - rekreacyjny </t>
  </si>
  <si>
    <t>Zakup instrumentu muzycznego- akordeonu dla dziecięcego zespołu "Niedźwiadki"</t>
  </si>
  <si>
    <t>2010-2015</t>
  </si>
  <si>
    <t xml:space="preserve">Działanie 7.1 Rozwój i upowszechnianie aktywnej integracji, Poddziałanie 7.1.1. Rozwój i upowszechnianie aktywnej integracji przez ośrodki pomocy społecznej                                                                                                                                                                                                                                     </t>
  </si>
  <si>
    <t>2014-2015</t>
  </si>
  <si>
    <t>Utrzymanie i pielęgnacja zieleni w sołectwie oraz konserwacja tablic ogloszeniowych</t>
  </si>
  <si>
    <t xml:space="preserve">Konserwacja konstrukcji drewnianych elementów na placu zabaw wraz z wymianą piasku przy Centrum Kulturalno - Oświatowym i Sportowym </t>
  </si>
  <si>
    <r>
      <t xml:space="preserve">Uporządkowanie i zagospodarowanie przestrzeni publicznej </t>
    </r>
    <r>
      <rPr>
        <sz val="10"/>
        <rFont val="Arial CE"/>
        <family val="0"/>
      </rPr>
      <t>w miejscowości Kierz Niedźwiedzi</t>
    </r>
  </si>
  <si>
    <t xml:space="preserve">Przebudowa drogi dojazdowej do gruntów rolnych w miejscowości Lipowe Pole Plebańskie ( nr 483)  </t>
  </si>
  <si>
    <t>Rozbudowa drogi gminnej w msc. Skarżysko Kościelne I, ul. Spacerowa (379003T)</t>
  </si>
  <si>
    <t>Rozbudowa drogi gminnej w msc. Skarżysko Kościelne I, ul. Leśna (379004T)</t>
  </si>
  <si>
    <t>8.4</t>
  </si>
  <si>
    <t xml:space="preserve">Doposażenia świetlicy wiejskiej </t>
  </si>
  <si>
    <t xml:space="preserve">Budowa oświetlenia ul. Południowej </t>
  </si>
  <si>
    <t>Rozbudowa drogi gminnej w msc. Skarżysko Kościelne I, ul. Spacerowa (379003T) - zadanie dofinansowane z funduszu sołeckiego sołectwa Skarżysko Kościelne  I</t>
  </si>
  <si>
    <t>Rozbudowa drogi gminnej w msc. Skarżysko Kościelne I, ul. Leśna (379004T) - zadanie dofinansowane z funduszu sołeckiego sołectwa Skarżysko Kościelne  I</t>
  </si>
  <si>
    <t>Budowa oświetlenia w części ul. Południowej    - zadanie dofinansowane z funduszu sołeckiego sołectwa Skarżysko Kościelne II</t>
  </si>
  <si>
    <t>Przebudowa kotłowni w Szkole Podstawowej w Lipowym Polu Skarbowym</t>
  </si>
  <si>
    <t>Dotacja  dla SPZOZ na realizację programu "Zapobieganie chorobom zakaźnym- bezpłatne  szczepienia ochronne u pacjentów SPZOZ powyżej 60 roku życia przeciwko grypie"</t>
  </si>
  <si>
    <t>Budowa parkingu do 9 miejsc parkingowych w miejscowosci Majków na działce nr 659</t>
  </si>
  <si>
    <t>Dowóz uczniów do gimnazjum w Skarżysku Kościelnym w latach 2014-2017</t>
  </si>
  <si>
    <t>Wydatki w roku budżetowym 2015</t>
  </si>
  <si>
    <t>rok budżetowy 2015 (7+8+10+11)</t>
  </si>
  <si>
    <t>Działanie 313: Odnowa i rozwój wsi</t>
  </si>
  <si>
    <t>Projekt: "Adaptacja pomieszczeń i naprawa dachu świetlicy wiejskiej w Lipowym Polu Skarbowym oraz zagospodarowanie terenu wokół świetlicy z wykonaniem grilla z zadaszeniem"</t>
  </si>
  <si>
    <t>rok budżetowy 2015 (6+7+9+10)</t>
  </si>
  <si>
    <t>Wydatki na wniesienie wkładów do  MPWiK Sp. z o.o w Skarżysku - Kamiennej na realizację zadania "Budowa i modernizacja  kanalizacji sanitarnej w Skarżysku- Kamiennej i Skarżysku Kościelnym" (2010 - 2016)</t>
  </si>
  <si>
    <t>Od marginalizacji do aktywizacji- eliminowanie wykluczenia społecznego w Gminie Skarżysko Koscielne</t>
  </si>
  <si>
    <t>Opracowanie planów zagospodarownia przestrzennego</t>
  </si>
  <si>
    <t>Budowa wiat przystankowych</t>
  </si>
  <si>
    <t>Zmiana studium uwarunkowań i kierunków zagospodarowania przestrzennego Gminy Skarżysko Kościelne</t>
  </si>
  <si>
    <t>Załącznik Nr 9
do Uchwały Nr …………/…../…                     Rady Gminy Skarżysko Kościelne
z dnia …………… .</t>
  </si>
  <si>
    <t>Załącznik Nr 12
do Uchwały Nr …../…./….                                                                                 Rady Gminy Skarżysko Kościelne 
z dnia …………..</t>
  </si>
  <si>
    <t>Załącznik Nr 11                                                                                                                 do Uchwały Nr ....../...../.....                                                                                            Rady Gminy Skarżysko Kościelne                                                                                                z dnia ...........  r.</t>
  </si>
  <si>
    <t>Załącznik Nr 10                                                               
do Uchwały Nr …../…../…...                                                                                                                                               Rady Gminy Skarżysko Kościelne
z dnia …………...</t>
  </si>
  <si>
    <t>Pomoc finansowa dla powiatu skarżyskiego na dofinansowanie zadania pn: „Rozbudowa ciągu dróg powiatowych nr 0575T (ul. Staffa w m. Majków, Gmina Skarżysko Kościelne, pow. skarżyski ) i nr 0575T (ul. Młyńska, Gmina Wąchock, pow. starachowicki)”</t>
  </si>
  <si>
    <t>Wniesienie wkładów do MPWiK Sp. z o.o. w Skarżysku-Kamiennej na realizację zadania "Budowa i modernizacja kanalizacji sanitarnej w Skarżysku-Kamiennej i Skarżysku Kościelnym"</t>
  </si>
  <si>
    <t>Przebudowa drogi dojazdowej do  gruntów rolnych w miejscowości Lipowe Pole Plebańskie (nr 483) - zadanie dofinansowane z funduszu sołeckiego sołectwa Lipowe Pole Plebańskie</t>
  </si>
  <si>
    <t>Wykonanie instalacji odgromowej na budynku Szkoły Podstawowej w Grzybowej Górze</t>
  </si>
  <si>
    <t>Adaptacja pomieszczeń i naprawa dachu świetlicy wiejskiej w Lipowym Polu Skarbowym oraz zagospodarowanie terenu wokół swietlicy z wykonaniem  grilla z zadaszeniem</t>
  </si>
  <si>
    <t>Mała architektura placu zabaw - zadanie finansowane z  funduszu sołeckiego sołectwa Majków w ramach zadania "Pobudzanie aktywnosci obywatelskiej oraz upowszechnianie idei samorządowej"</t>
  </si>
  <si>
    <t>Oświetlenie i doposażenie nowego boiska w miejscowości Grzybowa Góra - zadanie finansowane z funduszu sołeckiego sołectwa Grzybowa Góra</t>
  </si>
  <si>
    <t>Wykonanie i montaż piłkochwytów na boiskach przy Centrum Kulturalno - Oświatowym i Sportowym w Kierzu Niedźwiedzim- zadanie finansowane z funduszu sołeckiego sołectwa Kierz Niedźwiedzi</t>
  </si>
  <si>
    <t>„Rozbudowa ciągu dróg powiatowych nr 0575T (ul. Staffa w m. Majków, Gmina Skarżysko Kościelne, pow. skarżyski) i nr 0575T (ul. Młyńska, Gmina Wąchock, pow. starachowicki)”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</si>
</sst>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6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6"/>
      <name val="Times New Roman CE"/>
      <family val="1"/>
    </font>
    <font>
      <b/>
      <sz val="8"/>
      <name val="Times New Roman"/>
      <family val="1"/>
    </font>
    <font>
      <sz val="7"/>
      <name val="Arial CE"/>
      <family val="0"/>
    </font>
    <font>
      <sz val="7"/>
      <name val="Times New Roman CE"/>
      <family val="1"/>
    </font>
    <font>
      <b/>
      <sz val="7"/>
      <name val="Times New Roman CE"/>
      <family val="0"/>
    </font>
    <font>
      <sz val="10"/>
      <color indexed="10"/>
      <name val="Times New Roman CE"/>
      <family val="1"/>
    </font>
    <font>
      <sz val="9"/>
      <name val="Arial"/>
      <family val="2"/>
    </font>
    <font>
      <b/>
      <sz val="6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9"/>
      <color indexed="10"/>
      <name val="Arial CE"/>
      <family val="0"/>
    </font>
    <font>
      <b/>
      <sz val="8"/>
      <color indexed="10"/>
      <name val="Arial CE"/>
      <family val="0"/>
    </font>
    <font>
      <sz val="5"/>
      <name val="Times New Roman"/>
      <family val="1"/>
    </font>
    <font>
      <b/>
      <sz val="6"/>
      <name val="Times New Roman"/>
      <family val="1"/>
    </font>
    <font>
      <sz val="7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8"/>
      <color indexed="10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7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4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15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1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3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12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 vertical="center"/>
    </xf>
    <xf numFmtId="3" fontId="1" fillId="0" borderId="15" xfId="0" applyNumberFormat="1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2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39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169" fontId="14" fillId="0" borderId="10" xfId="0" applyNumberFormat="1" applyFont="1" applyBorder="1" applyAlignment="1">
      <alignment vertical="center"/>
    </xf>
    <xf numFmtId="168" fontId="14" fillId="0" borderId="10" xfId="0" applyNumberFormat="1" applyFont="1" applyBorder="1" applyAlignment="1">
      <alignment vertical="center"/>
    </xf>
    <xf numFmtId="4" fontId="14" fillId="0" borderId="0" xfId="0" applyNumberFormat="1" applyFont="1" applyAlignment="1">
      <alignment horizontal="center" vertical="center" wrapText="1"/>
    </xf>
    <xf numFmtId="4" fontId="39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1" fontId="6" fillId="0" borderId="17" xfId="0" applyNumberFormat="1" applyFont="1" applyBorder="1" applyAlignment="1">
      <alignment horizontal="center" vertical="center"/>
    </xf>
    <xf numFmtId="169" fontId="14" fillId="0" borderId="12" xfId="0" applyNumberFormat="1" applyFont="1" applyBorder="1" applyAlignment="1">
      <alignment horizontal="center" vertical="center"/>
    </xf>
    <xf numFmtId="168" fontId="14" fillId="0" borderId="12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14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0" fontId="1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vertical="center"/>
    </xf>
    <xf numFmtId="3" fontId="39" fillId="0" borderId="10" xfId="0" applyNumberFormat="1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12" fillId="0" borderId="10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wrapText="1"/>
    </xf>
    <xf numFmtId="4" fontId="41" fillId="0" borderId="12" xfId="0" applyNumberFormat="1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6" xfId="0" applyFont="1" applyBorder="1" applyAlignment="1">
      <alignment wrapText="1"/>
    </xf>
    <xf numFmtId="4" fontId="41" fillId="0" borderId="16" xfId="0" applyNumberFormat="1" applyFont="1" applyBorder="1" applyAlignment="1">
      <alignment/>
    </xf>
    <xf numFmtId="0" fontId="41" fillId="0" borderId="16" xfId="0" applyFont="1" applyBorder="1" applyAlignment="1" quotePrefix="1">
      <alignment/>
    </xf>
    <xf numFmtId="0" fontId="41" fillId="0" borderId="16" xfId="0" applyFont="1" applyBorder="1" applyAlignment="1" quotePrefix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19" xfId="0" applyFont="1" applyBorder="1" applyAlignment="1">
      <alignment wrapText="1"/>
    </xf>
    <xf numFmtId="4" fontId="41" fillId="0" borderId="19" xfId="0" applyNumberFormat="1" applyFont="1" applyBorder="1" applyAlignment="1">
      <alignment/>
    </xf>
    <xf numFmtId="4" fontId="41" fillId="0" borderId="14" xfId="0" applyNumberFormat="1" applyFont="1" applyBorder="1" applyAlignment="1">
      <alignment/>
    </xf>
    <xf numFmtId="0" fontId="43" fillId="0" borderId="0" xfId="0" applyFont="1" applyFill="1" applyAlignment="1">
      <alignment/>
    </xf>
    <xf numFmtId="0" fontId="41" fillId="0" borderId="16" xfId="0" applyFont="1" applyFill="1" applyBorder="1" applyAlignment="1">
      <alignment/>
    </xf>
    <xf numFmtId="0" fontId="41" fillId="0" borderId="16" xfId="0" applyFont="1" applyFill="1" applyBorder="1" applyAlignment="1">
      <alignment wrapText="1"/>
    </xf>
    <xf numFmtId="4" fontId="41" fillId="0" borderId="16" xfId="0" applyNumberFormat="1" applyFont="1" applyFill="1" applyBorder="1" applyAlignment="1">
      <alignment/>
    </xf>
    <xf numFmtId="0" fontId="41" fillId="0" borderId="16" xfId="0" applyFont="1" applyFill="1" applyBorder="1" applyAlignment="1" quotePrefix="1">
      <alignment/>
    </xf>
    <xf numFmtId="0" fontId="41" fillId="0" borderId="16" xfId="0" applyFont="1" applyFill="1" applyBorder="1" applyAlignment="1" quotePrefix="1">
      <alignment wrapText="1"/>
    </xf>
    <xf numFmtId="0" fontId="42" fillId="0" borderId="12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4" xfId="0" applyFont="1" applyBorder="1" applyAlignment="1">
      <alignment/>
    </xf>
    <xf numFmtId="0" fontId="11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6" xfId="0" applyFont="1" applyBorder="1" applyAlignment="1" quotePrefix="1">
      <alignment/>
    </xf>
    <xf numFmtId="0" fontId="12" fillId="0" borderId="16" xfId="0" applyFont="1" applyBorder="1" applyAlignment="1" quotePrefix="1">
      <alignment wrapText="1"/>
    </xf>
    <xf numFmtId="0" fontId="12" fillId="0" borderId="20" xfId="0" applyFont="1" applyBorder="1" applyAlignment="1">
      <alignment/>
    </xf>
    <xf numFmtId="0" fontId="12" fillId="0" borderId="14" xfId="0" applyFont="1" applyBorder="1" applyAlignment="1">
      <alignment wrapText="1"/>
    </xf>
    <xf numFmtId="0" fontId="12" fillId="0" borderId="14" xfId="0" applyFont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12" xfId="0" applyFont="1" applyFill="1" applyBorder="1" applyAlignment="1">
      <alignment wrapText="1"/>
    </xf>
    <xf numFmtId="4" fontId="41" fillId="0" borderId="12" xfId="0" applyNumberFormat="1" applyFont="1" applyFill="1" applyBorder="1" applyAlignment="1">
      <alignment/>
    </xf>
    <xf numFmtId="0" fontId="41" fillId="0" borderId="20" xfId="0" applyFont="1" applyFill="1" applyBorder="1" applyAlignment="1">
      <alignment/>
    </xf>
    <xf numFmtId="4" fontId="41" fillId="0" borderId="20" xfId="0" applyNumberFormat="1" applyFont="1" applyFill="1" applyBorder="1" applyAlignment="1">
      <alignment/>
    </xf>
    <xf numFmtId="0" fontId="41" fillId="0" borderId="20" xfId="0" applyFont="1" applyFill="1" applyBorder="1" applyAlignment="1" quotePrefix="1">
      <alignment/>
    </xf>
    <xf numFmtId="0" fontId="41" fillId="0" borderId="20" xfId="0" applyFont="1" applyFill="1" applyBorder="1" applyAlignment="1" quotePrefix="1">
      <alignment wrapText="1"/>
    </xf>
    <xf numFmtId="0" fontId="41" fillId="0" borderId="20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41" fillId="0" borderId="14" xfId="0" applyFont="1" applyBorder="1" applyAlignment="1">
      <alignment/>
    </xf>
    <xf numFmtId="0" fontId="41" fillId="0" borderId="14" xfId="0" applyFont="1" applyBorder="1" applyAlignment="1">
      <alignment wrapText="1"/>
    </xf>
    <xf numFmtId="169" fontId="0" fillId="0" borderId="11" xfId="0" applyNumberFormat="1" applyBorder="1" applyAlignment="1">
      <alignment vertical="center"/>
    </xf>
    <xf numFmtId="168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44" fillId="0" borderId="12" xfId="0" applyFont="1" applyBorder="1" applyAlignment="1">
      <alignment horizontal="left" vertical="center" wrapText="1"/>
    </xf>
    <xf numFmtId="169" fontId="41" fillId="0" borderId="12" xfId="0" applyNumberFormat="1" applyFont="1" applyBorder="1" applyAlignment="1">
      <alignment/>
    </xf>
    <xf numFmtId="168" fontId="41" fillId="0" borderId="12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6" fillId="0" borderId="0" xfId="0" applyFont="1" applyAlignment="1">
      <alignment horizontal="right"/>
    </xf>
    <xf numFmtId="3" fontId="14" fillId="0" borderId="0" xfId="0" applyNumberFormat="1" applyFont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4" fontId="39" fillId="0" borderId="14" xfId="0" applyNumberFormat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168" fontId="14" fillId="0" borderId="14" xfId="0" applyNumberFormat="1" applyFont="1" applyBorder="1" applyAlignment="1">
      <alignment vertical="center"/>
    </xf>
    <xf numFmtId="169" fontId="41" fillId="0" borderId="16" xfId="0" applyNumberFormat="1" applyFont="1" applyBorder="1" applyAlignment="1">
      <alignment/>
    </xf>
    <xf numFmtId="168" fontId="41" fillId="0" borderId="16" xfId="0" applyNumberFormat="1" applyFont="1" applyBorder="1" applyAlignment="1">
      <alignment/>
    </xf>
    <xf numFmtId="0" fontId="14" fillId="0" borderId="14" xfId="0" applyFont="1" applyBorder="1" applyAlignment="1">
      <alignment vertical="center"/>
    </xf>
    <xf numFmtId="3" fontId="11" fillId="0" borderId="12" xfId="0" applyNumberFormat="1" applyFont="1" applyBorder="1" applyAlignment="1">
      <alignment vertical="center" wrapText="1"/>
    </xf>
    <xf numFmtId="169" fontId="14" fillId="0" borderId="14" xfId="0" applyNumberFormat="1" applyFont="1" applyBorder="1" applyAlignment="1">
      <alignment vertical="center"/>
    </xf>
    <xf numFmtId="0" fontId="11" fillId="0" borderId="12" xfId="0" applyFont="1" applyBorder="1" applyAlignment="1">
      <alignment wrapText="1"/>
    </xf>
    <xf numFmtId="0" fontId="46" fillId="0" borderId="10" xfId="0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0" xfId="0" applyFont="1" applyAlignment="1">
      <alignment/>
    </xf>
    <xf numFmtId="0" fontId="5" fillId="24" borderId="10" xfId="0" applyFont="1" applyFill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49" fillId="0" borderId="0" xfId="0" applyFont="1" applyFill="1" applyAlignment="1">
      <alignment vertical="center"/>
    </xf>
    <xf numFmtId="4" fontId="6" fillId="0" borderId="0" xfId="0" applyNumberFormat="1" applyFont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3" fontId="47" fillId="0" borderId="10" xfId="0" applyNumberFormat="1" applyFont="1" applyBorder="1" applyAlignment="1">
      <alignment vertical="center"/>
    </xf>
    <xf numFmtId="4" fontId="47" fillId="0" borderId="1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37" fillId="0" borderId="14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47" fillId="0" borderId="13" xfId="0" applyFont="1" applyBorder="1" applyAlignment="1">
      <alignment horizontal="center" vertical="center"/>
    </xf>
    <xf numFmtId="3" fontId="47" fillId="0" borderId="21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0" fontId="47" fillId="0" borderId="0" xfId="0" applyFont="1" applyAlignment="1">
      <alignment/>
    </xf>
    <xf numFmtId="4" fontId="0" fillId="0" borderId="0" xfId="0" applyNumberFormat="1" applyAlignment="1">
      <alignment/>
    </xf>
    <xf numFmtId="0" fontId="37" fillId="0" borderId="0" xfId="0" applyFont="1" applyAlignment="1">
      <alignment horizontal="right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4" fontId="0" fillId="0" borderId="12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4" fontId="47" fillId="0" borderId="1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3" fontId="46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15" fillId="0" borderId="22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15" fillId="0" borderId="0" xfId="0" applyFont="1" applyFill="1" applyAlignment="1">
      <alignment/>
    </xf>
    <xf numFmtId="0" fontId="50" fillId="0" borderId="14" xfId="0" applyFont="1" applyBorder="1" applyAlignment="1">
      <alignment horizontal="center" vertical="center" wrapText="1"/>
    </xf>
    <xf numFmtId="0" fontId="36" fillId="0" borderId="24" xfId="0" applyFont="1" applyBorder="1" applyAlignment="1">
      <alignment vertical="top" wrapText="1"/>
    </xf>
    <xf numFmtId="0" fontId="15" fillId="0" borderId="25" xfId="0" applyFont="1" applyBorder="1" applyAlignment="1">
      <alignment horizontal="right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right" vertical="center" wrapText="1"/>
    </xf>
    <xf numFmtId="0" fontId="36" fillId="0" borderId="10" xfId="0" applyFont="1" applyBorder="1" applyAlignment="1">
      <alignment vertical="top" wrapText="1"/>
    </xf>
    <xf numFmtId="169" fontId="36" fillId="0" borderId="10" xfId="0" applyNumberFormat="1" applyFont="1" applyBorder="1" applyAlignment="1">
      <alignment vertical="center" wrapText="1"/>
    </xf>
    <xf numFmtId="168" fontId="36" fillId="0" borderId="10" xfId="0" applyNumberFormat="1" applyFont="1" applyBorder="1" applyAlignment="1">
      <alignment vertical="center" wrapText="1"/>
    </xf>
    <xf numFmtId="0" fontId="36" fillId="0" borderId="10" xfId="0" applyFont="1" applyBorder="1" applyAlignment="1">
      <alignment horizontal="right" vertical="center" wrapText="1"/>
    </xf>
    <xf numFmtId="0" fontId="53" fillId="0" borderId="0" xfId="0" applyFont="1" applyAlignment="1">
      <alignment/>
    </xf>
    <xf numFmtId="0" fontId="34" fillId="0" borderId="17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3" fontId="37" fillId="0" borderId="12" xfId="0" applyNumberFormat="1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1" fillId="0" borderId="12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4" fontId="15" fillId="0" borderId="10" xfId="0" applyNumberFormat="1" applyFont="1" applyBorder="1" applyAlignment="1">
      <alignment vertical="center"/>
    </xf>
    <xf numFmtId="4" fontId="15" fillId="0" borderId="10" xfId="0" applyNumberFormat="1" applyFont="1" applyBorder="1" applyAlignment="1">
      <alignment vertical="top" wrapText="1"/>
    </xf>
    <xf numFmtId="3" fontId="39" fillId="0" borderId="15" xfId="0" applyNumberFormat="1" applyFont="1" applyBorder="1" applyAlignment="1">
      <alignment vertical="center" wrapText="1"/>
    </xf>
    <xf numFmtId="3" fontId="39" fillId="0" borderId="15" xfId="0" applyNumberFormat="1" applyFont="1" applyBorder="1" applyAlignment="1">
      <alignment vertical="center" wrapText="1"/>
    </xf>
    <xf numFmtId="4" fontId="39" fillId="0" borderId="14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3" fontId="54" fillId="0" borderId="10" xfId="0" applyNumberFormat="1" applyFont="1" applyBorder="1" applyAlignment="1">
      <alignment vertical="center" wrapText="1"/>
    </xf>
    <xf numFmtId="4" fontId="15" fillId="0" borderId="26" xfId="0" applyNumberFormat="1" applyFont="1" applyBorder="1" applyAlignment="1">
      <alignment horizontal="right" vertical="center" wrapText="1"/>
    </xf>
    <xf numFmtId="4" fontId="15" fillId="0" borderId="24" xfId="0" applyNumberFormat="1" applyFont="1" applyBorder="1" applyAlignment="1">
      <alignment vertical="top" wrapText="1"/>
    </xf>
    <xf numFmtId="4" fontId="15" fillId="0" borderId="24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vertical="center"/>
    </xf>
    <xf numFmtId="4" fontId="56" fillId="0" borderId="10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 horizontal="righ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9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46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/>
    </xf>
    <xf numFmtId="0" fontId="44" fillId="0" borderId="0" xfId="53" applyNumberFormat="1" applyFont="1" applyAlignment="1">
      <alignment vertical="center" wrapText="1"/>
      <protection/>
    </xf>
    <xf numFmtId="4" fontId="14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0" fontId="57" fillId="0" borderId="27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36" fillId="0" borderId="0" xfId="0" applyFont="1" applyAlignment="1">
      <alignment horizontal="right" wrapText="1"/>
    </xf>
    <xf numFmtId="0" fontId="36" fillId="0" borderId="0" xfId="0" applyFont="1" applyAlignment="1">
      <alignment horizontal="right"/>
    </xf>
    <xf numFmtId="0" fontId="58" fillId="0" borderId="28" xfId="0" applyFont="1" applyBorder="1" applyAlignment="1">
      <alignment horizontal="right"/>
    </xf>
    <xf numFmtId="0" fontId="55" fillId="0" borderId="0" xfId="0" applyFont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2" fillId="0" borderId="29" xfId="0" applyFont="1" applyBorder="1" applyAlignment="1">
      <alignment vertical="center" wrapText="1"/>
    </xf>
    <xf numFmtId="0" fontId="52" fillId="0" borderId="30" xfId="0" applyFont="1" applyBorder="1" applyAlignment="1">
      <alignment vertical="center" wrapText="1"/>
    </xf>
    <xf numFmtId="0" fontId="52" fillId="0" borderId="23" xfId="0" applyFont="1" applyBorder="1" applyAlignment="1">
      <alignment vertical="center" wrapText="1"/>
    </xf>
    <xf numFmtId="0" fontId="52" fillId="0" borderId="20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2" fillId="0" borderId="25" xfId="0" applyFont="1" applyBorder="1" applyAlignment="1">
      <alignment vertical="center" wrapText="1"/>
    </xf>
    <xf numFmtId="0" fontId="52" fillId="0" borderId="31" xfId="0" applyFont="1" applyBorder="1" applyAlignment="1">
      <alignment vertical="center" wrapText="1"/>
    </xf>
    <xf numFmtId="0" fontId="52" fillId="0" borderId="32" xfId="0" applyFont="1" applyBorder="1" applyAlignment="1">
      <alignment vertical="center" wrapText="1"/>
    </xf>
    <xf numFmtId="0" fontId="52" fillId="0" borderId="22" xfId="0" applyFont="1" applyBorder="1" applyAlignment="1">
      <alignment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37" fillId="0" borderId="12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41" fillId="0" borderId="16" xfId="0" applyFont="1" applyFill="1" applyBorder="1" applyAlignment="1">
      <alignment vertical="top" wrapText="1"/>
    </xf>
    <xf numFmtId="0" fontId="40" fillId="0" borderId="16" xfId="0" applyFont="1" applyFill="1" applyBorder="1" applyAlignment="1">
      <alignment vertical="top"/>
    </xf>
    <xf numFmtId="0" fontId="41" fillId="0" borderId="16" xfId="0" applyFont="1" applyBorder="1" applyAlignment="1">
      <alignment vertical="top" wrapText="1"/>
    </xf>
    <xf numFmtId="0" fontId="40" fillId="0" borderId="16" xfId="0" applyFont="1" applyBorder="1" applyAlignment="1">
      <alignment vertical="top"/>
    </xf>
    <xf numFmtId="0" fontId="41" fillId="0" borderId="16" xfId="0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20" borderId="10" xfId="0" applyFont="1" applyFill="1" applyBorder="1" applyAlignment="1">
      <alignment horizontal="center" vertical="center" wrapText="1"/>
    </xf>
    <xf numFmtId="0" fontId="14" fillId="20" borderId="17" xfId="0" applyFont="1" applyFill="1" applyBorder="1" applyAlignment="1">
      <alignment horizontal="center" vertical="center" wrapText="1"/>
    </xf>
    <xf numFmtId="0" fontId="14" fillId="20" borderId="18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4" fillId="20" borderId="2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4" fillId="20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5" fillId="20" borderId="12" xfId="0" applyFont="1" applyFill="1" applyBorder="1" applyAlignment="1">
      <alignment horizontal="center" vertical="center" wrapText="1"/>
    </xf>
    <xf numFmtId="0" fontId="45" fillId="20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/>
    </xf>
    <xf numFmtId="0" fontId="14" fillId="20" borderId="12" xfId="0" applyFont="1" applyFill="1" applyBorder="1" applyAlignment="1">
      <alignment horizontal="center" vertical="center"/>
    </xf>
    <xf numFmtId="0" fontId="14" fillId="20" borderId="16" xfId="0" applyFont="1" applyFill="1" applyBorder="1" applyAlignment="1">
      <alignment horizontal="center" vertical="center"/>
    </xf>
    <xf numFmtId="0" fontId="14" fillId="20" borderId="14" xfId="0" applyFont="1" applyFill="1" applyBorder="1" applyAlignment="1">
      <alignment horizontal="center" vertical="center"/>
    </xf>
    <xf numFmtId="3" fontId="14" fillId="20" borderId="12" xfId="0" applyNumberFormat="1" applyFont="1" applyFill="1" applyBorder="1" applyAlignment="1">
      <alignment horizontal="center" vertical="center" wrapText="1"/>
    </xf>
    <xf numFmtId="3" fontId="14" fillId="20" borderId="16" xfId="0" applyNumberFormat="1" applyFont="1" applyFill="1" applyBorder="1" applyAlignment="1">
      <alignment horizontal="center" vertical="center" wrapText="1"/>
    </xf>
    <xf numFmtId="3" fontId="14" fillId="20" borderId="14" xfId="0" applyNumberFormat="1" applyFont="1" applyFill="1" applyBorder="1" applyAlignment="1">
      <alignment horizontal="center" vertical="center" wrapText="1"/>
    </xf>
    <xf numFmtId="0" fontId="14" fillId="20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0" borderId="27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left" vertical="center"/>
    </xf>
    <xf numFmtId="2" fontId="3" fillId="0" borderId="27" xfId="0" applyNumberFormat="1" applyFont="1" applyBorder="1" applyAlignment="1">
      <alignment horizontal="left" vertical="center"/>
    </xf>
    <xf numFmtId="2" fontId="3" fillId="0" borderId="17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4" fontId="39" fillId="0" borderId="12" xfId="0" applyNumberFormat="1" applyFont="1" applyBorder="1" applyAlignment="1">
      <alignment vertical="center"/>
    </xf>
    <xf numFmtId="4" fontId="39" fillId="0" borderId="16" xfId="0" applyNumberFormat="1" applyFont="1" applyBorder="1" applyAlignment="1">
      <alignment vertical="center"/>
    </xf>
    <xf numFmtId="4" fontId="39" fillId="0" borderId="14" xfId="0" applyNumberFormat="1" applyFont="1" applyBorder="1" applyAlignment="1">
      <alignment vertical="center"/>
    </xf>
    <xf numFmtId="0" fontId="34" fillId="0" borderId="18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69" fontId="14" fillId="0" borderId="12" xfId="0" applyNumberFormat="1" applyFont="1" applyBorder="1" applyAlignment="1">
      <alignment horizontal="center" vertical="center"/>
    </xf>
    <xf numFmtId="169" fontId="14" fillId="0" borderId="16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1" fontId="6" fillId="0" borderId="15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4" fontId="39" fillId="0" borderId="33" xfId="0" applyNumberFormat="1" applyFont="1" applyBorder="1" applyAlignment="1">
      <alignment vertical="center"/>
    </xf>
    <xf numFmtId="4" fontId="39" fillId="0" borderId="25" xfId="0" applyNumberFormat="1" applyFont="1" applyBorder="1" applyAlignment="1">
      <alignment vertical="center"/>
    </xf>
    <xf numFmtId="4" fontId="39" fillId="0" borderId="13" xfId="0" applyNumberFormat="1" applyFont="1" applyBorder="1" applyAlignment="1">
      <alignment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4" fontId="39" fillId="0" borderId="12" xfId="0" applyNumberFormat="1" applyFont="1" applyBorder="1" applyAlignment="1">
      <alignment horizontal="right" vertical="center" wrapText="1"/>
    </xf>
    <xf numFmtId="4" fontId="39" fillId="0" borderId="16" xfId="0" applyNumberFormat="1" applyFont="1" applyBorder="1" applyAlignment="1">
      <alignment horizontal="right" vertical="center" wrapText="1"/>
    </xf>
    <xf numFmtId="4" fontId="39" fillId="0" borderId="14" xfId="0" applyNumberFormat="1" applyFont="1" applyBorder="1" applyAlignment="1">
      <alignment horizontal="right" vertical="center" wrapText="1"/>
    </xf>
    <xf numFmtId="0" fontId="14" fillId="0" borderId="15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168" fontId="14" fillId="0" borderId="12" xfId="0" applyNumberFormat="1" applyFont="1" applyBorder="1" applyAlignment="1">
      <alignment vertical="center"/>
    </xf>
    <xf numFmtId="168" fontId="14" fillId="0" borderId="16" xfId="0" applyNumberFormat="1" applyFont="1" applyBorder="1" applyAlignment="1">
      <alignment vertical="center"/>
    </xf>
    <xf numFmtId="168" fontId="14" fillId="0" borderId="14" xfId="0" applyNumberFormat="1" applyFont="1" applyBorder="1" applyAlignment="1">
      <alignment vertical="center"/>
    </xf>
    <xf numFmtId="0" fontId="39" fillId="0" borderId="12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zalaczniki  na 2014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0">
      <selection activeCell="V16" sqref="V16"/>
    </sheetView>
  </sheetViews>
  <sheetFormatPr defaultColWidth="9.00390625" defaultRowHeight="12.75"/>
  <cols>
    <col min="1" max="1" width="15.75390625" style="53" customWidth="1"/>
    <col min="2" max="2" width="3.875" style="53" customWidth="1"/>
    <col min="3" max="3" width="5.875" style="53" customWidth="1"/>
    <col min="4" max="4" width="4.625" style="53" customWidth="1"/>
    <col min="5" max="5" width="5.625" style="53" customWidth="1"/>
    <col min="6" max="6" width="8.875" style="53" customWidth="1"/>
    <col min="7" max="7" width="5.375" style="53" customWidth="1"/>
    <col min="8" max="8" width="6.25390625" style="53" customWidth="1"/>
    <col min="9" max="9" width="7.375" style="53" customWidth="1"/>
    <col min="10" max="10" width="6.00390625" style="53" customWidth="1"/>
    <col min="11" max="11" width="6.375" style="53" customWidth="1"/>
    <col min="12" max="12" width="6.75390625" style="53" customWidth="1"/>
    <col min="13" max="13" width="6.375" style="53" customWidth="1"/>
    <col min="14" max="14" width="6.625" style="53" customWidth="1"/>
    <col min="15" max="15" width="8.75390625" style="53" customWidth="1"/>
    <col min="16" max="16" width="8.75390625" style="54" customWidth="1"/>
    <col min="17" max="17" width="6.875" style="54" customWidth="1"/>
    <col min="18" max="18" width="6.125" style="54" customWidth="1"/>
    <col min="19" max="19" width="7.125" style="54" customWidth="1"/>
    <col min="20" max="16384" width="9.125" style="54" customWidth="1"/>
  </cols>
  <sheetData>
    <row r="1" spans="16:19" ht="51" customHeight="1">
      <c r="P1" s="309" t="s">
        <v>318</v>
      </c>
      <c r="Q1" s="310"/>
      <c r="R1" s="310"/>
      <c r="S1" s="310"/>
    </row>
    <row r="2" spans="1:19" ht="12" customHeight="1">
      <c r="A2" s="312" t="s">
        <v>267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</row>
    <row r="3" spans="1:19" ht="11.25" customHeight="1">
      <c r="A3" s="230"/>
      <c r="B3" s="230"/>
      <c r="C3" s="230"/>
      <c r="D3" s="230"/>
      <c r="E3" s="230"/>
      <c r="F3" s="230"/>
      <c r="G3" s="230"/>
      <c r="Q3" s="311" t="s">
        <v>244</v>
      </c>
      <c r="R3" s="311"/>
      <c r="S3" s="311"/>
    </row>
    <row r="4" spans="1:19" s="231" customFormat="1" ht="11.25">
      <c r="A4" s="318" t="s">
        <v>60</v>
      </c>
      <c r="B4" s="318" t="s">
        <v>38</v>
      </c>
      <c r="C4" s="318" t="s">
        <v>39</v>
      </c>
      <c r="D4" s="318" t="s">
        <v>40</v>
      </c>
      <c r="E4" s="318" t="s">
        <v>245</v>
      </c>
      <c r="F4" s="318" t="s">
        <v>246</v>
      </c>
      <c r="G4" s="316" t="s">
        <v>247</v>
      </c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17"/>
    </row>
    <row r="5" spans="1:19" s="231" customFormat="1" ht="11.25">
      <c r="A5" s="329"/>
      <c r="B5" s="329"/>
      <c r="C5" s="329"/>
      <c r="D5" s="329"/>
      <c r="E5" s="329"/>
      <c r="F5" s="329"/>
      <c r="G5" s="318" t="s">
        <v>248</v>
      </c>
      <c r="H5" s="331" t="s">
        <v>247</v>
      </c>
      <c r="I5" s="331"/>
      <c r="J5" s="331"/>
      <c r="K5" s="331"/>
      <c r="L5" s="331"/>
      <c r="M5" s="331"/>
      <c r="N5" s="331"/>
      <c r="O5" s="318" t="s">
        <v>249</v>
      </c>
      <c r="P5" s="332" t="s">
        <v>247</v>
      </c>
      <c r="Q5" s="307"/>
      <c r="R5" s="307"/>
      <c r="S5" s="308"/>
    </row>
    <row r="6" spans="1:19" s="231" customFormat="1" ht="21.75" customHeight="1">
      <c r="A6" s="329"/>
      <c r="B6" s="329"/>
      <c r="C6" s="329"/>
      <c r="D6" s="329"/>
      <c r="E6" s="329"/>
      <c r="F6" s="329"/>
      <c r="G6" s="329"/>
      <c r="H6" s="316" t="s">
        <v>250</v>
      </c>
      <c r="I6" s="317"/>
      <c r="J6" s="318" t="s">
        <v>251</v>
      </c>
      <c r="K6" s="318" t="s">
        <v>252</v>
      </c>
      <c r="L6" s="318" t="s">
        <v>253</v>
      </c>
      <c r="M6" s="318" t="s">
        <v>254</v>
      </c>
      <c r="N6" s="318" t="s">
        <v>255</v>
      </c>
      <c r="O6" s="329"/>
      <c r="P6" s="316" t="s">
        <v>256</v>
      </c>
      <c r="Q6" s="273" t="s">
        <v>42</v>
      </c>
      <c r="R6" s="331" t="s">
        <v>257</v>
      </c>
      <c r="S6" s="331" t="s">
        <v>258</v>
      </c>
    </row>
    <row r="7" spans="1:19" s="231" customFormat="1" ht="87.75">
      <c r="A7" s="319"/>
      <c r="B7" s="319"/>
      <c r="C7" s="319"/>
      <c r="D7" s="319"/>
      <c r="E7" s="319"/>
      <c r="F7" s="319"/>
      <c r="G7" s="319"/>
      <c r="H7" s="274" t="s">
        <v>259</v>
      </c>
      <c r="I7" s="274" t="s">
        <v>260</v>
      </c>
      <c r="J7" s="319"/>
      <c r="K7" s="319"/>
      <c r="L7" s="319"/>
      <c r="M7" s="319"/>
      <c r="N7" s="319"/>
      <c r="O7" s="319"/>
      <c r="P7" s="331"/>
      <c r="Q7" s="273" t="s">
        <v>261</v>
      </c>
      <c r="R7" s="331"/>
      <c r="S7" s="331"/>
    </row>
    <row r="8" spans="1:19" ht="6" customHeight="1">
      <c r="A8" s="232">
        <v>1</v>
      </c>
      <c r="B8" s="232">
        <v>2</v>
      </c>
      <c r="C8" s="232">
        <v>3</v>
      </c>
      <c r="D8" s="232">
        <v>4</v>
      </c>
      <c r="E8" s="232">
        <v>5</v>
      </c>
      <c r="F8" s="232">
        <v>6</v>
      </c>
      <c r="G8" s="232">
        <v>7</v>
      </c>
      <c r="H8" s="232">
        <v>8</v>
      </c>
      <c r="I8" s="232">
        <v>9</v>
      </c>
      <c r="J8" s="232">
        <v>10</v>
      </c>
      <c r="K8" s="232">
        <v>11</v>
      </c>
      <c r="L8" s="232">
        <v>12</v>
      </c>
      <c r="M8" s="232">
        <v>13</v>
      </c>
      <c r="N8" s="232">
        <v>14</v>
      </c>
      <c r="O8" s="232">
        <v>15</v>
      </c>
      <c r="P8" s="232">
        <v>16</v>
      </c>
      <c r="Q8" s="232">
        <v>17</v>
      </c>
      <c r="R8" s="232">
        <v>18</v>
      </c>
      <c r="S8" s="232">
        <v>19</v>
      </c>
    </row>
    <row r="9" spans="1:19" ht="36.75" customHeight="1">
      <c r="A9" s="320" t="s">
        <v>262</v>
      </c>
      <c r="B9" s="321"/>
      <c r="C9" s="322"/>
      <c r="D9" s="229"/>
      <c r="E9" s="266">
        <f aca="true" t="shared" si="0" ref="E9:S9">SUM(E10:E11)</f>
        <v>0</v>
      </c>
      <c r="F9" s="266">
        <f t="shared" si="0"/>
        <v>0</v>
      </c>
      <c r="G9" s="266">
        <f t="shared" si="0"/>
        <v>0</v>
      </c>
      <c r="H9" s="266">
        <f t="shared" si="0"/>
        <v>0</v>
      </c>
      <c r="I9" s="266">
        <f t="shared" si="0"/>
        <v>0</v>
      </c>
      <c r="J9" s="266">
        <f t="shared" si="0"/>
        <v>0</v>
      </c>
      <c r="K9" s="266">
        <f t="shared" si="0"/>
        <v>0</v>
      </c>
      <c r="L9" s="266">
        <f t="shared" si="0"/>
        <v>0</v>
      </c>
      <c r="M9" s="266">
        <f t="shared" si="0"/>
        <v>0</v>
      </c>
      <c r="N9" s="266">
        <f t="shared" si="0"/>
        <v>0</v>
      </c>
      <c r="O9" s="266">
        <f t="shared" si="0"/>
        <v>0</v>
      </c>
      <c r="P9" s="266">
        <f t="shared" si="0"/>
        <v>0</v>
      </c>
      <c r="Q9" s="266">
        <f t="shared" si="0"/>
        <v>0</v>
      </c>
      <c r="R9" s="266">
        <f t="shared" si="0"/>
        <v>0</v>
      </c>
      <c r="S9" s="266">
        <f t="shared" si="0"/>
        <v>0</v>
      </c>
    </row>
    <row r="10" spans="1:19" ht="6" customHeight="1">
      <c r="A10" s="233"/>
      <c r="B10" s="233"/>
      <c r="C10" s="233"/>
      <c r="D10" s="233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8"/>
      <c r="Q10" s="268"/>
      <c r="R10" s="268"/>
      <c r="S10" s="268"/>
    </row>
    <row r="11" spans="1:19" ht="5.25" customHeight="1">
      <c r="A11" s="233"/>
      <c r="B11" s="233"/>
      <c r="C11" s="233"/>
      <c r="D11" s="233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8"/>
      <c r="Q11" s="268"/>
      <c r="R11" s="268"/>
      <c r="S11" s="268"/>
    </row>
    <row r="12" spans="1:19" ht="36.75" customHeight="1">
      <c r="A12" s="326" t="s">
        <v>263</v>
      </c>
      <c r="B12" s="327"/>
      <c r="C12" s="328"/>
      <c r="D12" s="228"/>
      <c r="E12" s="266">
        <f aca="true" t="shared" si="1" ref="E12:S12">SUM(E13:E14)</f>
        <v>0</v>
      </c>
      <c r="F12" s="266">
        <f t="shared" si="1"/>
        <v>0</v>
      </c>
      <c r="G12" s="266">
        <f t="shared" si="1"/>
        <v>0</v>
      </c>
      <c r="H12" s="266">
        <f t="shared" si="1"/>
        <v>0</v>
      </c>
      <c r="I12" s="266">
        <f t="shared" si="1"/>
        <v>0</v>
      </c>
      <c r="J12" s="266">
        <f t="shared" si="1"/>
        <v>0</v>
      </c>
      <c r="K12" s="266">
        <f t="shared" si="1"/>
        <v>0</v>
      </c>
      <c r="L12" s="266">
        <f t="shared" si="1"/>
        <v>0</v>
      </c>
      <c r="M12" s="266">
        <f t="shared" si="1"/>
        <v>0</v>
      </c>
      <c r="N12" s="266">
        <f t="shared" si="1"/>
        <v>0</v>
      </c>
      <c r="O12" s="266">
        <f t="shared" si="1"/>
        <v>0</v>
      </c>
      <c r="P12" s="266">
        <f t="shared" si="1"/>
        <v>0</v>
      </c>
      <c r="Q12" s="266">
        <f t="shared" si="1"/>
        <v>0</v>
      </c>
      <c r="R12" s="266">
        <f t="shared" si="1"/>
        <v>0</v>
      </c>
      <c r="S12" s="266">
        <f t="shared" si="1"/>
        <v>0</v>
      </c>
    </row>
    <row r="13" spans="1:19" ht="5.25" customHeight="1">
      <c r="A13" s="233"/>
      <c r="B13" s="233"/>
      <c r="C13" s="233"/>
      <c r="D13" s="233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8"/>
      <c r="Q13" s="268"/>
      <c r="R13" s="268"/>
      <c r="S13" s="268"/>
    </row>
    <row r="14" spans="1:19" ht="5.25" customHeight="1">
      <c r="A14" s="233"/>
      <c r="B14" s="233"/>
      <c r="C14" s="233"/>
      <c r="D14" s="233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8"/>
      <c r="Q14" s="268"/>
      <c r="R14" s="268"/>
      <c r="S14" s="268"/>
    </row>
    <row r="15" spans="1:19" ht="36.75" customHeight="1">
      <c r="A15" s="323" t="s">
        <v>264</v>
      </c>
      <c r="B15" s="324"/>
      <c r="C15" s="325"/>
      <c r="D15" s="234"/>
      <c r="E15" s="266">
        <f aca="true" t="shared" si="2" ref="E15:S15">SUM(E16:E18)</f>
        <v>0</v>
      </c>
      <c r="F15" s="266">
        <f t="shared" si="2"/>
        <v>650000</v>
      </c>
      <c r="G15" s="266">
        <f t="shared" si="2"/>
        <v>0</v>
      </c>
      <c r="H15" s="266">
        <f t="shared" si="2"/>
        <v>0</v>
      </c>
      <c r="I15" s="266">
        <f t="shared" si="2"/>
        <v>0</v>
      </c>
      <c r="J15" s="266">
        <f t="shared" si="2"/>
        <v>0</v>
      </c>
      <c r="K15" s="266">
        <f t="shared" si="2"/>
        <v>0</v>
      </c>
      <c r="L15" s="266">
        <f t="shared" si="2"/>
        <v>0</v>
      </c>
      <c r="M15" s="266">
        <f t="shared" si="2"/>
        <v>0</v>
      </c>
      <c r="N15" s="266">
        <f t="shared" si="2"/>
        <v>0</v>
      </c>
      <c r="O15" s="266">
        <f t="shared" si="2"/>
        <v>650000</v>
      </c>
      <c r="P15" s="266">
        <f t="shared" si="2"/>
        <v>650000</v>
      </c>
      <c r="Q15" s="266">
        <f t="shared" si="2"/>
        <v>0</v>
      </c>
      <c r="R15" s="266">
        <f t="shared" si="2"/>
        <v>0</v>
      </c>
      <c r="S15" s="266">
        <f t="shared" si="2"/>
        <v>0</v>
      </c>
    </row>
    <row r="16" spans="1:19" ht="75.75" customHeight="1">
      <c r="A16" s="275" t="s">
        <v>330</v>
      </c>
      <c r="B16" s="235">
        <v>600</v>
      </c>
      <c r="C16" s="235">
        <v>60014</v>
      </c>
      <c r="D16" s="236">
        <v>6300</v>
      </c>
      <c r="E16" s="269">
        <v>0</v>
      </c>
      <c r="F16" s="269">
        <v>650000</v>
      </c>
      <c r="G16" s="269">
        <v>0</v>
      </c>
      <c r="H16" s="269"/>
      <c r="I16" s="269">
        <v>0</v>
      </c>
      <c r="J16" s="269"/>
      <c r="K16" s="269"/>
      <c r="L16" s="269"/>
      <c r="M16" s="269"/>
      <c r="N16" s="269"/>
      <c r="O16" s="269">
        <v>650000</v>
      </c>
      <c r="P16" s="270">
        <v>650000</v>
      </c>
      <c r="Q16" s="270"/>
      <c r="R16" s="270"/>
      <c r="S16" s="270"/>
    </row>
    <row r="17" spans="1:19" s="241" customFormat="1" ht="91.5" customHeight="1" hidden="1">
      <c r="A17" s="237" t="s">
        <v>265</v>
      </c>
      <c r="B17" s="238">
        <v>600</v>
      </c>
      <c r="C17" s="239">
        <v>60017</v>
      </c>
      <c r="D17" s="240">
        <v>6300</v>
      </c>
      <c r="E17" s="269">
        <v>0</v>
      </c>
      <c r="F17" s="269">
        <v>0</v>
      </c>
      <c r="G17" s="269"/>
      <c r="H17" s="269"/>
      <c r="I17" s="269"/>
      <c r="J17" s="269"/>
      <c r="K17" s="269"/>
      <c r="L17" s="269"/>
      <c r="M17" s="269"/>
      <c r="N17" s="269"/>
      <c r="O17" s="269">
        <v>0</v>
      </c>
      <c r="P17" s="270">
        <v>0</v>
      </c>
      <c r="Q17" s="271"/>
      <c r="R17" s="271"/>
      <c r="S17" s="271"/>
    </row>
    <row r="18" spans="1:19" s="241" customFormat="1" ht="76.5" customHeight="1" hidden="1">
      <c r="A18" s="237" t="s">
        <v>266</v>
      </c>
      <c r="B18" s="238">
        <v>926</v>
      </c>
      <c r="C18" s="239">
        <v>92695</v>
      </c>
      <c r="D18" s="240">
        <v>6300</v>
      </c>
      <c r="E18" s="269">
        <v>0</v>
      </c>
      <c r="F18" s="269">
        <v>0</v>
      </c>
      <c r="G18" s="269"/>
      <c r="H18" s="269"/>
      <c r="I18" s="269"/>
      <c r="J18" s="269"/>
      <c r="K18" s="269"/>
      <c r="L18" s="269"/>
      <c r="M18" s="269"/>
      <c r="N18" s="269"/>
      <c r="O18" s="269">
        <v>0</v>
      </c>
      <c r="P18" s="270">
        <v>0</v>
      </c>
      <c r="Q18" s="271"/>
      <c r="R18" s="271"/>
      <c r="S18" s="271"/>
    </row>
    <row r="19" spans="1:19" s="230" customFormat="1" ht="15" customHeight="1">
      <c r="A19" s="313" t="s">
        <v>80</v>
      </c>
      <c r="B19" s="314"/>
      <c r="C19" s="315"/>
      <c r="D19" s="242"/>
      <c r="E19" s="272">
        <f aca="true" t="shared" si="3" ref="E19:S19">SUM(E9,E12,E15)</f>
        <v>0</v>
      </c>
      <c r="F19" s="272">
        <f t="shared" si="3"/>
        <v>650000</v>
      </c>
      <c r="G19" s="272">
        <f t="shared" si="3"/>
        <v>0</v>
      </c>
      <c r="H19" s="272">
        <f t="shared" si="3"/>
        <v>0</v>
      </c>
      <c r="I19" s="272">
        <f t="shared" si="3"/>
        <v>0</v>
      </c>
      <c r="J19" s="272">
        <f t="shared" si="3"/>
        <v>0</v>
      </c>
      <c r="K19" s="272">
        <f t="shared" si="3"/>
        <v>0</v>
      </c>
      <c r="L19" s="272">
        <f t="shared" si="3"/>
        <v>0</v>
      </c>
      <c r="M19" s="272">
        <f t="shared" si="3"/>
        <v>0</v>
      </c>
      <c r="N19" s="272">
        <f t="shared" si="3"/>
        <v>0</v>
      </c>
      <c r="O19" s="272">
        <f t="shared" si="3"/>
        <v>650000</v>
      </c>
      <c r="P19" s="272">
        <f t="shared" si="3"/>
        <v>650000</v>
      </c>
      <c r="Q19" s="272">
        <f t="shared" si="3"/>
        <v>0</v>
      </c>
      <c r="R19" s="272">
        <f t="shared" si="3"/>
        <v>0</v>
      </c>
      <c r="S19" s="272">
        <f t="shared" si="3"/>
        <v>0</v>
      </c>
    </row>
  </sheetData>
  <sheetProtection/>
  <mergeCells count="27">
    <mergeCell ref="G5:G7"/>
    <mergeCell ref="P1:S1"/>
    <mergeCell ref="Q3:S3"/>
    <mergeCell ref="S6:S7"/>
    <mergeCell ref="R6:R7"/>
    <mergeCell ref="A2:S2"/>
    <mergeCell ref="C4:C7"/>
    <mergeCell ref="D4:D7"/>
    <mergeCell ref="E4:E7"/>
    <mergeCell ref="M6:M7"/>
    <mergeCell ref="P6:P7"/>
    <mergeCell ref="O5:O7"/>
    <mergeCell ref="P5:S5"/>
    <mergeCell ref="K6:K7"/>
    <mergeCell ref="H5:N5"/>
    <mergeCell ref="L6:L7"/>
    <mergeCell ref="N6:N7"/>
    <mergeCell ref="A19:C19"/>
    <mergeCell ref="H6:I6"/>
    <mergeCell ref="J6:J7"/>
    <mergeCell ref="A9:C9"/>
    <mergeCell ref="A15:C15"/>
    <mergeCell ref="A12:C12"/>
    <mergeCell ref="A4:A7"/>
    <mergeCell ref="B4:B7"/>
    <mergeCell ref="F4:F7"/>
    <mergeCell ref="G4:S4"/>
  </mergeCells>
  <printOptions horizontalCentered="1"/>
  <pageMargins left="0.7086614173228347" right="0.7086614173228347" top="0.984251968503937" bottom="0.984251968503937" header="0" footer="0.9055118110236221"/>
  <pageSetup horizontalDpi="600" verticalDpi="600" orientation="landscape" paperSize="9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46">
      <selection activeCell="A4" sqref="A4:H4"/>
    </sheetView>
  </sheetViews>
  <sheetFormatPr defaultColWidth="9.00390625" defaultRowHeight="12.75"/>
  <cols>
    <col min="1" max="1" width="4.25390625" style="0" customWidth="1"/>
    <col min="2" max="2" width="45.625" style="0" customWidth="1"/>
    <col min="3" max="3" width="15.375" style="0" customWidth="1"/>
    <col min="4" max="4" width="7.25390625" style="0" customWidth="1"/>
    <col min="5" max="5" width="11.00390625" style="0" customWidth="1"/>
    <col min="6" max="6" width="13.25390625" style="0" customWidth="1"/>
    <col min="7" max="7" width="19.00390625" style="0" customWidth="1"/>
    <col min="8" max="8" width="16.125" style="206" customWidth="1"/>
  </cols>
  <sheetData>
    <row r="1" spans="7:8" ht="52.5" customHeight="1">
      <c r="G1" s="301" t="s">
        <v>319</v>
      </c>
      <c r="H1" s="302"/>
    </row>
    <row r="2" spans="1:8" s="243" customFormat="1" ht="17.25" customHeight="1">
      <c r="A2" s="303" t="s">
        <v>230</v>
      </c>
      <c r="B2" s="303"/>
      <c r="C2" s="303"/>
      <c r="D2" s="303"/>
      <c r="E2" s="303"/>
      <c r="F2" s="303"/>
      <c r="G2" s="303"/>
      <c r="H2" s="303"/>
    </row>
    <row r="3" spans="2:8" ht="17.25" customHeight="1" hidden="1">
      <c r="B3" s="1"/>
      <c r="C3" s="1"/>
      <c r="G3" s="4"/>
      <c r="H3" s="182" t="s">
        <v>59</v>
      </c>
    </row>
    <row r="4" spans="1:8" s="85" customFormat="1" ht="39.75" customHeight="1">
      <c r="A4" s="263" t="s">
        <v>69</v>
      </c>
      <c r="B4" s="263" t="s">
        <v>60</v>
      </c>
      <c r="C4" s="262" t="s">
        <v>25</v>
      </c>
      <c r="D4" s="263" t="s">
        <v>38</v>
      </c>
      <c r="E4" s="263" t="s">
        <v>39</v>
      </c>
      <c r="F4" s="263" t="s">
        <v>208</v>
      </c>
      <c r="G4" s="263" t="s">
        <v>209</v>
      </c>
      <c r="H4" s="288" t="s">
        <v>210</v>
      </c>
    </row>
    <row r="5" spans="1:8" s="18" customFormat="1" ht="8.2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183">
        <v>8</v>
      </c>
    </row>
    <row r="6" spans="1:8" s="190" customFormat="1" ht="14.25" customHeight="1">
      <c r="A6" s="184">
        <v>1</v>
      </c>
      <c r="B6" s="185" t="s">
        <v>30</v>
      </c>
      <c r="C6" s="186"/>
      <c r="D6" s="187"/>
      <c r="E6" s="187"/>
      <c r="F6" s="187"/>
      <c r="G6" s="188"/>
      <c r="H6" s="189"/>
    </row>
    <row r="7" spans="1:8" s="190" customFormat="1" ht="14.25" customHeight="1">
      <c r="A7" s="291" t="s">
        <v>120</v>
      </c>
      <c r="B7" s="294" t="s">
        <v>242</v>
      </c>
      <c r="C7" s="347" t="s">
        <v>1</v>
      </c>
      <c r="D7" s="299">
        <v>900</v>
      </c>
      <c r="E7" s="299">
        <v>90095</v>
      </c>
      <c r="F7" s="59">
        <v>4110</v>
      </c>
      <c r="G7" s="60" t="s">
        <v>223</v>
      </c>
      <c r="H7" s="219">
        <v>292.06</v>
      </c>
    </row>
    <row r="8" spans="1:8" s="190" customFormat="1" ht="14.25" customHeight="1">
      <c r="A8" s="292"/>
      <c r="B8" s="295"/>
      <c r="C8" s="348"/>
      <c r="D8" s="334"/>
      <c r="E8" s="334"/>
      <c r="F8" s="59">
        <v>4170</v>
      </c>
      <c r="G8" s="60" t="s">
        <v>223</v>
      </c>
      <c r="H8" s="219">
        <v>1707.94</v>
      </c>
    </row>
    <row r="9" spans="1:8" s="190" customFormat="1" ht="14.25" customHeight="1">
      <c r="A9" s="292"/>
      <c r="B9" s="295"/>
      <c r="C9" s="348"/>
      <c r="D9" s="334"/>
      <c r="E9" s="334"/>
      <c r="F9" s="59">
        <v>4210</v>
      </c>
      <c r="G9" s="60" t="s">
        <v>223</v>
      </c>
      <c r="H9" s="219">
        <v>3043.6</v>
      </c>
    </row>
    <row r="10" spans="1:8" s="193" customFormat="1" ht="15" customHeight="1">
      <c r="A10" s="293"/>
      <c r="B10" s="333"/>
      <c r="C10" s="349"/>
      <c r="D10" s="300"/>
      <c r="E10" s="300"/>
      <c r="F10" s="59">
        <v>4300</v>
      </c>
      <c r="G10" s="60" t="s">
        <v>223</v>
      </c>
      <c r="H10" s="75">
        <v>1000</v>
      </c>
    </row>
    <row r="11" spans="1:8" s="216" customFormat="1" ht="13.5" customHeight="1">
      <c r="A11" s="291" t="s">
        <v>139</v>
      </c>
      <c r="B11" s="350" t="s">
        <v>283</v>
      </c>
      <c r="C11" s="289" t="s">
        <v>1</v>
      </c>
      <c r="D11" s="297">
        <v>926</v>
      </c>
      <c r="E11" s="297">
        <v>92695</v>
      </c>
      <c r="F11" s="299">
        <v>6050</v>
      </c>
      <c r="G11" s="304" t="s">
        <v>224</v>
      </c>
      <c r="H11" s="306">
        <v>16000</v>
      </c>
    </row>
    <row r="12" spans="1:8" s="216" customFormat="1" ht="13.5" customHeight="1">
      <c r="A12" s="293"/>
      <c r="B12" s="351"/>
      <c r="C12" s="290"/>
      <c r="D12" s="298"/>
      <c r="E12" s="298"/>
      <c r="F12" s="300"/>
      <c r="G12" s="305"/>
      <c r="H12" s="296"/>
    </row>
    <row r="13" spans="1:8" s="212" customFormat="1" ht="15" customHeight="1">
      <c r="A13" s="291" t="s">
        <v>140</v>
      </c>
      <c r="B13" s="294" t="s">
        <v>231</v>
      </c>
      <c r="C13" s="347" t="s">
        <v>1</v>
      </c>
      <c r="D13" s="299">
        <v>926</v>
      </c>
      <c r="E13" s="299">
        <v>92695</v>
      </c>
      <c r="F13" s="195">
        <v>4210</v>
      </c>
      <c r="G13" s="60" t="s">
        <v>223</v>
      </c>
      <c r="H13" s="210">
        <v>500</v>
      </c>
    </row>
    <row r="14" spans="1:8" s="212" customFormat="1" ht="14.25" customHeight="1">
      <c r="A14" s="293"/>
      <c r="B14" s="333"/>
      <c r="C14" s="349"/>
      <c r="D14" s="300"/>
      <c r="E14" s="300"/>
      <c r="F14" s="11">
        <v>4300</v>
      </c>
      <c r="G14" s="60" t="s">
        <v>223</v>
      </c>
      <c r="H14" s="75">
        <v>1500</v>
      </c>
    </row>
    <row r="15" spans="1:9" s="212" customFormat="1" ht="14.25" customHeight="1">
      <c r="A15" s="341" t="s">
        <v>26</v>
      </c>
      <c r="B15" s="342"/>
      <c r="C15" s="342"/>
      <c r="D15" s="342"/>
      <c r="E15" s="342"/>
      <c r="F15" s="342"/>
      <c r="G15" s="343"/>
      <c r="H15" s="89">
        <f>SUM(H7:H14)</f>
        <v>24043.6</v>
      </c>
      <c r="I15" s="214"/>
    </row>
    <row r="16" spans="1:9" s="212" customFormat="1" ht="13.5" customHeight="1">
      <c r="A16" s="184">
        <v>2</v>
      </c>
      <c r="B16" s="185" t="s">
        <v>28</v>
      </c>
      <c r="C16" s="185"/>
      <c r="D16" s="43"/>
      <c r="E16" s="43"/>
      <c r="F16" s="43"/>
      <c r="G16" s="217"/>
      <c r="H16" s="89"/>
      <c r="I16" s="214"/>
    </row>
    <row r="17" spans="1:9" s="216" customFormat="1" ht="29.25" customHeight="1">
      <c r="A17" s="59" t="s">
        <v>124</v>
      </c>
      <c r="B17" s="197" t="s">
        <v>294</v>
      </c>
      <c r="C17" s="197" t="s">
        <v>1</v>
      </c>
      <c r="D17" s="208">
        <v>900</v>
      </c>
      <c r="E17" s="208">
        <v>90095</v>
      </c>
      <c r="F17" s="59">
        <v>4300</v>
      </c>
      <c r="G17" s="218" t="s">
        <v>223</v>
      </c>
      <c r="H17" s="219">
        <v>3516.12</v>
      </c>
      <c r="I17" s="44"/>
    </row>
    <row r="18" spans="1:9" s="216" customFormat="1" ht="31.5" customHeight="1">
      <c r="A18" s="59" t="s">
        <v>132</v>
      </c>
      <c r="B18" s="178" t="s">
        <v>292</v>
      </c>
      <c r="C18" s="178" t="s">
        <v>1</v>
      </c>
      <c r="D18" s="59">
        <v>900</v>
      </c>
      <c r="E18" s="59">
        <v>90095</v>
      </c>
      <c r="F18" s="59">
        <v>4210</v>
      </c>
      <c r="G18" s="220" t="s">
        <v>223</v>
      </c>
      <c r="H18" s="219">
        <v>2700</v>
      </c>
      <c r="I18" s="44"/>
    </row>
    <row r="19" spans="1:9" s="216" customFormat="1" ht="39.75" customHeight="1">
      <c r="A19" s="208" t="s">
        <v>133</v>
      </c>
      <c r="B19" s="194" t="s">
        <v>232</v>
      </c>
      <c r="C19" s="209" t="s">
        <v>1</v>
      </c>
      <c r="D19" s="208">
        <v>926</v>
      </c>
      <c r="E19" s="208">
        <v>92695</v>
      </c>
      <c r="F19" s="208">
        <v>6050</v>
      </c>
      <c r="G19" s="218" t="s">
        <v>224</v>
      </c>
      <c r="H19" s="221">
        <v>10810</v>
      </c>
      <c r="I19" s="44"/>
    </row>
    <row r="20" spans="1:9" s="244" customFormat="1" ht="46.5" customHeight="1">
      <c r="A20" s="59" t="s">
        <v>141</v>
      </c>
      <c r="B20" s="252" t="s">
        <v>293</v>
      </c>
      <c r="C20" s="179" t="s">
        <v>1</v>
      </c>
      <c r="D20" s="208">
        <v>926</v>
      </c>
      <c r="E20" s="208">
        <v>92695</v>
      </c>
      <c r="F20" s="59">
        <v>4210</v>
      </c>
      <c r="G20" s="218" t="s">
        <v>223</v>
      </c>
      <c r="H20" s="219">
        <v>1300</v>
      </c>
      <c r="I20" s="190"/>
    </row>
    <row r="21" spans="1:9" s="214" customFormat="1" ht="28.5" customHeight="1">
      <c r="A21" s="59" t="s">
        <v>179</v>
      </c>
      <c r="B21" s="198" t="s">
        <v>243</v>
      </c>
      <c r="C21" s="178" t="s">
        <v>1</v>
      </c>
      <c r="D21" s="222">
        <v>921</v>
      </c>
      <c r="E21" s="222">
        <v>92195</v>
      </c>
      <c r="F21" s="223">
        <v>4210</v>
      </c>
      <c r="G21" s="218" t="s">
        <v>223</v>
      </c>
      <c r="H21" s="224">
        <v>1700</v>
      </c>
      <c r="I21" s="212"/>
    </row>
    <row r="22" spans="1:9" s="214" customFormat="1" ht="16.5" customHeight="1">
      <c r="A22" s="338" t="s">
        <v>181</v>
      </c>
      <c r="B22" s="294" t="s">
        <v>233</v>
      </c>
      <c r="C22" s="345" t="s">
        <v>1</v>
      </c>
      <c r="D22" s="358">
        <v>926</v>
      </c>
      <c r="E22" s="358">
        <v>92695</v>
      </c>
      <c r="F22" s="223">
        <v>4210</v>
      </c>
      <c r="G22" s="220" t="s">
        <v>223</v>
      </c>
      <c r="H22" s="224">
        <v>1000</v>
      </c>
      <c r="I22" s="212"/>
    </row>
    <row r="23" spans="1:9" s="214" customFormat="1" ht="11.25" customHeight="1">
      <c r="A23" s="340"/>
      <c r="B23" s="333"/>
      <c r="C23" s="337"/>
      <c r="D23" s="359"/>
      <c r="E23" s="359"/>
      <c r="F23" s="59">
        <v>4300</v>
      </c>
      <c r="G23" s="220" t="s">
        <v>223</v>
      </c>
      <c r="H23" s="219">
        <v>2200</v>
      </c>
      <c r="I23" s="212"/>
    </row>
    <row r="24" spans="1:9" s="212" customFormat="1" ht="16.5" customHeight="1">
      <c r="A24" s="341" t="s">
        <v>26</v>
      </c>
      <c r="B24" s="342"/>
      <c r="C24" s="342"/>
      <c r="D24" s="342"/>
      <c r="E24" s="342"/>
      <c r="F24" s="342"/>
      <c r="G24" s="343"/>
      <c r="H24" s="89">
        <f>SUM(H17:H23)</f>
        <v>23226.12</v>
      </c>
      <c r="I24" s="214"/>
    </row>
    <row r="25" spans="1:9" s="216" customFormat="1" ht="15.75" customHeight="1">
      <c r="A25" s="184">
        <v>3</v>
      </c>
      <c r="B25" s="185" t="s">
        <v>107</v>
      </c>
      <c r="C25" s="185"/>
      <c r="D25" s="43"/>
      <c r="E25" s="43"/>
      <c r="F25" s="43"/>
      <c r="G25" s="217"/>
      <c r="H25" s="89"/>
      <c r="I25" s="44"/>
    </row>
    <row r="26" spans="1:9" s="244" customFormat="1" ht="35.25" customHeight="1">
      <c r="A26" s="250" t="s">
        <v>126</v>
      </c>
      <c r="B26" s="248" t="s">
        <v>295</v>
      </c>
      <c r="C26" s="178" t="s">
        <v>1</v>
      </c>
      <c r="D26" s="59">
        <v>600</v>
      </c>
      <c r="E26" s="59">
        <v>60017</v>
      </c>
      <c r="F26" s="59">
        <v>6050</v>
      </c>
      <c r="G26" s="218" t="s">
        <v>224</v>
      </c>
      <c r="H26" s="219">
        <v>10000</v>
      </c>
      <c r="I26" s="190"/>
    </row>
    <row r="27" spans="1:9" s="216" customFormat="1" ht="16.5" customHeight="1">
      <c r="A27" s="338" t="s">
        <v>142</v>
      </c>
      <c r="B27" s="335" t="s">
        <v>234</v>
      </c>
      <c r="C27" s="197" t="s">
        <v>1</v>
      </c>
      <c r="D27" s="59">
        <v>921</v>
      </c>
      <c r="E27" s="59">
        <v>92109</v>
      </c>
      <c r="F27" s="59">
        <v>4110</v>
      </c>
      <c r="G27" s="218" t="s">
        <v>223</v>
      </c>
      <c r="H27" s="219">
        <v>0</v>
      </c>
      <c r="I27" s="44"/>
    </row>
    <row r="28" spans="1:9" s="216" customFormat="1" ht="15.75" customHeight="1">
      <c r="A28" s="339"/>
      <c r="B28" s="336"/>
      <c r="C28" s="197" t="s">
        <v>1</v>
      </c>
      <c r="D28" s="59">
        <v>921</v>
      </c>
      <c r="E28" s="59">
        <v>92109</v>
      </c>
      <c r="F28" s="59">
        <v>4170</v>
      </c>
      <c r="G28" s="218" t="s">
        <v>223</v>
      </c>
      <c r="H28" s="219">
        <v>0</v>
      </c>
      <c r="I28" s="44"/>
    </row>
    <row r="29" spans="1:9" s="216" customFormat="1" ht="14.25" customHeight="1">
      <c r="A29" s="339"/>
      <c r="B29" s="336"/>
      <c r="C29" s="197" t="s">
        <v>1</v>
      </c>
      <c r="D29" s="59">
        <v>921</v>
      </c>
      <c r="E29" s="59">
        <v>92109</v>
      </c>
      <c r="F29" s="59">
        <v>4210</v>
      </c>
      <c r="G29" s="218" t="s">
        <v>223</v>
      </c>
      <c r="H29" s="219">
        <v>500</v>
      </c>
      <c r="I29" s="44"/>
    </row>
    <row r="30" spans="1:9" s="212" customFormat="1" ht="15.75" customHeight="1">
      <c r="A30" s="340"/>
      <c r="B30" s="337"/>
      <c r="C30" s="197" t="s">
        <v>1</v>
      </c>
      <c r="D30" s="59">
        <v>921</v>
      </c>
      <c r="E30" s="59">
        <v>92109</v>
      </c>
      <c r="F30" s="59">
        <v>4300</v>
      </c>
      <c r="G30" s="218" t="s">
        <v>223</v>
      </c>
      <c r="H30" s="219">
        <v>2500</v>
      </c>
      <c r="I30" s="214"/>
    </row>
    <row r="31" spans="1:9" s="212" customFormat="1" ht="19.5" customHeight="1">
      <c r="A31" s="250" t="s">
        <v>143</v>
      </c>
      <c r="B31" s="248" t="s">
        <v>235</v>
      </c>
      <c r="C31" s="178" t="s">
        <v>1</v>
      </c>
      <c r="D31" s="59">
        <v>900</v>
      </c>
      <c r="E31" s="59">
        <v>90095</v>
      </c>
      <c r="F31" s="59">
        <v>4210</v>
      </c>
      <c r="G31" s="218" t="s">
        <v>223</v>
      </c>
      <c r="H31" s="219">
        <v>2484.08</v>
      </c>
      <c r="I31" s="214"/>
    </row>
    <row r="32" spans="1:9" s="212" customFormat="1" ht="18.75" customHeight="1">
      <c r="A32" s="341" t="s">
        <v>26</v>
      </c>
      <c r="B32" s="342"/>
      <c r="C32" s="342"/>
      <c r="D32" s="342"/>
      <c r="E32" s="342"/>
      <c r="F32" s="342"/>
      <c r="G32" s="343"/>
      <c r="H32" s="89">
        <f>SUM(H26:H31)</f>
        <v>15484.08</v>
      </c>
      <c r="I32" s="214"/>
    </row>
    <row r="33" spans="1:9" s="216" customFormat="1" ht="17.25" customHeight="1">
      <c r="A33" s="184">
        <v>4</v>
      </c>
      <c r="B33" s="185" t="s">
        <v>31</v>
      </c>
      <c r="C33" s="185"/>
      <c r="D33" s="43"/>
      <c r="E33" s="43"/>
      <c r="F33" s="43"/>
      <c r="G33" s="217"/>
      <c r="H33" s="89"/>
      <c r="I33" s="44"/>
    </row>
    <row r="34" spans="1:8" s="216" customFormat="1" ht="18.75" customHeight="1">
      <c r="A34" s="291" t="s">
        <v>144</v>
      </c>
      <c r="B34" s="294" t="s">
        <v>284</v>
      </c>
      <c r="C34" s="347" t="s">
        <v>1</v>
      </c>
      <c r="D34" s="299">
        <v>900</v>
      </c>
      <c r="E34" s="299">
        <v>90095</v>
      </c>
      <c r="F34" s="11">
        <v>4210</v>
      </c>
      <c r="G34" s="218" t="s">
        <v>223</v>
      </c>
      <c r="H34" s="75">
        <v>1000</v>
      </c>
    </row>
    <row r="35" spans="1:8" s="216" customFormat="1" ht="21" customHeight="1">
      <c r="A35" s="293"/>
      <c r="B35" s="333"/>
      <c r="C35" s="349"/>
      <c r="D35" s="300"/>
      <c r="E35" s="300"/>
      <c r="F35" s="11">
        <v>4300</v>
      </c>
      <c r="G35" s="218" t="s">
        <v>223</v>
      </c>
      <c r="H35" s="75">
        <v>500</v>
      </c>
    </row>
    <row r="36" spans="1:8" s="216" customFormat="1" ht="15.75" customHeight="1">
      <c r="A36" s="291" t="s">
        <v>145</v>
      </c>
      <c r="B36" s="294" t="s">
        <v>236</v>
      </c>
      <c r="C36" s="191" t="s">
        <v>1</v>
      </c>
      <c r="D36" s="195">
        <v>921</v>
      </c>
      <c r="E36" s="195">
        <v>92109</v>
      </c>
      <c r="F36" s="11">
        <v>4210</v>
      </c>
      <c r="G36" s="218" t="s">
        <v>223</v>
      </c>
      <c r="H36" s="75">
        <v>6000</v>
      </c>
    </row>
    <row r="37" spans="1:8" s="212" customFormat="1" ht="15" customHeight="1">
      <c r="A37" s="293"/>
      <c r="B37" s="333"/>
      <c r="C37" s="191" t="s">
        <v>1</v>
      </c>
      <c r="D37" s="11">
        <v>921</v>
      </c>
      <c r="E37" s="36">
        <v>92195</v>
      </c>
      <c r="F37" s="11">
        <v>4210</v>
      </c>
      <c r="G37" s="218" t="s">
        <v>223</v>
      </c>
      <c r="H37" s="75">
        <v>2709.23</v>
      </c>
    </row>
    <row r="38" spans="1:8" s="212" customFormat="1" ht="40.5" customHeight="1">
      <c r="A38" s="250" t="s">
        <v>146</v>
      </c>
      <c r="B38" s="178" t="s">
        <v>219</v>
      </c>
      <c r="C38" s="178" t="s">
        <v>1</v>
      </c>
      <c r="D38" s="208">
        <v>921</v>
      </c>
      <c r="E38" s="226">
        <v>92195</v>
      </c>
      <c r="F38" s="208">
        <v>4210</v>
      </c>
      <c r="G38" s="218" t="s">
        <v>223</v>
      </c>
      <c r="H38" s="221">
        <v>1500</v>
      </c>
    </row>
    <row r="39" spans="1:9" s="212" customFormat="1" ht="15" customHeight="1">
      <c r="A39" s="341" t="s">
        <v>26</v>
      </c>
      <c r="B39" s="342"/>
      <c r="C39" s="342"/>
      <c r="D39" s="342"/>
      <c r="E39" s="342"/>
      <c r="F39" s="342"/>
      <c r="G39" s="343"/>
      <c r="H39" s="89">
        <f>SUM(H34:H38)</f>
        <v>11709.23</v>
      </c>
      <c r="I39" s="214"/>
    </row>
    <row r="40" spans="1:9" s="212" customFormat="1" ht="12" customHeight="1">
      <c r="A40" s="184">
        <v>5</v>
      </c>
      <c r="B40" s="185" t="s">
        <v>32</v>
      </c>
      <c r="C40" s="185"/>
      <c r="D40" s="43"/>
      <c r="E40" s="43"/>
      <c r="F40" s="43"/>
      <c r="G40" s="215"/>
      <c r="H40" s="213"/>
      <c r="I40" s="214"/>
    </row>
    <row r="41" spans="1:9" s="216" customFormat="1" ht="15" customHeight="1">
      <c r="A41" s="344" t="s">
        <v>147</v>
      </c>
      <c r="B41" s="335" t="s">
        <v>211</v>
      </c>
      <c r="C41" s="199" t="s">
        <v>1</v>
      </c>
      <c r="D41" s="223">
        <v>926</v>
      </c>
      <c r="E41" s="223">
        <v>92695</v>
      </c>
      <c r="F41" s="59">
        <v>6050</v>
      </c>
      <c r="G41" s="51" t="s">
        <v>224</v>
      </c>
      <c r="H41" s="219">
        <v>12500</v>
      </c>
      <c r="I41" s="44"/>
    </row>
    <row r="42" spans="1:9" s="212" customFormat="1" ht="15.75" customHeight="1">
      <c r="A42" s="344"/>
      <c r="B42" s="336"/>
      <c r="C42" s="199" t="s">
        <v>1</v>
      </c>
      <c r="D42" s="223">
        <v>900</v>
      </c>
      <c r="E42" s="223">
        <v>90095</v>
      </c>
      <c r="F42" s="59">
        <v>4210</v>
      </c>
      <c r="G42" s="218" t="s">
        <v>223</v>
      </c>
      <c r="H42" s="219">
        <v>4500</v>
      </c>
      <c r="I42" s="214"/>
    </row>
    <row r="43" spans="1:9" s="212" customFormat="1" ht="15.75" customHeight="1">
      <c r="A43" s="344"/>
      <c r="B43" s="336"/>
      <c r="C43" s="199" t="s">
        <v>1</v>
      </c>
      <c r="D43" s="223">
        <v>921</v>
      </c>
      <c r="E43" s="223">
        <v>92109</v>
      </c>
      <c r="F43" s="59">
        <v>4210</v>
      </c>
      <c r="G43" s="218" t="s">
        <v>223</v>
      </c>
      <c r="H43" s="219">
        <v>1000</v>
      </c>
      <c r="I43" s="214"/>
    </row>
    <row r="44" spans="1:9" s="212" customFormat="1" ht="15.75" customHeight="1">
      <c r="A44" s="344"/>
      <c r="B44" s="336"/>
      <c r="C44" s="199" t="s">
        <v>1</v>
      </c>
      <c r="D44" s="223">
        <v>921</v>
      </c>
      <c r="E44" s="223">
        <v>92109</v>
      </c>
      <c r="F44" s="59">
        <v>4300</v>
      </c>
      <c r="G44" s="218" t="s">
        <v>223</v>
      </c>
      <c r="H44" s="219">
        <v>1000</v>
      </c>
      <c r="I44" s="214"/>
    </row>
    <row r="45" spans="1:9" s="212" customFormat="1" ht="15.75" customHeight="1">
      <c r="A45" s="344"/>
      <c r="B45" s="336"/>
      <c r="C45" s="199" t="s">
        <v>1</v>
      </c>
      <c r="D45" s="223">
        <v>921</v>
      </c>
      <c r="E45" s="223">
        <v>92195</v>
      </c>
      <c r="F45" s="59">
        <v>4300</v>
      </c>
      <c r="G45" s="218" t="s">
        <v>223</v>
      </c>
      <c r="H45" s="219">
        <v>2000</v>
      </c>
      <c r="I45" s="214"/>
    </row>
    <row r="46" spans="1:9" s="212" customFormat="1" ht="14.25" customHeight="1">
      <c r="A46" s="354" t="s">
        <v>148</v>
      </c>
      <c r="B46" s="294" t="s">
        <v>118</v>
      </c>
      <c r="C46" s="179" t="s">
        <v>1</v>
      </c>
      <c r="D46" s="11">
        <v>900</v>
      </c>
      <c r="E46" s="11">
        <v>90095</v>
      </c>
      <c r="F46" s="59">
        <v>4210</v>
      </c>
      <c r="G46" s="218" t="s">
        <v>223</v>
      </c>
      <c r="H46" s="219">
        <v>2543.6</v>
      </c>
      <c r="I46" s="214"/>
    </row>
    <row r="47" spans="1:9" s="212" customFormat="1" ht="14.25" customHeight="1">
      <c r="A47" s="354"/>
      <c r="B47" s="295"/>
      <c r="C47" s="179" t="s">
        <v>1</v>
      </c>
      <c r="D47" s="11">
        <v>900</v>
      </c>
      <c r="E47" s="11">
        <v>90095</v>
      </c>
      <c r="F47" s="59">
        <v>4300</v>
      </c>
      <c r="G47" s="218" t="s">
        <v>223</v>
      </c>
      <c r="H47" s="219">
        <v>500</v>
      </c>
      <c r="I47" s="214"/>
    </row>
    <row r="48" spans="1:8" s="214" customFormat="1" ht="18" customHeight="1">
      <c r="A48" s="341" t="s">
        <v>26</v>
      </c>
      <c r="B48" s="342"/>
      <c r="C48" s="342"/>
      <c r="D48" s="342"/>
      <c r="E48" s="342"/>
      <c r="F48" s="342"/>
      <c r="G48" s="343"/>
      <c r="H48" s="89">
        <f>SUM(H40:H47)</f>
        <v>24043.6</v>
      </c>
    </row>
    <row r="49" spans="1:9" s="216" customFormat="1" ht="18.75" customHeight="1">
      <c r="A49" s="184">
        <v>6</v>
      </c>
      <c r="B49" s="185" t="s">
        <v>29</v>
      </c>
      <c r="C49" s="185"/>
      <c r="D49" s="43"/>
      <c r="E49" s="43"/>
      <c r="F49" s="43"/>
      <c r="G49" s="217"/>
      <c r="H49" s="89"/>
      <c r="I49" s="44"/>
    </row>
    <row r="50" spans="1:9" s="44" customFormat="1" ht="15.75" customHeight="1">
      <c r="A50" s="291" t="s">
        <v>149</v>
      </c>
      <c r="B50" s="294" t="s">
        <v>237</v>
      </c>
      <c r="C50" s="34" t="s">
        <v>1</v>
      </c>
      <c r="D50" s="196">
        <v>926</v>
      </c>
      <c r="E50" s="196">
        <v>92695</v>
      </c>
      <c r="F50" s="11">
        <v>4210</v>
      </c>
      <c r="G50" s="218" t="s">
        <v>223</v>
      </c>
      <c r="H50" s="75">
        <v>4000</v>
      </c>
      <c r="I50" s="216"/>
    </row>
    <row r="51" spans="1:9" s="44" customFormat="1" ht="18.75" customHeight="1">
      <c r="A51" s="293"/>
      <c r="B51" s="333"/>
      <c r="C51" s="34" t="s">
        <v>1</v>
      </c>
      <c r="D51" s="196">
        <v>926</v>
      </c>
      <c r="E51" s="196">
        <v>92695</v>
      </c>
      <c r="F51" s="11">
        <v>4300</v>
      </c>
      <c r="G51" s="218" t="s">
        <v>223</v>
      </c>
      <c r="H51" s="75">
        <v>2000</v>
      </c>
      <c r="I51" s="216"/>
    </row>
    <row r="52" spans="1:9" s="214" customFormat="1" ht="26.25" customHeight="1">
      <c r="A52" s="249" t="s">
        <v>150</v>
      </c>
      <c r="B52" s="198" t="s">
        <v>285</v>
      </c>
      <c r="C52" s="34" t="s">
        <v>1</v>
      </c>
      <c r="D52" s="195">
        <v>926</v>
      </c>
      <c r="E52" s="195">
        <v>92695</v>
      </c>
      <c r="F52" s="11">
        <v>4210</v>
      </c>
      <c r="G52" s="218" t="s">
        <v>223</v>
      </c>
      <c r="H52" s="75">
        <v>2000</v>
      </c>
      <c r="I52" s="212"/>
    </row>
    <row r="53" spans="1:9" s="214" customFormat="1" ht="18" customHeight="1">
      <c r="A53" s="291" t="s">
        <v>151</v>
      </c>
      <c r="B53" s="294" t="s">
        <v>212</v>
      </c>
      <c r="C53" s="289" t="s">
        <v>1</v>
      </c>
      <c r="D53" s="195">
        <v>900</v>
      </c>
      <c r="E53" s="195">
        <v>90095</v>
      </c>
      <c r="F53" s="11">
        <v>4210</v>
      </c>
      <c r="G53" s="218" t="s">
        <v>223</v>
      </c>
      <c r="H53" s="75">
        <v>2137</v>
      </c>
      <c r="I53" s="212"/>
    </row>
    <row r="54" spans="1:9" s="214" customFormat="1" ht="21" customHeight="1">
      <c r="A54" s="346"/>
      <c r="B54" s="361"/>
      <c r="C54" s="360"/>
      <c r="D54" s="195">
        <v>900</v>
      </c>
      <c r="E54" s="195">
        <v>90095</v>
      </c>
      <c r="F54" s="11">
        <v>4300</v>
      </c>
      <c r="G54" s="218" t="s">
        <v>223</v>
      </c>
      <c r="H54" s="75">
        <v>1500</v>
      </c>
      <c r="I54" s="212"/>
    </row>
    <row r="55" spans="1:9" s="212" customFormat="1" ht="18.75" customHeight="1">
      <c r="A55" s="341" t="s">
        <v>26</v>
      </c>
      <c r="B55" s="342"/>
      <c r="C55" s="342"/>
      <c r="D55" s="342"/>
      <c r="E55" s="342"/>
      <c r="F55" s="342"/>
      <c r="G55" s="343"/>
      <c r="H55" s="89">
        <f>SUM(H50:H54)</f>
        <v>11637</v>
      </c>
      <c r="I55" s="214"/>
    </row>
    <row r="56" spans="1:9" s="216" customFormat="1" ht="17.25" customHeight="1">
      <c r="A56" s="184">
        <v>7</v>
      </c>
      <c r="B56" s="185" t="s">
        <v>117</v>
      </c>
      <c r="C56" s="185"/>
      <c r="D56" s="43"/>
      <c r="E56" s="43"/>
      <c r="F56" s="43"/>
      <c r="G56" s="217"/>
      <c r="H56" s="89"/>
      <c r="I56" s="44"/>
    </row>
    <row r="57" spans="1:9" s="216" customFormat="1" ht="29.25" customHeight="1">
      <c r="A57" s="251" t="s">
        <v>152</v>
      </c>
      <c r="B57" s="198" t="s">
        <v>296</v>
      </c>
      <c r="C57" s="191" t="s">
        <v>1</v>
      </c>
      <c r="D57" s="195">
        <v>600</v>
      </c>
      <c r="E57" s="195">
        <v>60016</v>
      </c>
      <c r="F57" s="59">
        <v>6050</v>
      </c>
      <c r="G57" s="218" t="s">
        <v>224</v>
      </c>
      <c r="H57" s="219">
        <v>10000</v>
      </c>
      <c r="I57" s="44"/>
    </row>
    <row r="58" spans="1:9" s="44" customFormat="1" ht="27" customHeight="1">
      <c r="A58" s="251" t="s">
        <v>153</v>
      </c>
      <c r="B58" s="198" t="s">
        <v>297</v>
      </c>
      <c r="C58" s="191" t="s">
        <v>1</v>
      </c>
      <c r="D58" s="195">
        <v>600</v>
      </c>
      <c r="E58" s="195">
        <v>60016</v>
      </c>
      <c r="F58" s="192">
        <v>6050</v>
      </c>
      <c r="G58" s="60" t="s">
        <v>224</v>
      </c>
      <c r="H58" s="200">
        <v>10000</v>
      </c>
      <c r="I58" s="216"/>
    </row>
    <row r="59" spans="1:9" s="44" customFormat="1" ht="27" customHeight="1">
      <c r="A59" s="251" t="s">
        <v>238</v>
      </c>
      <c r="B59" s="198" t="s">
        <v>239</v>
      </c>
      <c r="C59" s="191" t="s">
        <v>1</v>
      </c>
      <c r="D59" s="195">
        <v>900</v>
      </c>
      <c r="E59" s="195">
        <v>90095</v>
      </c>
      <c r="F59" s="192">
        <v>4210</v>
      </c>
      <c r="G59" s="60" t="s">
        <v>223</v>
      </c>
      <c r="H59" s="200">
        <v>4043</v>
      </c>
      <c r="I59" s="216"/>
    </row>
    <row r="60" spans="1:9" s="212" customFormat="1" ht="19.5" customHeight="1">
      <c r="A60" s="341" t="s">
        <v>26</v>
      </c>
      <c r="B60" s="342"/>
      <c r="C60" s="342"/>
      <c r="D60" s="342"/>
      <c r="E60" s="342"/>
      <c r="F60" s="342"/>
      <c r="G60" s="343"/>
      <c r="H60" s="89">
        <f>SUM(H57:H59)</f>
        <v>24043</v>
      </c>
      <c r="I60" s="214"/>
    </row>
    <row r="61" spans="1:9" s="216" customFormat="1" ht="15" customHeight="1">
      <c r="A61" s="184">
        <v>8</v>
      </c>
      <c r="B61" s="185" t="s">
        <v>213</v>
      </c>
      <c r="C61" s="185"/>
      <c r="D61" s="43"/>
      <c r="E61" s="43"/>
      <c r="F61" s="43"/>
      <c r="G61" s="217"/>
      <c r="H61" s="89"/>
      <c r="I61" s="44"/>
    </row>
    <row r="62" spans="1:9" s="216" customFormat="1" ht="13.5" customHeight="1">
      <c r="A62" s="344" t="s">
        <v>154</v>
      </c>
      <c r="B62" s="345" t="s">
        <v>214</v>
      </c>
      <c r="C62" s="197" t="s">
        <v>1</v>
      </c>
      <c r="D62" s="225">
        <v>926</v>
      </c>
      <c r="E62" s="225">
        <v>92695</v>
      </c>
      <c r="F62" s="59">
        <v>4110</v>
      </c>
      <c r="G62" s="218" t="s">
        <v>223</v>
      </c>
      <c r="H62" s="219">
        <v>292.06</v>
      </c>
      <c r="I62" s="44"/>
    </row>
    <row r="63" spans="1:9" s="216" customFormat="1" ht="17.25" customHeight="1">
      <c r="A63" s="344"/>
      <c r="B63" s="336"/>
      <c r="C63" s="197" t="s">
        <v>1</v>
      </c>
      <c r="D63" s="225">
        <v>926</v>
      </c>
      <c r="E63" s="225">
        <v>92695</v>
      </c>
      <c r="F63" s="59">
        <v>4170</v>
      </c>
      <c r="G63" s="51" t="s">
        <v>223</v>
      </c>
      <c r="H63" s="219">
        <v>1707.94</v>
      </c>
      <c r="I63" s="44"/>
    </row>
    <row r="64" spans="1:9" s="216" customFormat="1" ht="16.5" customHeight="1">
      <c r="A64" s="344"/>
      <c r="B64" s="336"/>
      <c r="C64" s="197" t="s">
        <v>1</v>
      </c>
      <c r="D64" s="225">
        <v>926</v>
      </c>
      <c r="E64" s="225">
        <v>92695</v>
      </c>
      <c r="F64" s="59">
        <v>4210</v>
      </c>
      <c r="G64" s="218" t="s">
        <v>223</v>
      </c>
      <c r="H64" s="219">
        <v>2000</v>
      </c>
      <c r="I64" s="44"/>
    </row>
    <row r="65" spans="1:8" s="216" customFormat="1" ht="17.25" customHeight="1">
      <c r="A65" s="344"/>
      <c r="B65" s="337"/>
      <c r="C65" s="197" t="s">
        <v>1</v>
      </c>
      <c r="D65" s="225">
        <v>926</v>
      </c>
      <c r="E65" s="225">
        <v>92695</v>
      </c>
      <c r="F65" s="59">
        <v>4300</v>
      </c>
      <c r="G65" s="218" t="s">
        <v>223</v>
      </c>
      <c r="H65" s="219">
        <v>1000</v>
      </c>
    </row>
    <row r="66" spans="1:8" s="13" customFormat="1" ht="19.5" customHeight="1">
      <c r="A66" s="354" t="s">
        <v>155</v>
      </c>
      <c r="B66" s="347" t="s">
        <v>180</v>
      </c>
      <c r="C66" s="34" t="s">
        <v>1</v>
      </c>
      <c r="D66" s="11">
        <v>900</v>
      </c>
      <c r="E66" s="11">
        <v>90095</v>
      </c>
      <c r="F66" s="11">
        <v>4300</v>
      </c>
      <c r="G66" s="211" t="s">
        <v>223</v>
      </c>
      <c r="H66" s="75">
        <v>2500</v>
      </c>
    </row>
    <row r="67" spans="1:8" s="13" customFormat="1" ht="17.25" customHeight="1">
      <c r="A67" s="354"/>
      <c r="B67" s="349"/>
      <c r="C67" s="34" t="s">
        <v>1</v>
      </c>
      <c r="D67" s="11">
        <v>900</v>
      </c>
      <c r="E67" s="11">
        <v>90095</v>
      </c>
      <c r="F67" s="11">
        <v>4210</v>
      </c>
      <c r="G67" s="211" t="s">
        <v>223</v>
      </c>
      <c r="H67" s="75">
        <v>2500</v>
      </c>
    </row>
    <row r="68" spans="1:8" s="246" customFormat="1" ht="17.25" customHeight="1">
      <c r="A68" s="249" t="s">
        <v>156</v>
      </c>
      <c r="B68" s="253" t="s">
        <v>300</v>
      </c>
      <c r="C68" s="253" t="s">
        <v>1</v>
      </c>
      <c r="D68" s="11">
        <v>900</v>
      </c>
      <c r="E68" s="11">
        <v>90015</v>
      </c>
      <c r="F68" s="11">
        <v>6050</v>
      </c>
      <c r="G68" s="23" t="s">
        <v>224</v>
      </c>
      <c r="H68" s="75">
        <v>13043</v>
      </c>
    </row>
    <row r="69" spans="1:8" s="246" customFormat="1" ht="18" customHeight="1">
      <c r="A69" s="249" t="s">
        <v>298</v>
      </c>
      <c r="B69" s="253" t="s">
        <v>299</v>
      </c>
      <c r="C69" s="253" t="s">
        <v>1</v>
      </c>
      <c r="D69" s="11">
        <v>921</v>
      </c>
      <c r="E69" s="36">
        <v>92109</v>
      </c>
      <c r="F69" s="11">
        <v>4210</v>
      </c>
      <c r="G69" s="23" t="s">
        <v>223</v>
      </c>
      <c r="H69" s="75">
        <v>1000</v>
      </c>
    </row>
    <row r="70" spans="1:9" s="13" customFormat="1" ht="17.25" customHeight="1">
      <c r="A70" s="355" t="s">
        <v>26</v>
      </c>
      <c r="B70" s="356"/>
      <c r="C70" s="356"/>
      <c r="D70" s="356"/>
      <c r="E70" s="356"/>
      <c r="F70" s="356"/>
      <c r="G70" s="357"/>
      <c r="H70" s="227">
        <f>SUM(H62:H69)</f>
        <v>24043</v>
      </c>
      <c r="I70" s="33"/>
    </row>
    <row r="71" spans="1:9" s="212" customFormat="1" ht="14.25" customHeight="1">
      <c r="A71" s="184">
        <v>9</v>
      </c>
      <c r="B71" s="185" t="s">
        <v>27</v>
      </c>
      <c r="C71" s="185"/>
      <c r="D71" s="43"/>
      <c r="E71" s="43"/>
      <c r="F71" s="43"/>
      <c r="G71" s="217"/>
      <c r="H71" s="89"/>
      <c r="I71" s="214"/>
    </row>
    <row r="72" spans="1:9" s="212" customFormat="1" ht="21" customHeight="1">
      <c r="A72" s="354" t="s">
        <v>157</v>
      </c>
      <c r="B72" s="294" t="s">
        <v>286</v>
      </c>
      <c r="C72" s="34" t="s">
        <v>1</v>
      </c>
      <c r="D72" s="11">
        <v>926</v>
      </c>
      <c r="E72" s="11">
        <v>92695</v>
      </c>
      <c r="F72" s="59">
        <v>4210</v>
      </c>
      <c r="G72" s="218" t="s">
        <v>223</v>
      </c>
      <c r="H72" s="219">
        <v>5000</v>
      </c>
      <c r="I72" s="214"/>
    </row>
    <row r="73" spans="1:9" s="212" customFormat="1" ht="18" customHeight="1">
      <c r="A73" s="354"/>
      <c r="B73" s="295"/>
      <c r="C73" s="34" t="s">
        <v>1</v>
      </c>
      <c r="D73" s="11">
        <v>926</v>
      </c>
      <c r="E73" s="11">
        <v>92695</v>
      </c>
      <c r="F73" s="59">
        <v>4300</v>
      </c>
      <c r="G73" s="218" t="s">
        <v>223</v>
      </c>
      <c r="H73" s="219">
        <v>5000</v>
      </c>
      <c r="I73" s="214"/>
    </row>
    <row r="74" spans="1:9" s="214" customFormat="1" ht="18" customHeight="1">
      <c r="A74" s="249" t="s">
        <v>158</v>
      </c>
      <c r="B74" s="180" t="s">
        <v>287</v>
      </c>
      <c r="C74" s="34" t="s">
        <v>1</v>
      </c>
      <c r="D74" s="201" t="s">
        <v>240</v>
      </c>
      <c r="E74" s="201" t="s">
        <v>241</v>
      </c>
      <c r="F74" s="11">
        <v>4210</v>
      </c>
      <c r="G74" s="218" t="s">
        <v>223</v>
      </c>
      <c r="H74" s="75">
        <v>1000</v>
      </c>
      <c r="I74" s="212"/>
    </row>
    <row r="75" spans="1:9" s="214" customFormat="1" ht="17.25" customHeight="1">
      <c r="A75" s="249" t="s">
        <v>159</v>
      </c>
      <c r="B75" s="198" t="s">
        <v>118</v>
      </c>
      <c r="C75" s="191" t="s">
        <v>1</v>
      </c>
      <c r="D75" s="195">
        <v>900</v>
      </c>
      <c r="E75" s="195">
        <v>90095</v>
      </c>
      <c r="F75" s="11">
        <v>4210</v>
      </c>
      <c r="G75" s="218" t="s">
        <v>223</v>
      </c>
      <c r="H75" s="200">
        <v>757.32</v>
      </c>
      <c r="I75" s="212"/>
    </row>
    <row r="76" spans="1:9" s="212" customFormat="1" ht="14.25" customHeight="1">
      <c r="A76" s="341" t="s">
        <v>26</v>
      </c>
      <c r="B76" s="342"/>
      <c r="C76" s="342"/>
      <c r="D76" s="342"/>
      <c r="E76" s="342"/>
      <c r="F76" s="342"/>
      <c r="G76" s="343"/>
      <c r="H76" s="89">
        <f>SUM(H72:H75)</f>
        <v>11757.32</v>
      </c>
      <c r="I76" s="214"/>
    </row>
    <row r="77" spans="1:9" s="193" customFormat="1" ht="16.5" customHeight="1">
      <c r="A77" s="352" t="s">
        <v>80</v>
      </c>
      <c r="B77" s="353"/>
      <c r="C77" s="202"/>
      <c r="D77" s="202"/>
      <c r="E77" s="202"/>
      <c r="F77" s="202"/>
      <c r="G77" s="203"/>
      <c r="H77" s="204">
        <f>SUM(H15,H24,H32,H39,H48,H55,H60,H70,H76)</f>
        <v>169986.95</v>
      </c>
      <c r="I77" s="205"/>
    </row>
    <row r="78" spans="1:9" s="1" customFormat="1" ht="27.75" customHeight="1">
      <c r="A78"/>
      <c r="B78"/>
      <c r="C78"/>
      <c r="D78"/>
      <c r="E78"/>
      <c r="F78"/>
      <c r="G78"/>
      <c r="H78" s="206"/>
      <c r="I78"/>
    </row>
    <row r="79" spans="1:9" s="44" customFormat="1" ht="18.75" customHeight="1">
      <c r="A79"/>
      <c r="B79"/>
      <c r="C79"/>
      <c r="D79"/>
      <c r="E79"/>
      <c r="F79"/>
      <c r="G79"/>
      <c r="H79" s="206"/>
      <c r="I79"/>
    </row>
    <row r="80" spans="1:9" s="21" customFormat="1" ht="21" customHeight="1">
      <c r="A80"/>
      <c r="B80"/>
      <c r="C80"/>
      <c r="D80"/>
      <c r="E80"/>
      <c r="F80"/>
      <c r="G80"/>
      <c r="H80" s="206"/>
      <c r="I80"/>
    </row>
  </sheetData>
  <sheetProtection/>
  <mergeCells count="59">
    <mergeCell ref="C53:C54"/>
    <mergeCell ref="A41:A45"/>
    <mergeCell ref="B41:B45"/>
    <mergeCell ref="B53:B54"/>
    <mergeCell ref="A48:G48"/>
    <mergeCell ref="B50:B51"/>
    <mergeCell ref="A46:A47"/>
    <mergeCell ref="B46:B47"/>
    <mergeCell ref="A50:A51"/>
    <mergeCell ref="E34:E35"/>
    <mergeCell ref="E22:E23"/>
    <mergeCell ref="C34:C35"/>
    <mergeCell ref="A24:G24"/>
    <mergeCell ref="C22:C23"/>
    <mergeCell ref="D22:D23"/>
    <mergeCell ref="A32:G32"/>
    <mergeCell ref="B22:B23"/>
    <mergeCell ref="A22:A23"/>
    <mergeCell ref="A77:B77"/>
    <mergeCell ref="A66:A67"/>
    <mergeCell ref="B66:B67"/>
    <mergeCell ref="A70:G70"/>
    <mergeCell ref="A72:A73"/>
    <mergeCell ref="B72:B73"/>
    <mergeCell ref="A76:G76"/>
    <mergeCell ref="A39:G39"/>
    <mergeCell ref="A53:A54"/>
    <mergeCell ref="C7:C10"/>
    <mergeCell ref="A34:A35"/>
    <mergeCell ref="C13:C14"/>
    <mergeCell ref="E13:E14"/>
    <mergeCell ref="D13:D14"/>
    <mergeCell ref="B13:B14"/>
    <mergeCell ref="B11:B12"/>
    <mergeCell ref="E7:E10"/>
    <mergeCell ref="A60:G60"/>
    <mergeCell ref="A62:A65"/>
    <mergeCell ref="B62:B65"/>
    <mergeCell ref="A55:G55"/>
    <mergeCell ref="D7:D10"/>
    <mergeCell ref="A11:A12"/>
    <mergeCell ref="A36:A37"/>
    <mergeCell ref="B27:B30"/>
    <mergeCell ref="A27:A30"/>
    <mergeCell ref="B36:B37"/>
    <mergeCell ref="B34:B35"/>
    <mergeCell ref="D34:D35"/>
    <mergeCell ref="A13:A14"/>
    <mergeCell ref="A15:G15"/>
    <mergeCell ref="G1:H1"/>
    <mergeCell ref="A2:H2"/>
    <mergeCell ref="G11:G12"/>
    <mergeCell ref="H11:H12"/>
    <mergeCell ref="E11:E12"/>
    <mergeCell ref="F11:F12"/>
    <mergeCell ref="C11:C12"/>
    <mergeCell ref="D11:D12"/>
    <mergeCell ref="A7:A10"/>
    <mergeCell ref="B7:B10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61"/>
  <sheetViews>
    <sheetView workbookViewId="0" topLeftCell="A119">
      <selection activeCell="L156" sqref="L156"/>
    </sheetView>
  </sheetViews>
  <sheetFormatPr defaultColWidth="9.00390625" defaultRowHeight="12.75"/>
  <cols>
    <col min="1" max="1" width="2.625" style="19" customWidth="1"/>
    <col min="2" max="2" width="40.625" style="19" customWidth="1"/>
    <col min="3" max="3" width="7.125" style="19" customWidth="1"/>
    <col min="4" max="4" width="10.125" style="19" customWidth="1"/>
    <col min="5" max="5" width="4.375" style="19" customWidth="1"/>
    <col min="6" max="6" width="6.875" style="19" customWidth="1"/>
    <col min="7" max="7" width="23.75390625" style="19" customWidth="1"/>
    <col min="8" max="8" width="12.875" style="41" customWidth="1"/>
    <col min="9" max="9" width="24.375" style="41" customWidth="1"/>
    <col min="10" max="16384" width="9.125" style="19" customWidth="1"/>
  </cols>
  <sheetData>
    <row r="1" spans="8:9" s="20" customFormat="1" ht="12.75">
      <c r="H1" s="40"/>
      <c r="I1" s="207" t="s">
        <v>97</v>
      </c>
    </row>
    <row r="2" spans="8:9" s="20" customFormat="1" ht="12.75">
      <c r="H2" s="40"/>
      <c r="I2" s="207" t="s">
        <v>273</v>
      </c>
    </row>
    <row r="3" spans="8:9" s="20" customFormat="1" ht="12.75">
      <c r="H3" s="41"/>
      <c r="I3" s="207" t="s">
        <v>98</v>
      </c>
    </row>
    <row r="4" spans="8:9" s="20" customFormat="1" ht="12.75">
      <c r="H4" s="40"/>
      <c r="I4" s="207" t="s">
        <v>274</v>
      </c>
    </row>
    <row r="5" spans="1:9" s="42" customFormat="1" ht="11.25" customHeight="1">
      <c r="A5" s="367" t="s">
        <v>272</v>
      </c>
      <c r="B5" s="367"/>
      <c r="C5" s="367"/>
      <c r="D5" s="367"/>
      <c r="E5" s="367"/>
      <c r="F5" s="367"/>
      <c r="G5" s="367"/>
      <c r="H5" s="367"/>
      <c r="I5" s="367"/>
    </row>
    <row r="6" ht="5.25" customHeight="1"/>
    <row r="7" spans="1:10" ht="38.25" customHeight="1">
      <c r="A7" s="368" t="s">
        <v>0</v>
      </c>
      <c r="B7" s="368" t="s">
        <v>3</v>
      </c>
      <c r="C7" s="368" t="s">
        <v>4</v>
      </c>
      <c r="D7" s="369" t="s">
        <v>73</v>
      </c>
      <c r="E7" s="368" t="s">
        <v>38</v>
      </c>
      <c r="F7" s="369" t="s">
        <v>39</v>
      </c>
      <c r="G7" s="368" t="s">
        <v>5</v>
      </c>
      <c r="H7" s="368"/>
      <c r="I7" s="371" t="s">
        <v>308</v>
      </c>
      <c r="J7" s="110"/>
    </row>
    <row r="8" spans="1:10" ht="15" customHeight="1">
      <c r="A8" s="368"/>
      <c r="B8" s="368"/>
      <c r="C8" s="368"/>
      <c r="D8" s="370"/>
      <c r="E8" s="368"/>
      <c r="F8" s="370"/>
      <c r="G8" s="109" t="s">
        <v>6</v>
      </c>
      <c r="H8" s="100" t="s">
        <v>7</v>
      </c>
      <c r="I8" s="371"/>
      <c r="J8" s="110"/>
    </row>
    <row r="9" spans="1:9" s="55" customFormat="1" ht="8.25" customHeight="1">
      <c r="A9" s="56">
        <v>1</v>
      </c>
      <c r="B9" s="56">
        <v>2</v>
      </c>
      <c r="C9" s="56">
        <v>3</v>
      </c>
      <c r="D9" s="57">
        <v>4</v>
      </c>
      <c r="E9" s="56">
        <v>5</v>
      </c>
      <c r="F9" s="57">
        <v>6</v>
      </c>
      <c r="G9" s="56">
        <v>7</v>
      </c>
      <c r="H9" s="58">
        <v>8</v>
      </c>
      <c r="I9" s="58">
        <v>9</v>
      </c>
    </row>
    <row r="10" spans="1:9" ht="21.75" customHeight="1">
      <c r="A10" s="101" t="s">
        <v>43</v>
      </c>
      <c r="B10" s="102" t="s">
        <v>23</v>
      </c>
      <c r="C10" s="101" t="s">
        <v>228</v>
      </c>
      <c r="D10" s="102" t="s">
        <v>1</v>
      </c>
      <c r="E10" s="149">
        <v>10</v>
      </c>
      <c r="F10" s="150">
        <v>1010</v>
      </c>
      <c r="G10" s="101" t="s">
        <v>8</v>
      </c>
      <c r="H10" s="103">
        <f>SUM(H11,H15)</f>
        <v>908859</v>
      </c>
      <c r="I10" s="103">
        <f>SUM(I11,I15)</f>
        <v>779351</v>
      </c>
    </row>
    <row r="11" spans="1:9" ht="21" customHeight="1">
      <c r="A11" s="104"/>
      <c r="B11" s="105" t="s">
        <v>161</v>
      </c>
      <c r="C11" s="104"/>
      <c r="D11" s="104"/>
      <c r="E11" s="104"/>
      <c r="F11" s="104"/>
      <c r="G11" s="104" t="s">
        <v>95</v>
      </c>
      <c r="H11" s="106">
        <f>SUM(H12:H14)</f>
        <v>0</v>
      </c>
      <c r="I11" s="106">
        <f>SUM(I12:I14)</f>
        <v>0</v>
      </c>
    </row>
    <row r="12" spans="1:9" ht="15.75" customHeight="1">
      <c r="A12" s="104"/>
      <c r="B12" s="105" t="s">
        <v>160</v>
      </c>
      <c r="C12" s="104"/>
      <c r="D12" s="104"/>
      <c r="E12" s="104"/>
      <c r="F12" s="104"/>
      <c r="G12" s="107" t="s">
        <v>9</v>
      </c>
      <c r="H12" s="106"/>
      <c r="I12" s="106"/>
    </row>
    <row r="13" spans="1:9" ht="11.25" customHeight="1">
      <c r="A13" s="104"/>
      <c r="B13" s="364" t="s">
        <v>217</v>
      </c>
      <c r="C13" s="104"/>
      <c r="D13" s="104"/>
      <c r="E13" s="104"/>
      <c r="F13" s="104"/>
      <c r="G13" s="107" t="s">
        <v>10</v>
      </c>
      <c r="H13" s="106"/>
      <c r="I13" s="106"/>
    </row>
    <row r="14" spans="1:9" ht="21">
      <c r="A14" s="104"/>
      <c r="B14" s="365"/>
      <c r="C14" s="104"/>
      <c r="D14" s="104"/>
      <c r="E14" s="104"/>
      <c r="F14" s="104"/>
      <c r="G14" s="108" t="s">
        <v>11</v>
      </c>
      <c r="H14" s="106"/>
      <c r="I14" s="106"/>
    </row>
    <row r="15" spans="1:9" ht="12.75">
      <c r="A15" s="104"/>
      <c r="B15" s="365"/>
      <c r="C15" s="104"/>
      <c r="D15" s="104"/>
      <c r="E15" s="104"/>
      <c r="F15" s="104"/>
      <c r="G15" s="104" t="s">
        <v>94</v>
      </c>
      <c r="H15" s="106">
        <f>SUM(H16,H18)</f>
        <v>908859</v>
      </c>
      <c r="I15" s="106">
        <f>SUM(I16:I18)</f>
        <v>779351</v>
      </c>
    </row>
    <row r="16" spans="1:9" ht="12.75">
      <c r="A16" s="104"/>
      <c r="B16" s="365"/>
      <c r="C16" s="104"/>
      <c r="D16" s="104"/>
      <c r="E16" s="104"/>
      <c r="F16" s="104"/>
      <c r="G16" s="107" t="s">
        <v>9</v>
      </c>
      <c r="H16" s="106">
        <v>421995</v>
      </c>
      <c r="I16" s="106">
        <v>305107</v>
      </c>
    </row>
    <row r="17" spans="1:9" ht="12.75">
      <c r="A17" s="104"/>
      <c r="B17" s="365"/>
      <c r="C17" s="104"/>
      <c r="D17" s="104"/>
      <c r="E17" s="104"/>
      <c r="F17" s="104"/>
      <c r="G17" s="107" t="s">
        <v>10</v>
      </c>
      <c r="H17" s="106"/>
      <c r="I17" s="106"/>
    </row>
    <row r="18" spans="1:9" ht="20.25" customHeight="1">
      <c r="A18" s="104"/>
      <c r="B18" s="365"/>
      <c r="C18" s="104"/>
      <c r="D18" s="104"/>
      <c r="E18" s="104"/>
      <c r="F18" s="104"/>
      <c r="G18" s="108" t="s">
        <v>11</v>
      </c>
      <c r="H18" s="106">
        <v>486864</v>
      </c>
      <c r="I18" s="106">
        <v>474244</v>
      </c>
    </row>
    <row r="19" spans="1:9" ht="25.5" customHeight="1">
      <c r="A19" s="104"/>
      <c r="B19" s="365"/>
      <c r="C19" s="104"/>
      <c r="D19" s="104"/>
      <c r="E19" s="104"/>
      <c r="F19" s="104"/>
      <c r="G19" s="105" t="s">
        <v>93</v>
      </c>
      <c r="H19" s="106">
        <v>474244</v>
      </c>
      <c r="I19" s="106">
        <v>474244</v>
      </c>
    </row>
    <row r="20" spans="1:9" ht="16.5" customHeight="1" hidden="1">
      <c r="A20" s="101" t="s">
        <v>44</v>
      </c>
      <c r="B20" s="102" t="s">
        <v>23</v>
      </c>
      <c r="C20" s="101" t="s">
        <v>198</v>
      </c>
      <c r="D20" s="102" t="s">
        <v>1</v>
      </c>
      <c r="E20" s="149">
        <v>10</v>
      </c>
      <c r="F20" s="150">
        <v>1010</v>
      </c>
      <c r="G20" s="101" t="s">
        <v>8</v>
      </c>
      <c r="H20" s="103">
        <f>SUM(H21,H25)</f>
        <v>0</v>
      </c>
      <c r="I20" s="103">
        <f>SUM(I21,I25)</f>
        <v>0</v>
      </c>
    </row>
    <row r="21" spans="1:9" ht="20.25" customHeight="1" hidden="1">
      <c r="A21" s="104"/>
      <c r="B21" s="105" t="s">
        <v>161</v>
      </c>
      <c r="C21" s="104"/>
      <c r="D21" s="104"/>
      <c r="E21" s="104"/>
      <c r="F21" s="104"/>
      <c r="G21" s="104" t="s">
        <v>95</v>
      </c>
      <c r="H21" s="106">
        <f>SUM(H22:H24)</f>
        <v>0</v>
      </c>
      <c r="I21" s="106">
        <f>SUM(I22:I24)</f>
        <v>0</v>
      </c>
    </row>
    <row r="22" spans="1:9" ht="15.75" customHeight="1" hidden="1">
      <c r="A22" s="104"/>
      <c r="B22" s="105" t="s">
        <v>160</v>
      </c>
      <c r="C22" s="104"/>
      <c r="D22" s="104"/>
      <c r="E22" s="104"/>
      <c r="F22" s="104"/>
      <c r="G22" s="107" t="s">
        <v>9</v>
      </c>
      <c r="H22" s="106"/>
      <c r="I22" s="106"/>
    </row>
    <row r="23" spans="1:9" ht="11.25" customHeight="1" hidden="1">
      <c r="A23" s="104"/>
      <c r="B23" s="364" t="s">
        <v>186</v>
      </c>
      <c r="C23" s="104"/>
      <c r="D23" s="104"/>
      <c r="E23" s="104"/>
      <c r="F23" s="104"/>
      <c r="G23" s="107" t="s">
        <v>10</v>
      </c>
      <c r="H23" s="106"/>
      <c r="I23" s="106"/>
    </row>
    <row r="24" spans="1:9" ht="21" hidden="1">
      <c r="A24" s="104"/>
      <c r="B24" s="365"/>
      <c r="C24" s="104"/>
      <c r="D24" s="104"/>
      <c r="E24" s="104"/>
      <c r="F24" s="104"/>
      <c r="G24" s="108" t="s">
        <v>11</v>
      </c>
      <c r="H24" s="106"/>
      <c r="I24" s="106"/>
    </row>
    <row r="25" spans="1:9" ht="12.75" hidden="1">
      <c r="A25" s="104"/>
      <c r="B25" s="365"/>
      <c r="C25" s="104"/>
      <c r="D25" s="104"/>
      <c r="E25" s="104"/>
      <c r="F25" s="104"/>
      <c r="G25" s="104" t="s">
        <v>94</v>
      </c>
      <c r="H25" s="106">
        <v>0</v>
      </c>
      <c r="I25" s="106">
        <f>SUM(I26:I28)</f>
        <v>0</v>
      </c>
    </row>
    <row r="26" spans="1:9" ht="12.75" hidden="1">
      <c r="A26" s="104"/>
      <c r="B26" s="365"/>
      <c r="C26" s="104"/>
      <c r="D26" s="104"/>
      <c r="E26" s="104"/>
      <c r="F26" s="104"/>
      <c r="G26" s="107" t="s">
        <v>9</v>
      </c>
      <c r="H26" s="106">
        <v>0</v>
      </c>
      <c r="I26" s="106">
        <v>0</v>
      </c>
    </row>
    <row r="27" spans="1:9" ht="12.75" hidden="1">
      <c r="A27" s="104"/>
      <c r="B27" s="365"/>
      <c r="C27" s="104"/>
      <c r="D27" s="104"/>
      <c r="E27" s="104"/>
      <c r="F27" s="104"/>
      <c r="G27" s="107" t="s">
        <v>10</v>
      </c>
      <c r="H27" s="106"/>
      <c r="I27" s="106"/>
    </row>
    <row r="28" spans="1:9" ht="21" hidden="1">
      <c r="A28" s="104"/>
      <c r="B28" s="365"/>
      <c r="C28" s="104"/>
      <c r="D28" s="104"/>
      <c r="E28" s="104"/>
      <c r="F28" s="104"/>
      <c r="G28" s="108" t="s">
        <v>11</v>
      </c>
      <c r="H28" s="106">
        <v>0</v>
      </c>
      <c r="I28" s="106">
        <v>0</v>
      </c>
    </row>
    <row r="29" spans="1:9" ht="21" hidden="1">
      <c r="A29" s="104"/>
      <c r="B29" s="365"/>
      <c r="C29" s="104"/>
      <c r="D29" s="104"/>
      <c r="E29" s="104"/>
      <c r="F29" s="104"/>
      <c r="G29" s="105" t="s">
        <v>93</v>
      </c>
      <c r="H29" s="106">
        <v>0</v>
      </c>
      <c r="I29" s="106">
        <v>0</v>
      </c>
    </row>
    <row r="30" spans="1:9" ht="12" customHeight="1" hidden="1">
      <c r="A30" s="101" t="s">
        <v>45</v>
      </c>
      <c r="B30" s="102" t="s">
        <v>23</v>
      </c>
      <c r="C30" s="101" t="s">
        <v>198</v>
      </c>
      <c r="D30" s="102" t="s">
        <v>1</v>
      </c>
      <c r="E30" s="149">
        <v>10</v>
      </c>
      <c r="F30" s="150">
        <v>1010</v>
      </c>
      <c r="G30" s="101" t="s">
        <v>8</v>
      </c>
      <c r="H30" s="103">
        <f>SUM(H31,H35)</f>
        <v>0</v>
      </c>
      <c r="I30" s="103">
        <f>SUM(I31,I35)</f>
        <v>0</v>
      </c>
    </row>
    <row r="31" spans="1:9" ht="22.5" customHeight="1" hidden="1">
      <c r="A31" s="104"/>
      <c r="B31" s="105" t="s">
        <v>161</v>
      </c>
      <c r="C31" s="104"/>
      <c r="D31" s="104"/>
      <c r="E31" s="104"/>
      <c r="F31" s="104"/>
      <c r="G31" s="104" t="s">
        <v>95</v>
      </c>
      <c r="H31" s="106">
        <f>SUM(H32:H34)</f>
        <v>0</v>
      </c>
      <c r="I31" s="106">
        <f>SUM(I32:I34)</f>
        <v>0</v>
      </c>
    </row>
    <row r="32" spans="1:9" ht="12.75" customHeight="1" hidden="1">
      <c r="A32" s="104"/>
      <c r="B32" s="105" t="s">
        <v>160</v>
      </c>
      <c r="C32" s="104"/>
      <c r="D32" s="104"/>
      <c r="E32" s="104"/>
      <c r="F32" s="104"/>
      <c r="G32" s="107" t="s">
        <v>9</v>
      </c>
      <c r="H32" s="106"/>
      <c r="I32" s="106"/>
    </row>
    <row r="33" spans="1:9" ht="13.5" customHeight="1" hidden="1">
      <c r="A33" s="104"/>
      <c r="B33" s="364" t="s">
        <v>215</v>
      </c>
      <c r="C33" s="104"/>
      <c r="D33" s="104"/>
      <c r="E33" s="104"/>
      <c r="F33" s="104"/>
      <c r="G33" s="107" t="s">
        <v>10</v>
      </c>
      <c r="H33" s="106"/>
      <c r="I33" s="106"/>
    </row>
    <row r="34" spans="1:9" ht="21" hidden="1">
      <c r="A34" s="104"/>
      <c r="B34" s="365"/>
      <c r="C34" s="104"/>
      <c r="D34" s="104"/>
      <c r="E34" s="104"/>
      <c r="F34" s="104"/>
      <c r="G34" s="108" t="s">
        <v>11</v>
      </c>
      <c r="H34" s="106"/>
      <c r="I34" s="106"/>
    </row>
    <row r="35" spans="1:9" ht="12.75" hidden="1">
      <c r="A35" s="104"/>
      <c r="B35" s="365"/>
      <c r="C35" s="104"/>
      <c r="D35" s="104"/>
      <c r="E35" s="104"/>
      <c r="F35" s="104"/>
      <c r="G35" s="104" t="s">
        <v>94</v>
      </c>
      <c r="H35" s="106"/>
      <c r="I35" s="106"/>
    </row>
    <row r="36" spans="1:9" ht="12.75" hidden="1">
      <c r="A36" s="104"/>
      <c r="B36" s="365"/>
      <c r="C36" s="104"/>
      <c r="D36" s="104"/>
      <c r="E36" s="104"/>
      <c r="F36" s="104"/>
      <c r="G36" s="107" t="s">
        <v>9</v>
      </c>
      <c r="H36" s="106"/>
      <c r="I36" s="106"/>
    </row>
    <row r="37" spans="1:9" ht="12.75" hidden="1">
      <c r="A37" s="104"/>
      <c r="B37" s="365"/>
      <c r="C37" s="104"/>
      <c r="D37" s="104"/>
      <c r="E37" s="104"/>
      <c r="F37" s="104"/>
      <c r="G37" s="107" t="s">
        <v>10</v>
      </c>
      <c r="H37" s="106"/>
      <c r="I37" s="106"/>
    </row>
    <row r="38" spans="1:9" ht="21" hidden="1">
      <c r="A38" s="104"/>
      <c r="B38" s="365"/>
      <c r="C38" s="104"/>
      <c r="D38" s="104"/>
      <c r="E38" s="104"/>
      <c r="F38" s="104"/>
      <c r="G38" s="108" t="s">
        <v>11</v>
      </c>
      <c r="H38" s="106"/>
      <c r="I38" s="106"/>
    </row>
    <row r="39" spans="1:9" ht="21" hidden="1">
      <c r="A39" s="104"/>
      <c r="B39" s="365"/>
      <c r="C39" s="104"/>
      <c r="D39" s="104"/>
      <c r="E39" s="104"/>
      <c r="F39" s="104"/>
      <c r="G39" s="105" t="s">
        <v>93</v>
      </c>
      <c r="H39" s="106"/>
      <c r="I39" s="106"/>
    </row>
    <row r="40" spans="1:9" ht="15" customHeight="1" hidden="1">
      <c r="A40" s="101" t="s">
        <v>37</v>
      </c>
      <c r="B40" s="102" t="s">
        <v>23</v>
      </c>
      <c r="C40" s="101" t="s">
        <v>198</v>
      </c>
      <c r="D40" s="102" t="s">
        <v>1</v>
      </c>
      <c r="E40" s="149">
        <v>10</v>
      </c>
      <c r="F40" s="150">
        <v>1010</v>
      </c>
      <c r="G40" s="101" t="s">
        <v>8</v>
      </c>
      <c r="H40" s="103">
        <f>SUM(H41,H45)</f>
        <v>0</v>
      </c>
      <c r="I40" s="103">
        <f>SUM(I41,I45)</f>
        <v>0</v>
      </c>
    </row>
    <row r="41" spans="1:9" ht="22.5" customHeight="1" hidden="1">
      <c r="A41" s="104"/>
      <c r="B41" s="105" t="s">
        <v>161</v>
      </c>
      <c r="C41" s="104"/>
      <c r="D41" s="104"/>
      <c r="E41" s="104"/>
      <c r="F41" s="104"/>
      <c r="G41" s="104" t="s">
        <v>95</v>
      </c>
      <c r="H41" s="106">
        <f>SUM(H42:H44)</f>
        <v>0</v>
      </c>
      <c r="I41" s="106">
        <f>SUM(I42:I44)</f>
        <v>0</v>
      </c>
    </row>
    <row r="42" spans="1:9" ht="12" customHeight="1" hidden="1">
      <c r="A42" s="104"/>
      <c r="B42" s="105" t="s">
        <v>160</v>
      </c>
      <c r="C42" s="104"/>
      <c r="D42" s="104"/>
      <c r="E42" s="104"/>
      <c r="F42" s="104"/>
      <c r="G42" s="107" t="s">
        <v>9</v>
      </c>
      <c r="H42" s="106"/>
      <c r="I42" s="106"/>
    </row>
    <row r="43" spans="1:9" ht="15.75" customHeight="1" hidden="1">
      <c r="A43" s="104"/>
      <c r="B43" s="364" t="s">
        <v>216</v>
      </c>
      <c r="C43" s="104"/>
      <c r="D43" s="104"/>
      <c r="E43" s="104"/>
      <c r="F43" s="104"/>
      <c r="G43" s="107" t="s">
        <v>10</v>
      </c>
      <c r="H43" s="106"/>
      <c r="I43" s="106"/>
    </row>
    <row r="44" spans="1:9" ht="21" hidden="1">
      <c r="A44" s="104"/>
      <c r="B44" s="365"/>
      <c r="C44" s="104"/>
      <c r="D44" s="104"/>
      <c r="E44" s="104"/>
      <c r="F44" s="104"/>
      <c r="G44" s="108" t="s">
        <v>11</v>
      </c>
      <c r="H44" s="106"/>
      <c r="I44" s="106"/>
    </row>
    <row r="45" spans="1:9" ht="12.75" hidden="1">
      <c r="A45" s="104"/>
      <c r="B45" s="365"/>
      <c r="C45" s="104"/>
      <c r="D45" s="104"/>
      <c r="E45" s="104"/>
      <c r="F45" s="104"/>
      <c r="G45" s="104" t="s">
        <v>94</v>
      </c>
      <c r="H45" s="106"/>
      <c r="I45" s="106"/>
    </row>
    <row r="46" spans="1:9" ht="12.75" hidden="1">
      <c r="A46" s="104"/>
      <c r="B46" s="365"/>
      <c r="C46" s="104"/>
      <c r="D46" s="104"/>
      <c r="E46" s="104"/>
      <c r="F46" s="104"/>
      <c r="G46" s="107" t="s">
        <v>9</v>
      </c>
      <c r="H46" s="106"/>
      <c r="I46" s="106"/>
    </row>
    <row r="47" spans="1:9" ht="12.75" hidden="1">
      <c r="A47" s="104"/>
      <c r="B47" s="365"/>
      <c r="C47" s="104"/>
      <c r="D47" s="104"/>
      <c r="E47" s="104"/>
      <c r="F47" s="104"/>
      <c r="G47" s="107" t="s">
        <v>10</v>
      </c>
      <c r="H47" s="106"/>
      <c r="I47" s="106"/>
    </row>
    <row r="48" spans="1:9" ht="21" hidden="1">
      <c r="A48" s="104"/>
      <c r="B48" s="365"/>
      <c r="C48" s="104"/>
      <c r="D48" s="104"/>
      <c r="E48" s="104"/>
      <c r="F48" s="104"/>
      <c r="G48" s="108" t="s">
        <v>11</v>
      </c>
      <c r="H48" s="106"/>
      <c r="I48" s="106"/>
    </row>
    <row r="49" spans="1:9" ht="21" hidden="1">
      <c r="A49" s="104"/>
      <c r="B49" s="365"/>
      <c r="C49" s="104"/>
      <c r="D49" s="104"/>
      <c r="E49" s="104"/>
      <c r="F49" s="104"/>
      <c r="G49" s="105" t="s">
        <v>93</v>
      </c>
      <c r="H49" s="106"/>
      <c r="I49" s="106"/>
    </row>
    <row r="50" spans="1:9" ht="14.25" customHeight="1" hidden="1">
      <c r="A50" s="101" t="s">
        <v>47</v>
      </c>
      <c r="B50" s="102" t="s">
        <v>23</v>
      </c>
      <c r="C50" s="101">
        <v>2013</v>
      </c>
      <c r="D50" s="102" t="s">
        <v>1</v>
      </c>
      <c r="E50" s="149">
        <v>10</v>
      </c>
      <c r="F50" s="150">
        <v>1041</v>
      </c>
      <c r="G50" s="101" t="s">
        <v>8</v>
      </c>
      <c r="H50" s="103">
        <f>SUM(H52,H56)</f>
        <v>0</v>
      </c>
      <c r="I50" s="103">
        <f>SUM(I52,I56)</f>
        <v>0</v>
      </c>
    </row>
    <row r="51" spans="1:9" ht="10.5" customHeight="1" hidden="1">
      <c r="A51" s="104"/>
      <c r="B51" s="105" t="s">
        <v>187</v>
      </c>
      <c r="C51" s="104"/>
      <c r="D51" s="105"/>
      <c r="E51" s="164"/>
      <c r="F51" s="165"/>
      <c r="G51" s="104"/>
      <c r="H51" s="106"/>
      <c r="I51" s="106"/>
    </row>
    <row r="52" spans="1:9" ht="21" customHeight="1" hidden="1">
      <c r="A52" s="104"/>
      <c r="B52" s="105" t="s">
        <v>188</v>
      </c>
      <c r="C52" s="104"/>
      <c r="D52" s="104"/>
      <c r="E52" s="104"/>
      <c r="F52" s="104"/>
      <c r="G52" s="104" t="s">
        <v>95</v>
      </c>
      <c r="H52" s="106">
        <f>SUM(H53:H55)</f>
        <v>0</v>
      </c>
      <c r="I52" s="106">
        <f>SUM(I53:I55)</f>
        <v>0</v>
      </c>
    </row>
    <row r="53" spans="1:9" ht="42" hidden="1">
      <c r="A53" s="104"/>
      <c r="B53" s="105" t="s">
        <v>189</v>
      </c>
      <c r="C53" s="104"/>
      <c r="D53" s="104"/>
      <c r="E53" s="104"/>
      <c r="F53" s="104"/>
      <c r="G53" s="107" t="s">
        <v>9</v>
      </c>
      <c r="H53" s="106"/>
      <c r="I53" s="106"/>
    </row>
    <row r="54" spans="1:9" ht="11.25" customHeight="1" hidden="1">
      <c r="A54" s="104"/>
      <c r="B54" s="364"/>
      <c r="C54" s="104"/>
      <c r="D54" s="104"/>
      <c r="E54" s="104"/>
      <c r="F54" s="104"/>
      <c r="G54" s="107" t="s">
        <v>10</v>
      </c>
      <c r="H54" s="106"/>
      <c r="I54" s="106"/>
    </row>
    <row r="55" spans="1:9" ht="21" hidden="1">
      <c r="A55" s="104"/>
      <c r="B55" s="365"/>
      <c r="C55" s="104"/>
      <c r="D55" s="104"/>
      <c r="E55" s="104"/>
      <c r="F55" s="104"/>
      <c r="G55" s="108" t="s">
        <v>11</v>
      </c>
      <c r="H55" s="106"/>
      <c r="I55" s="106"/>
    </row>
    <row r="56" spans="1:9" ht="12.75" hidden="1">
      <c r="A56" s="104"/>
      <c r="B56" s="365"/>
      <c r="C56" s="104"/>
      <c r="D56" s="104"/>
      <c r="E56" s="104"/>
      <c r="F56" s="104"/>
      <c r="G56" s="104" t="s">
        <v>94</v>
      </c>
      <c r="H56" s="106">
        <f>SUM(H57,H59)</f>
        <v>0</v>
      </c>
      <c r="I56" s="106">
        <f>SUM(I57:I59)</f>
        <v>0</v>
      </c>
    </row>
    <row r="57" spans="1:9" ht="12.75" hidden="1">
      <c r="A57" s="104"/>
      <c r="B57" s="365"/>
      <c r="C57" s="104"/>
      <c r="D57" s="104"/>
      <c r="E57" s="104"/>
      <c r="F57" s="104"/>
      <c r="G57" s="107" t="s">
        <v>9</v>
      </c>
      <c r="H57" s="106">
        <v>0</v>
      </c>
      <c r="I57" s="106">
        <v>0</v>
      </c>
    </row>
    <row r="58" spans="1:9" ht="12.75" hidden="1">
      <c r="A58" s="104"/>
      <c r="B58" s="365"/>
      <c r="C58" s="104"/>
      <c r="D58" s="104"/>
      <c r="E58" s="104"/>
      <c r="F58" s="104"/>
      <c r="G58" s="107" t="s">
        <v>10</v>
      </c>
      <c r="H58" s="106"/>
      <c r="I58" s="106"/>
    </row>
    <row r="59" spans="1:9" ht="21" hidden="1">
      <c r="A59" s="104"/>
      <c r="B59" s="365"/>
      <c r="C59" s="104"/>
      <c r="D59" s="104"/>
      <c r="E59" s="104"/>
      <c r="F59" s="104"/>
      <c r="G59" s="108" t="s">
        <v>11</v>
      </c>
      <c r="H59" s="106">
        <v>0</v>
      </c>
      <c r="I59" s="106">
        <v>0</v>
      </c>
    </row>
    <row r="60" spans="1:9" ht="21" hidden="1">
      <c r="A60" s="104"/>
      <c r="B60" s="365"/>
      <c r="C60" s="104"/>
      <c r="D60" s="104"/>
      <c r="E60" s="104"/>
      <c r="F60" s="104"/>
      <c r="G60" s="105" t="s">
        <v>93</v>
      </c>
      <c r="H60" s="106"/>
      <c r="I60" s="106"/>
    </row>
    <row r="61" spans="1:9" ht="14.25" customHeight="1" hidden="1">
      <c r="A61" s="101" t="s">
        <v>45</v>
      </c>
      <c r="B61" s="102" t="s">
        <v>23</v>
      </c>
      <c r="C61" s="101">
        <v>2013</v>
      </c>
      <c r="D61" s="102" t="s">
        <v>1</v>
      </c>
      <c r="E61" s="149">
        <v>10</v>
      </c>
      <c r="F61" s="150">
        <v>1041</v>
      </c>
      <c r="G61" s="101" t="s">
        <v>8</v>
      </c>
      <c r="H61" s="103">
        <f>SUM(H63,H67)</f>
        <v>0</v>
      </c>
      <c r="I61" s="103">
        <f>SUM(I63,I67)</f>
        <v>0</v>
      </c>
    </row>
    <row r="62" spans="1:9" ht="10.5" customHeight="1" hidden="1">
      <c r="A62" s="104"/>
      <c r="B62" s="105" t="s">
        <v>187</v>
      </c>
      <c r="C62" s="104"/>
      <c r="D62" s="105"/>
      <c r="E62" s="164"/>
      <c r="F62" s="165"/>
      <c r="G62" s="104"/>
      <c r="H62" s="106"/>
      <c r="I62" s="106"/>
    </row>
    <row r="63" spans="1:9" ht="19.5" customHeight="1" hidden="1">
      <c r="A63" s="104"/>
      <c r="B63" s="105" t="s">
        <v>188</v>
      </c>
      <c r="C63" s="104"/>
      <c r="D63" s="104"/>
      <c r="E63" s="104"/>
      <c r="F63" s="104"/>
      <c r="G63" s="104" t="s">
        <v>95</v>
      </c>
      <c r="H63" s="106">
        <f>SUM(H64:H66)</f>
        <v>0</v>
      </c>
      <c r="I63" s="106">
        <f>SUM(I64:I66)</f>
        <v>0</v>
      </c>
    </row>
    <row r="64" spans="1:9" ht="31.5" hidden="1">
      <c r="A64" s="104"/>
      <c r="B64" s="105" t="s">
        <v>177</v>
      </c>
      <c r="C64" s="104"/>
      <c r="D64" s="104"/>
      <c r="E64" s="104"/>
      <c r="F64" s="104"/>
      <c r="G64" s="107" t="s">
        <v>9</v>
      </c>
      <c r="H64" s="106"/>
      <c r="I64" s="106"/>
    </row>
    <row r="65" spans="1:9" ht="11.25" customHeight="1" hidden="1">
      <c r="A65" s="104"/>
      <c r="B65" s="364"/>
      <c r="C65" s="104"/>
      <c r="D65" s="104"/>
      <c r="E65" s="104"/>
      <c r="F65" s="104"/>
      <c r="G65" s="107" t="s">
        <v>10</v>
      </c>
      <c r="H65" s="106"/>
      <c r="I65" s="106"/>
    </row>
    <row r="66" spans="1:9" ht="21" hidden="1">
      <c r="A66" s="104"/>
      <c r="B66" s="365"/>
      <c r="C66" s="104"/>
      <c r="D66" s="104"/>
      <c r="E66" s="104"/>
      <c r="F66" s="104"/>
      <c r="G66" s="108" t="s">
        <v>11</v>
      </c>
      <c r="H66" s="106"/>
      <c r="I66" s="106"/>
    </row>
    <row r="67" spans="1:9" ht="12.75" hidden="1">
      <c r="A67" s="104"/>
      <c r="B67" s="365"/>
      <c r="C67" s="104"/>
      <c r="D67" s="104"/>
      <c r="E67" s="104"/>
      <c r="F67" s="104"/>
      <c r="G67" s="104" t="s">
        <v>94</v>
      </c>
      <c r="H67" s="106">
        <f>SUM(H68,H70)</f>
        <v>0</v>
      </c>
      <c r="I67" s="106">
        <f>SUM(I68:I70)</f>
        <v>0</v>
      </c>
    </row>
    <row r="68" spans="1:9" ht="12.75" hidden="1">
      <c r="A68" s="104"/>
      <c r="B68" s="365"/>
      <c r="C68" s="104"/>
      <c r="D68" s="104"/>
      <c r="E68" s="104"/>
      <c r="F68" s="104"/>
      <c r="G68" s="107" t="s">
        <v>9</v>
      </c>
      <c r="H68" s="106">
        <v>0</v>
      </c>
      <c r="I68" s="106">
        <v>0</v>
      </c>
    </row>
    <row r="69" spans="1:9" ht="12.75" hidden="1">
      <c r="A69" s="104"/>
      <c r="B69" s="365"/>
      <c r="C69" s="104"/>
      <c r="D69" s="104"/>
      <c r="E69" s="104"/>
      <c r="F69" s="104"/>
      <c r="G69" s="107" t="s">
        <v>10</v>
      </c>
      <c r="H69" s="106"/>
      <c r="I69" s="106"/>
    </row>
    <row r="70" spans="1:9" ht="21" hidden="1">
      <c r="A70" s="104"/>
      <c r="B70" s="365"/>
      <c r="C70" s="104"/>
      <c r="D70" s="104"/>
      <c r="E70" s="104"/>
      <c r="F70" s="104"/>
      <c r="G70" s="108" t="s">
        <v>11</v>
      </c>
      <c r="H70" s="106">
        <v>0</v>
      </c>
      <c r="I70" s="106">
        <v>0</v>
      </c>
    </row>
    <row r="71" spans="1:9" ht="21" hidden="1">
      <c r="A71" s="104"/>
      <c r="B71" s="365"/>
      <c r="C71" s="104"/>
      <c r="D71" s="104"/>
      <c r="E71" s="104"/>
      <c r="F71" s="104"/>
      <c r="G71" s="105" t="s">
        <v>93</v>
      </c>
      <c r="H71" s="106"/>
      <c r="I71" s="106"/>
    </row>
    <row r="72" spans="1:9" ht="14.25" customHeight="1">
      <c r="A72" s="101" t="s">
        <v>44</v>
      </c>
      <c r="B72" s="102" t="s">
        <v>23</v>
      </c>
      <c r="C72" s="101">
        <v>2015</v>
      </c>
      <c r="D72" s="102" t="s">
        <v>1</v>
      </c>
      <c r="E72" s="149">
        <v>921</v>
      </c>
      <c r="F72" s="150">
        <v>92109</v>
      </c>
      <c r="G72" s="101" t="s">
        <v>8</v>
      </c>
      <c r="H72" s="103">
        <f>SUM(H73,H77)</f>
        <v>140000</v>
      </c>
      <c r="I72" s="103">
        <f>SUM(I73,I77)</f>
        <v>140000</v>
      </c>
    </row>
    <row r="73" spans="1:9" ht="11.25" customHeight="1">
      <c r="A73" s="104"/>
      <c r="B73" s="105" t="s">
        <v>161</v>
      </c>
      <c r="C73" s="104"/>
      <c r="D73" s="104"/>
      <c r="E73" s="104"/>
      <c r="F73" s="104"/>
      <c r="G73" s="104" t="s">
        <v>95</v>
      </c>
      <c r="H73" s="106">
        <f>SUM(H74:H76)</f>
        <v>0</v>
      </c>
      <c r="I73" s="106">
        <f>SUM(I74:I76)</f>
        <v>0</v>
      </c>
    </row>
    <row r="74" spans="1:9" ht="12.75">
      <c r="A74" s="104"/>
      <c r="B74" s="105" t="s">
        <v>310</v>
      </c>
      <c r="C74" s="104"/>
      <c r="D74" s="104"/>
      <c r="E74" s="104"/>
      <c r="F74" s="104"/>
      <c r="G74" s="107" t="s">
        <v>9</v>
      </c>
      <c r="H74" s="106"/>
      <c r="I74" s="106"/>
    </row>
    <row r="75" spans="1:9" ht="11.25" customHeight="1">
      <c r="A75" s="104"/>
      <c r="B75" s="364" t="s">
        <v>311</v>
      </c>
      <c r="C75" s="104"/>
      <c r="D75" s="104"/>
      <c r="E75" s="104"/>
      <c r="F75" s="104"/>
      <c r="G75" s="107" t="s">
        <v>10</v>
      </c>
      <c r="H75" s="106"/>
      <c r="I75" s="106"/>
    </row>
    <row r="76" spans="1:9" ht="21">
      <c r="A76" s="104"/>
      <c r="B76" s="365"/>
      <c r="C76" s="104"/>
      <c r="D76" s="104"/>
      <c r="E76" s="104"/>
      <c r="F76" s="104"/>
      <c r="G76" s="108" t="s">
        <v>11</v>
      </c>
      <c r="H76" s="106"/>
      <c r="I76" s="106"/>
    </row>
    <row r="77" spans="1:9" ht="12.75">
      <c r="A77" s="104"/>
      <c r="B77" s="365"/>
      <c r="C77" s="104"/>
      <c r="D77" s="104"/>
      <c r="E77" s="104"/>
      <c r="F77" s="104"/>
      <c r="G77" s="104" t="s">
        <v>94</v>
      </c>
      <c r="H77" s="106">
        <f>SUM(H78,H80)</f>
        <v>140000</v>
      </c>
      <c r="I77" s="106">
        <f>SUM(I78:I80)</f>
        <v>140000</v>
      </c>
    </row>
    <row r="78" spans="1:9" ht="12.75">
      <c r="A78" s="104"/>
      <c r="B78" s="365"/>
      <c r="C78" s="104"/>
      <c r="D78" s="104"/>
      <c r="E78" s="104"/>
      <c r="F78" s="104"/>
      <c r="G78" s="107" t="s">
        <v>9</v>
      </c>
      <c r="H78" s="106">
        <v>65830</v>
      </c>
      <c r="I78" s="106">
        <v>65830</v>
      </c>
    </row>
    <row r="79" spans="1:9" ht="12.75">
      <c r="A79" s="104"/>
      <c r="B79" s="365"/>
      <c r="C79" s="104"/>
      <c r="D79" s="104"/>
      <c r="E79" s="104"/>
      <c r="F79" s="104"/>
      <c r="G79" s="107" t="s">
        <v>10</v>
      </c>
      <c r="H79" s="106"/>
      <c r="I79" s="106"/>
    </row>
    <row r="80" spans="1:9" ht="21">
      <c r="A80" s="104"/>
      <c r="B80" s="365"/>
      <c r="C80" s="104"/>
      <c r="D80" s="104"/>
      <c r="E80" s="104"/>
      <c r="F80" s="104"/>
      <c r="G80" s="108" t="s">
        <v>11</v>
      </c>
      <c r="H80" s="106">
        <v>74170</v>
      </c>
      <c r="I80" s="106">
        <v>74170</v>
      </c>
    </row>
    <row r="81" spans="1:9" ht="21">
      <c r="A81" s="104"/>
      <c r="B81" s="365"/>
      <c r="C81" s="104"/>
      <c r="D81" s="104"/>
      <c r="E81" s="104"/>
      <c r="F81" s="104"/>
      <c r="G81" s="105" t="s">
        <v>93</v>
      </c>
      <c r="H81" s="106"/>
      <c r="I81" s="106"/>
    </row>
    <row r="82" spans="1:9" ht="14.25" customHeight="1" hidden="1">
      <c r="A82" s="101" t="s">
        <v>47</v>
      </c>
      <c r="B82" s="102" t="s">
        <v>23</v>
      </c>
      <c r="C82" s="101">
        <v>2013</v>
      </c>
      <c r="D82" s="102" t="s">
        <v>1</v>
      </c>
      <c r="E82" s="149">
        <v>10</v>
      </c>
      <c r="F82" s="150">
        <v>1041</v>
      </c>
      <c r="G82" s="101" t="s">
        <v>8</v>
      </c>
      <c r="H82" s="103">
        <f>SUM(H83,H87)</f>
        <v>0</v>
      </c>
      <c r="I82" s="103">
        <f>SUM(I83,I87)</f>
        <v>0</v>
      </c>
    </row>
    <row r="83" spans="1:9" ht="11.25" customHeight="1" hidden="1">
      <c r="A83" s="104"/>
      <c r="B83" s="105" t="s">
        <v>190</v>
      </c>
      <c r="C83" s="104"/>
      <c r="D83" s="104"/>
      <c r="E83" s="104"/>
      <c r="F83" s="104"/>
      <c r="G83" s="104" t="s">
        <v>95</v>
      </c>
      <c r="H83" s="106">
        <f>SUM(H84:H86)</f>
        <v>0</v>
      </c>
      <c r="I83" s="106">
        <f>SUM(I84:I86)</f>
        <v>0</v>
      </c>
    </row>
    <row r="84" spans="1:9" ht="21" hidden="1">
      <c r="A84" s="104"/>
      <c r="B84" s="105" t="s">
        <v>191</v>
      </c>
      <c r="C84" s="104"/>
      <c r="D84" s="104"/>
      <c r="E84" s="104"/>
      <c r="F84" s="104"/>
      <c r="G84" s="107" t="s">
        <v>9</v>
      </c>
      <c r="H84" s="106"/>
      <c r="I84" s="106"/>
    </row>
    <row r="85" spans="1:9" ht="11.25" customHeight="1" hidden="1">
      <c r="A85" s="104"/>
      <c r="B85" s="364" t="s">
        <v>192</v>
      </c>
      <c r="C85" s="104"/>
      <c r="D85" s="104"/>
      <c r="E85" s="104"/>
      <c r="F85" s="104"/>
      <c r="G85" s="107" t="s">
        <v>10</v>
      </c>
      <c r="H85" s="106"/>
      <c r="I85" s="106"/>
    </row>
    <row r="86" spans="1:9" ht="21" hidden="1">
      <c r="A86" s="104"/>
      <c r="B86" s="365"/>
      <c r="C86" s="104"/>
      <c r="D86" s="104"/>
      <c r="E86" s="104"/>
      <c r="F86" s="104"/>
      <c r="G86" s="108" t="s">
        <v>11</v>
      </c>
      <c r="H86" s="106"/>
      <c r="I86" s="106"/>
    </row>
    <row r="87" spans="1:9" ht="12.75" hidden="1">
      <c r="A87" s="104"/>
      <c r="B87" s="365"/>
      <c r="C87" s="104"/>
      <c r="D87" s="104"/>
      <c r="E87" s="104"/>
      <c r="F87" s="104"/>
      <c r="G87" s="104" t="s">
        <v>94</v>
      </c>
      <c r="H87" s="106">
        <f>SUM(H88,H90)</f>
        <v>0</v>
      </c>
      <c r="I87" s="106">
        <f>SUM(I88:I90)</f>
        <v>0</v>
      </c>
    </row>
    <row r="88" spans="1:9" ht="12.75" hidden="1">
      <c r="A88" s="104"/>
      <c r="B88" s="365"/>
      <c r="C88" s="104"/>
      <c r="D88" s="104"/>
      <c r="E88" s="104"/>
      <c r="F88" s="104"/>
      <c r="G88" s="107" t="s">
        <v>9</v>
      </c>
      <c r="H88" s="106">
        <v>0</v>
      </c>
      <c r="I88" s="106">
        <v>0</v>
      </c>
    </row>
    <row r="89" spans="1:9" ht="12.75" hidden="1">
      <c r="A89" s="104"/>
      <c r="B89" s="365"/>
      <c r="C89" s="104"/>
      <c r="D89" s="104"/>
      <c r="E89" s="104"/>
      <c r="F89" s="104"/>
      <c r="G89" s="107" t="s">
        <v>10</v>
      </c>
      <c r="H89" s="106"/>
      <c r="I89" s="106"/>
    </row>
    <row r="90" spans="1:9" ht="21" hidden="1">
      <c r="A90" s="104"/>
      <c r="B90" s="365"/>
      <c r="C90" s="104"/>
      <c r="D90" s="104"/>
      <c r="E90" s="104"/>
      <c r="F90" s="104"/>
      <c r="G90" s="108" t="s">
        <v>11</v>
      </c>
      <c r="H90" s="106">
        <v>0</v>
      </c>
      <c r="I90" s="106">
        <v>0</v>
      </c>
    </row>
    <row r="91" spans="1:9" ht="21" hidden="1">
      <c r="A91" s="104"/>
      <c r="B91" s="365"/>
      <c r="C91" s="104"/>
      <c r="D91" s="104"/>
      <c r="E91" s="104"/>
      <c r="F91" s="104"/>
      <c r="G91" s="105" t="s">
        <v>93</v>
      </c>
      <c r="H91" s="106"/>
      <c r="I91" s="106"/>
    </row>
    <row r="92" spans="1:9" s="116" customFormat="1" ht="20.25" customHeight="1">
      <c r="A92" s="133" t="s">
        <v>45</v>
      </c>
      <c r="B92" s="134" t="s">
        <v>24</v>
      </c>
      <c r="C92" s="133" t="s">
        <v>289</v>
      </c>
      <c r="D92" s="134" t="s">
        <v>1</v>
      </c>
      <c r="E92" s="133">
        <v>720</v>
      </c>
      <c r="F92" s="133">
        <v>72095</v>
      </c>
      <c r="G92" s="133" t="s">
        <v>8</v>
      </c>
      <c r="H92" s="135">
        <f>SUM(H93,H97)</f>
        <v>84967.67</v>
      </c>
      <c r="I92" s="135">
        <f>SUM(I93,I97)</f>
        <v>45498.03</v>
      </c>
    </row>
    <row r="93" spans="1:9" s="116" customFormat="1" ht="24" customHeight="1">
      <c r="A93" s="117"/>
      <c r="B93" s="118" t="s">
        <v>104</v>
      </c>
      <c r="C93" s="117"/>
      <c r="D93" s="118"/>
      <c r="E93" s="117"/>
      <c r="F93" s="117"/>
      <c r="G93" s="117" t="s">
        <v>95</v>
      </c>
      <c r="H93" s="119">
        <f>SUM(H94:H96)</f>
        <v>0</v>
      </c>
      <c r="I93" s="119">
        <f>SUM(I94:I96)</f>
        <v>0</v>
      </c>
    </row>
    <row r="94" spans="1:9" s="116" customFormat="1" ht="12" customHeight="1">
      <c r="A94" s="117"/>
      <c r="B94" s="118" t="s">
        <v>105</v>
      </c>
      <c r="C94" s="117"/>
      <c r="D94" s="118"/>
      <c r="E94" s="117"/>
      <c r="F94" s="117"/>
      <c r="G94" s="120" t="s">
        <v>9</v>
      </c>
      <c r="H94" s="119"/>
      <c r="I94" s="119"/>
    </row>
    <row r="95" spans="1:9" s="116" customFormat="1" ht="21.75" customHeight="1">
      <c r="A95" s="117"/>
      <c r="B95" s="118" t="s">
        <v>112</v>
      </c>
      <c r="C95" s="117"/>
      <c r="D95" s="118"/>
      <c r="E95" s="117"/>
      <c r="F95" s="117"/>
      <c r="G95" s="120" t="s">
        <v>10</v>
      </c>
      <c r="H95" s="119"/>
      <c r="I95" s="119"/>
    </row>
    <row r="96" spans="1:9" s="116" customFormat="1" ht="23.25" customHeight="1">
      <c r="A96" s="136"/>
      <c r="B96" s="136"/>
      <c r="C96" s="136"/>
      <c r="D96" s="136"/>
      <c r="E96" s="136"/>
      <c r="F96" s="136"/>
      <c r="G96" s="121" t="s">
        <v>11</v>
      </c>
      <c r="H96" s="119"/>
      <c r="I96" s="119"/>
    </row>
    <row r="97" spans="1:9" s="116" customFormat="1" ht="12.75">
      <c r="A97" s="117"/>
      <c r="B97" s="117"/>
      <c r="C97" s="117"/>
      <c r="D97" s="117"/>
      <c r="E97" s="117"/>
      <c r="F97" s="117"/>
      <c r="G97" s="117" t="s">
        <v>94</v>
      </c>
      <c r="H97" s="119">
        <f>SUM(H98:H100)</f>
        <v>84967.67</v>
      </c>
      <c r="I97" s="119">
        <f>SUM(I98:I100)</f>
        <v>45498.03</v>
      </c>
    </row>
    <row r="98" spans="1:9" s="116" customFormat="1" ht="12.75" customHeight="1">
      <c r="A98" s="117"/>
      <c r="B98" s="117"/>
      <c r="C98" s="117"/>
      <c r="D98" s="117"/>
      <c r="E98" s="117"/>
      <c r="F98" s="117"/>
      <c r="G98" s="120" t="s">
        <v>9</v>
      </c>
      <c r="H98" s="119">
        <v>19882.7</v>
      </c>
      <c r="I98" s="119">
        <v>13962.25</v>
      </c>
    </row>
    <row r="99" spans="1:9" s="116" customFormat="1" ht="13.5" customHeight="1">
      <c r="A99" s="117"/>
      <c r="B99" s="117"/>
      <c r="C99" s="117"/>
      <c r="D99" s="117"/>
      <c r="E99" s="117"/>
      <c r="F99" s="117"/>
      <c r="G99" s="120" t="s">
        <v>10</v>
      </c>
      <c r="H99" s="119"/>
      <c r="I99" s="119"/>
    </row>
    <row r="100" spans="1:9" s="116" customFormat="1" ht="21" customHeight="1">
      <c r="A100" s="117"/>
      <c r="B100" s="117"/>
      <c r="C100" s="117"/>
      <c r="D100" s="117"/>
      <c r="E100" s="117"/>
      <c r="F100" s="117"/>
      <c r="G100" s="121" t="s">
        <v>11</v>
      </c>
      <c r="H100" s="119">
        <v>65084.97</v>
      </c>
      <c r="I100" s="119">
        <v>31535.78</v>
      </c>
    </row>
    <row r="101" spans="1:9" s="116" customFormat="1" ht="20.25" customHeight="1">
      <c r="A101" s="117"/>
      <c r="B101" s="117"/>
      <c r="C101" s="117"/>
      <c r="D101" s="117"/>
      <c r="E101" s="117"/>
      <c r="F101" s="117"/>
      <c r="G101" s="118" t="s">
        <v>93</v>
      </c>
      <c r="H101" s="119"/>
      <c r="I101" s="119"/>
    </row>
    <row r="102" spans="1:9" s="116" customFormat="1" ht="22.5" customHeight="1">
      <c r="A102" s="133" t="s">
        <v>37</v>
      </c>
      <c r="B102" s="134" t="s">
        <v>24</v>
      </c>
      <c r="C102" s="133" t="s">
        <v>289</v>
      </c>
      <c r="D102" s="134" t="s">
        <v>1</v>
      </c>
      <c r="E102" s="133">
        <v>720</v>
      </c>
      <c r="F102" s="133">
        <v>72095</v>
      </c>
      <c r="G102" s="133" t="s">
        <v>8</v>
      </c>
      <c r="H102" s="135">
        <f>SUM(H103,H107)</f>
        <v>93487.73999999999</v>
      </c>
      <c r="I102" s="135">
        <f>SUM(I103,I107)</f>
        <v>27728.47</v>
      </c>
    </row>
    <row r="103" spans="1:9" s="116" customFormat="1" ht="21.75" customHeight="1">
      <c r="A103" s="117"/>
      <c r="B103" s="118" t="s">
        <v>104</v>
      </c>
      <c r="C103" s="117"/>
      <c r="D103" s="118"/>
      <c r="E103" s="117"/>
      <c r="F103" s="117"/>
      <c r="G103" s="117" t="s">
        <v>95</v>
      </c>
      <c r="H103" s="119">
        <f>SUM(H104:H106)</f>
        <v>0</v>
      </c>
      <c r="I103" s="119">
        <f>SUM(I104:I106)</f>
        <v>0</v>
      </c>
    </row>
    <row r="104" spans="1:9" s="116" customFormat="1" ht="12" customHeight="1">
      <c r="A104" s="117"/>
      <c r="B104" s="118" t="s">
        <v>105</v>
      </c>
      <c r="C104" s="117"/>
      <c r="D104" s="118"/>
      <c r="E104" s="117"/>
      <c r="F104" s="117"/>
      <c r="G104" s="120" t="s">
        <v>9</v>
      </c>
      <c r="H104" s="119"/>
      <c r="I104" s="119"/>
    </row>
    <row r="105" spans="1:9" s="116" customFormat="1" ht="21">
      <c r="A105" s="117"/>
      <c r="B105" s="118" t="s">
        <v>106</v>
      </c>
      <c r="C105" s="136"/>
      <c r="D105" s="118"/>
      <c r="E105" s="117"/>
      <c r="F105" s="117"/>
      <c r="G105" s="120" t="s">
        <v>10</v>
      </c>
      <c r="H105" s="119"/>
      <c r="I105" s="119"/>
    </row>
    <row r="106" spans="1:9" s="116" customFormat="1" ht="21" customHeight="1">
      <c r="A106" s="136"/>
      <c r="B106" s="136"/>
      <c r="C106" s="136"/>
      <c r="D106" s="136"/>
      <c r="E106" s="136"/>
      <c r="F106" s="136"/>
      <c r="G106" s="121" t="s">
        <v>11</v>
      </c>
      <c r="H106" s="119"/>
      <c r="I106" s="119"/>
    </row>
    <row r="107" spans="1:9" s="116" customFormat="1" ht="12.75">
      <c r="A107" s="117"/>
      <c r="B107" s="136"/>
      <c r="C107" s="136"/>
      <c r="D107" s="117"/>
      <c r="E107" s="136"/>
      <c r="F107" s="117"/>
      <c r="G107" s="117" t="s">
        <v>94</v>
      </c>
      <c r="H107" s="137">
        <f>SUM(H108:H110)</f>
        <v>93487.73999999999</v>
      </c>
      <c r="I107" s="119">
        <f>SUM(I108:I110)</f>
        <v>27728.47</v>
      </c>
    </row>
    <row r="108" spans="1:9" s="116" customFormat="1" ht="12.75">
      <c r="A108" s="117"/>
      <c r="B108" s="136"/>
      <c r="C108" s="136"/>
      <c r="D108" s="136"/>
      <c r="E108" s="117"/>
      <c r="F108" s="117"/>
      <c r="G108" s="138" t="s">
        <v>9</v>
      </c>
      <c r="H108" s="137">
        <v>15997.46</v>
      </c>
      <c r="I108" s="119">
        <v>6133.75</v>
      </c>
    </row>
    <row r="109" spans="1:9" s="116" customFormat="1" ht="12.75">
      <c r="A109" s="136"/>
      <c r="B109" s="136"/>
      <c r="C109" s="136"/>
      <c r="D109" s="136"/>
      <c r="E109" s="117"/>
      <c r="F109" s="136"/>
      <c r="G109" s="138" t="s">
        <v>10</v>
      </c>
      <c r="H109" s="137"/>
      <c r="I109" s="119"/>
    </row>
    <row r="110" spans="1:9" s="116" customFormat="1" ht="21">
      <c r="A110" s="136"/>
      <c r="B110" s="136"/>
      <c r="C110" s="136"/>
      <c r="D110" s="136"/>
      <c r="E110" s="117"/>
      <c r="F110" s="136"/>
      <c r="G110" s="139" t="s">
        <v>11</v>
      </c>
      <c r="H110" s="137">
        <v>77490.28</v>
      </c>
      <c r="I110" s="119">
        <v>21594.72</v>
      </c>
    </row>
    <row r="111" spans="1:9" s="116" customFormat="1" ht="21">
      <c r="A111" s="136"/>
      <c r="B111" s="136"/>
      <c r="C111" s="136"/>
      <c r="D111" s="136"/>
      <c r="E111" s="117"/>
      <c r="F111" s="136"/>
      <c r="G111" s="140" t="s">
        <v>93</v>
      </c>
      <c r="H111" s="137"/>
      <c r="I111" s="119"/>
    </row>
    <row r="112" spans="1:9" ht="12" customHeight="1">
      <c r="A112" s="101" t="s">
        <v>47</v>
      </c>
      <c r="B112" s="102" t="s">
        <v>19</v>
      </c>
      <c r="C112" s="101" t="s">
        <v>291</v>
      </c>
      <c r="D112" s="102" t="s">
        <v>20</v>
      </c>
      <c r="E112" s="101">
        <v>853</v>
      </c>
      <c r="F112" s="101">
        <v>85395</v>
      </c>
      <c r="G112" s="101" t="s">
        <v>8</v>
      </c>
      <c r="H112" s="103">
        <f>SUM(H113,H117)</f>
        <v>170056</v>
      </c>
      <c r="I112" s="103">
        <f>SUM(I113,I117)</f>
        <v>5035.72</v>
      </c>
    </row>
    <row r="113" spans="1:9" ht="12.75" customHeight="1">
      <c r="A113" s="104"/>
      <c r="B113" s="105" t="s">
        <v>21</v>
      </c>
      <c r="C113" s="104"/>
      <c r="D113" s="105"/>
      <c r="E113" s="104"/>
      <c r="F113" s="104"/>
      <c r="G113" s="104" t="s">
        <v>95</v>
      </c>
      <c r="H113" s="106">
        <f>SUM(H114:H116)</f>
        <v>170056</v>
      </c>
      <c r="I113" s="106">
        <f>SUM(I114:I116)</f>
        <v>5035.72</v>
      </c>
    </row>
    <row r="114" spans="1:9" ht="32.25" customHeight="1">
      <c r="A114" s="104"/>
      <c r="B114" s="105" t="s">
        <v>86</v>
      </c>
      <c r="C114" s="104"/>
      <c r="D114" s="105"/>
      <c r="E114" s="104"/>
      <c r="F114" s="104"/>
      <c r="G114" s="107" t="s">
        <v>9</v>
      </c>
      <c r="H114" s="106">
        <v>17856</v>
      </c>
      <c r="I114" s="106">
        <v>0</v>
      </c>
    </row>
    <row r="115" spans="1:9" ht="21.75" customHeight="1">
      <c r="A115" s="104"/>
      <c r="B115" s="105" t="s">
        <v>22</v>
      </c>
      <c r="C115" s="104"/>
      <c r="D115" s="105"/>
      <c r="E115" s="104"/>
      <c r="F115" s="104"/>
      <c r="G115" s="107" t="s">
        <v>10</v>
      </c>
      <c r="H115" s="106">
        <v>7652.4</v>
      </c>
      <c r="I115" s="106">
        <v>0</v>
      </c>
    </row>
    <row r="116" spans="1:9" ht="22.5" customHeight="1">
      <c r="A116" s="104"/>
      <c r="B116" s="111"/>
      <c r="C116" s="104"/>
      <c r="D116" s="104"/>
      <c r="E116" s="104"/>
      <c r="F116" s="104"/>
      <c r="G116" s="108" t="s">
        <v>11</v>
      </c>
      <c r="H116" s="106">
        <v>144547.6</v>
      </c>
      <c r="I116" s="106">
        <v>5035.72</v>
      </c>
    </row>
    <row r="117" spans="1:9" ht="12.75" customHeight="1">
      <c r="A117" s="104"/>
      <c r="B117" s="104"/>
      <c r="C117" s="104"/>
      <c r="D117" s="104"/>
      <c r="E117" s="104"/>
      <c r="F117" s="104"/>
      <c r="G117" s="104" t="s">
        <v>94</v>
      </c>
      <c r="H117" s="106">
        <v>0</v>
      </c>
      <c r="I117" s="106">
        <f>SUM(I118:I120)</f>
        <v>0</v>
      </c>
    </row>
    <row r="118" spans="1:9" ht="12.75">
      <c r="A118" s="104"/>
      <c r="B118" s="104"/>
      <c r="C118" s="104"/>
      <c r="D118" s="104"/>
      <c r="E118" s="104"/>
      <c r="F118" s="104"/>
      <c r="G118" s="107" t="s">
        <v>9</v>
      </c>
      <c r="H118" s="106"/>
      <c r="I118" s="106"/>
    </row>
    <row r="119" spans="1:9" ht="12.75">
      <c r="A119" s="104"/>
      <c r="B119" s="104"/>
      <c r="C119" s="104"/>
      <c r="D119" s="104"/>
      <c r="E119" s="104"/>
      <c r="F119" s="104"/>
      <c r="G119" s="107" t="s">
        <v>10</v>
      </c>
      <c r="H119" s="106">
        <v>0</v>
      </c>
      <c r="I119" s="106"/>
    </row>
    <row r="120" spans="1:9" ht="21">
      <c r="A120" s="104"/>
      <c r="B120" s="104"/>
      <c r="C120" s="104"/>
      <c r="D120" s="104"/>
      <c r="E120" s="104"/>
      <c r="F120" s="104"/>
      <c r="G120" s="108" t="s">
        <v>11</v>
      </c>
      <c r="H120" s="106">
        <v>0</v>
      </c>
      <c r="I120" s="106"/>
    </row>
    <row r="121" spans="1:9" ht="21.75" customHeight="1">
      <c r="A121" s="112"/>
      <c r="B121" s="112"/>
      <c r="C121" s="112"/>
      <c r="D121" s="112"/>
      <c r="E121" s="112"/>
      <c r="F121" s="112"/>
      <c r="G121" s="113" t="s">
        <v>93</v>
      </c>
      <c r="H121" s="114"/>
      <c r="I121" s="115"/>
    </row>
    <row r="122" spans="1:9" s="90" customFormat="1" ht="12.75" customHeight="1" hidden="1">
      <c r="A122" s="133" t="s">
        <v>47</v>
      </c>
      <c r="B122" s="134" t="s">
        <v>19</v>
      </c>
      <c r="C122" s="247" t="s">
        <v>291</v>
      </c>
      <c r="D122" s="134" t="s">
        <v>20</v>
      </c>
      <c r="E122" s="133">
        <v>853</v>
      </c>
      <c r="F122" s="133">
        <v>85395</v>
      </c>
      <c r="G122" s="133" t="s">
        <v>8</v>
      </c>
      <c r="H122" s="135">
        <f>SUM(H123)</f>
        <v>0</v>
      </c>
      <c r="I122" s="135">
        <f>SUM(I123)</f>
        <v>0</v>
      </c>
    </row>
    <row r="123" spans="1:9" s="90" customFormat="1" ht="11.25" customHeight="1" hidden="1">
      <c r="A123" s="117"/>
      <c r="B123" s="118" t="s">
        <v>21</v>
      </c>
      <c r="C123" s="117"/>
      <c r="D123" s="118"/>
      <c r="E123" s="117"/>
      <c r="F123" s="117"/>
      <c r="G123" s="117" t="s">
        <v>95</v>
      </c>
      <c r="H123" s="119">
        <f>SUM(H124:H126)</f>
        <v>0</v>
      </c>
      <c r="I123" s="119">
        <f>SUM(I124:I126)</f>
        <v>0</v>
      </c>
    </row>
    <row r="124" spans="1:9" s="90" customFormat="1" ht="12.75" customHeight="1" hidden="1">
      <c r="A124" s="117"/>
      <c r="B124" s="362" t="s">
        <v>290</v>
      </c>
      <c r="C124" s="117"/>
      <c r="D124" s="118"/>
      <c r="E124" s="117"/>
      <c r="F124" s="117"/>
      <c r="G124" s="120" t="s">
        <v>9</v>
      </c>
      <c r="H124" s="119"/>
      <c r="I124" s="119"/>
    </row>
    <row r="125" spans="1:9" s="90" customFormat="1" ht="12.75" customHeight="1" hidden="1">
      <c r="A125" s="117"/>
      <c r="B125" s="363"/>
      <c r="C125" s="117"/>
      <c r="D125" s="118"/>
      <c r="E125" s="117"/>
      <c r="F125" s="117"/>
      <c r="G125" s="120" t="s">
        <v>10</v>
      </c>
      <c r="H125" s="119"/>
      <c r="I125" s="119"/>
    </row>
    <row r="126" spans="1:9" s="90" customFormat="1" ht="19.5" customHeight="1" hidden="1">
      <c r="A126" s="117"/>
      <c r="B126" s="363"/>
      <c r="C126" s="117"/>
      <c r="D126" s="117"/>
      <c r="E126" s="117"/>
      <c r="F126" s="117"/>
      <c r="G126" s="121" t="s">
        <v>11</v>
      </c>
      <c r="H126" s="119"/>
      <c r="I126" s="119"/>
    </row>
    <row r="127" spans="1:9" ht="11.25" customHeight="1" hidden="1">
      <c r="A127" s="104"/>
      <c r="B127" s="366" t="s">
        <v>22</v>
      </c>
      <c r="C127" s="104"/>
      <c r="D127" s="104"/>
      <c r="E127" s="104"/>
      <c r="F127" s="104"/>
      <c r="G127" s="104" t="s">
        <v>94</v>
      </c>
      <c r="H127" s="106">
        <v>0</v>
      </c>
      <c r="I127" s="106">
        <f>SUM(I128:I130)</f>
        <v>0</v>
      </c>
    </row>
    <row r="128" spans="1:9" ht="12.75" hidden="1">
      <c r="A128" s="104"/>
      <c r="B128" s="366"/>
      <c r="C128" s="104"/>
      <c r="D128" s="104"/>
      <c r="E128" s="104"/>
      <c r="F128" s="104"/>
      <c r="G128" s="107" t="s">
        <v>9</v>
      </c>
      <c r="H128" s="106"/>
      <c r="I128" s="106"/>
    </row>
    <row r="129" spans="1:9" ht="12.75" hidden="1">
      <c r="A129" s="104"/>
      <c r="B129" s="104"/>
      <c r="C129" s="104"/>
      <c r="D129" s="104"/>
      <c r="E129" s="104"/>
      <c r="F129" s="104"/>
      <c r="G129" s="107" t="s">
        <v>10</v>
      </c>
      <c r="H129" s="106"/>
      <c r="I129" s="106"/>
    </row>
    <row r="130" spans="1:9" ht="21" hidden="1">
      <c r="A130" s="104"/>
      <c r="B130" s="104"/>
      <c r="C130" s="104"/>
      <c r="D130" s="104"/>
      <c r="E130" s="104"/>
      <c r="F130" s="104"/>
      <c r="G130" s="108" t="s">
        <v>11</v>
      </c>
      <c r="H130" s="106"/>
      <c r="I130" s="106"/>
    </row>
    <row r="131" spans="1:9" ht="21" customHeight="1" hidden="1">
      <c r="A131" s="142"/>
      <c r="B131" s="142"/>
      <c r="C131" s="142"/>
      <c r="D131" s="142"/>
      <c r="E131" s="142"/>
      <c r="F131" s="142"/>
      <c r="G131" s="143" t="s">
        <v>93</v>
      </c>
      <c r="H131" s="115"/>
      <c r="I131" s="115"/>
    </row>
    <row r="132" spans="1:9" s="90" customFormat="1" ht="12.75" customHeight="1" hidden="1">
      <c r="A132" s="117" t="s">
        <v>47</v>
      </c>
      <c r="B132" s="118" t="s">
        <v>19</v>
      </c>
      <c r="C132" s="117" t="s">
        <v>163</v>
      </c>
      <c r="D132" s="118" t="s">
        <v>1</v>
      </c>
      <c r="E132" s="117">
        <v>853</v>
      </c>
      <c r="F132" s="117">
        <v>85395</v>
      </c>
      <c r="G132" s="117" t="s">
        <v>8</v>
      </c>
      <c r="H132" s="119">
        <f>SUM(H133)</f>
        <v>0</v>
      </c>
      <c r="I132" s="119">
        <f>SUM(I133)</f>
        <v>0</v>
      </c>
    </row>
    <row r="133" spans="1:9" s="90" customFormat="1" ht="11.25" customHeight="1" hidden="1">
      <c r="A133" s="117"/>
      <c r="B133" s="118" t="s">
        <v>162</v>
      </c>
      <c r="C133" s="117"/>
      <c r="D133" s="118"/>
      <c r="E133" s="117"/>
      <c r="F133" s="117"/>
      <c r="G133" s="117" t="s">
        <v>95</v>
      </c>
      <c r="H133" s="119">
        <f>SUM(H134:H136)</f>
        <v>0</v>
      </c>
      <c r="I133" s="119">
        <f>SUM(I134:I136)</f>
        <v>0</v>
      </c>
    </row>
    <row r="134" spans="1:9" s="90" customFormat="1" ht="12.75" customHeight="1" hidden="1">
      <c r="A134" s="117"/>
      <c r="B134" s="362" t="s">
        <v>193</v>
      </c>
      <c r="C134" s="117"/>
      <c r="D134" s="118"/>
      <c r="E134" s="117"/>
      <c r="F134" s="117"/>
      <c r="G134" s="120" t="s">
        <v>9</v>
      </c>
      <c r="H134" s="119"/>
      <c r="I134" s="119"/>
    </row>
    <row r="135" spans="1:9" s="90" customFormat="1" ht="12.75" customHeight="1" hidden="1">
      <c r="A135" s="117"/>
      <c r="B135" s="363"/>
      <c r="C135" s="117"/>
      <c r="D135" s="118"/>
      <c r="E135" s="117"/>
      <c r="F135" s="117"/>
      <c r="G135" s="120" t="s">
        <v>10</v>
      </c>
      <c r="H135" s="119">
        <v>0</v>
      </c>
      <c r="I135" s="119">
        <v>0</v>
      </c>
    </row>
    <row r="136" spans="1:9" s="90" customFormat="1" ht="19.5" customHeight="1" hidden="1">
      <c r="A136" s="117"/>
      <c r="B136" s="363"/>
      <c r="C136" s="117"/>
      <c r="D136" s="117"/>
      <c r="E136" s="117"/>
      <c r="F136" s="117"/>
      <c r="G136" s="121" t="s">
        <v>11</v>
      </c>
      <c r="H136" s="119">
        <v>0</v>
      </c>
      <c r="I136" s="119">
        <v>0</v>
      </c>
    </row>
    <row r="137" spans="1:9" ht="11.25" customHeight="1" hidden="1">
      <c r="A137" s="104"/>
      <c r="B137" s="118" t="s">
        <v>164</v>
      </c>
      <c r="C137" s="104"/>
      <c r="D137" s="104"/>
      <c r="E137" s="104"/>
      <c r="F137" s="104"/>
      <c r="G137" s="104" t="s">
        <v>94</v>
      </c>
      <c r="H137" s="106">
        <v>0</v>
      </c>
      <c r="I137" s="106">
        <f>SUM(I138:I140)</f>
        <v>0</v>
      </c>
    </row>
    <row r="138" spans="1:9" ht="12.75" hidden="1">
      <c r="A138" s="104"/>
      <c r="B138" s="104"/>
      <c r="C138" s="104"/>
      <c r="D138" s="104"/>
      <c r="E138" s="104"/>
      <c r="F138" s="104"/>
      <c r="G138" s="107" t="s">
        <v>9</v>
      </c>
      <c r="H138" s="106"/>
      <c r="I138" s="106"/>
    </row>
    <row r="139" spans="1:9" ht="12.75" hidden="1">
      <c r="A139" s="104"/>
      <c r="B139" s="104"/>
      <c r="C139" s="104"/>
      <c r="D139" s="104"/>
      <c r="E139" s="104"/>
      <c r="F139" s="104"/>
      <c r="G139" s="107" t="s">
        <v>10</v>
      </c>
      <c r="H139" s="106"/>
      <c r="I139" s="106"/>
    </row>
    <row r="140" spans="1:9" ht="21" hidden="1">
      <c r="A140" s="104"/>
      <c r="B140" s="104"/>
      <c r="C140" s="104"/>
      <c r="D140" s="104"/>
      <c r="E140" s="104"/>
      <c r="F140" s="104"/>
      <c r="G140" s="108" t="s">
        <v>11</v>
      </c>
      <c r="H140" s="106"/>
      <c r="I140" s="106"/>
    </row>
    <row r="141" spans="1:9" ht="21" customHeight="1" hidden="1">
      <c r="A141" s="142"/>
      <c r="B141" s="142"/>
      <c r="C141" s="142"/>
      <c r="D141" s="142"/>
      <c r="E141" s="142"/>
      <c r="F141" s="142"/>
      <c r="G141" s="143" t="s">
        <v>93</v>
      </c>
      <c r="H141" s="115"/>
      <c r="I141" s="115"/>
    </row>
    <row r="142" spans="1:9" s="90" customFormat="1" ht="13.5" customHeight="1" hidden="1">
      <c r="A142" s="117" t="s">
        <v>194</v>
      </c>
      <c r="B142" s="118" t="s">
        <v>19</v>
      </c>
      <c r="C142" s="117" t="s">
        <v>166</v>
      </c>
      <c r="D142" s="118" t="s">
        <v>1</v>
      </c>
      <c r="E142" s="117">
        <v>853</v>
      </c>
      <c r="F142" s="117">
        <v>85395</v>
      </c>
      <c r="G142" s="117" t="s">
        <v>8</v>
      </c>
      <c r="H142" s="119">
        <f>SUM(H143)</f>
        <v>0</v>
      </c>
      <c r="I142" s="119">
        <f>SUM(I143)</f>
        <v>0</v>
      </c>
    </row>
    <row r="143" spans="1:9" s="90" customFormat="1" ht="14.25" customHeight="1" hidden="1">
      <c r="A143" s="117"/>
      <c r="B143" s="118" t="s">
        <v>195</v>
      </c>
      <c r="C143" s="117"/>
      <c r="D143" s="118"/>
      <c r="E143" s="117"/>
      <c r="F143" s="117"/>
      <c r="G143" s="117" t="s">
        <v>95</v>
      </c>
      <c r="H143" s="119">
        <f>SUM(H144:H146)</f>
        <v>0</v>
      </c>
      <c r="I143" s="119">
        <f>SUM(I144:I146)</f>
        <v>0</v>
      </c>
    </row>
    <row r="144" spans="1:9" s="90" customFormat="1" ht="12.75" customHeight="1" hidden="1">
      <c r="A144" s="117"/>
      <c r="B144" s="362" t="s">
        <v>196</v>
      </c>
      <c r="C144" s="117"/>
      <c r="D144" s="118"/>
      <c r="E144" s="117"/>
      <c r="F144" s="117"/>
      <c r="G144" s="120" t="s">
        <v>9</v>
      </c>
      <c r="H144" s="119"/>
      <c r="I144" s="119"/>
    </row>
    <row r="145" spans="1:9" s="90" customFormat="1" ht="12.75" customHeight="1" hidden="1">
      <c r="A145" s="117"/>
      <c r="B145" s="363"/>
      <c r="C145" s="117"/>
      <c r="D145" s="118"/>
      <c r="E145" s="117"/>
      <c r="F145" s="117"/>
      <c r="G145" s="120" t="s">
        <v>10</v>
      </c>
      <c r="H145" s="119">
        <v>0</v>
      </c>
      <c r="I145" s="119">
        <v>0</v>
      </c>
    </row>
    <row r="146" spans="1:9" s="90" customFormat="1" ht="19.5" customHeight="1" hidden="1">
      <c r="A146" s="117"/>
      <c r="B146" s="363"/>
      <c r="C146" s="117"/>
      <c r="D146" s="117"/>
      <c r="E146" s="117"/>
      <c r="F146" s="117"/>
      <c r="G146" s="121" t="s">
        <v>11</v>
      </c>
      <c r="H146" s="119">
        <v>0</v>
      </c>
      <c r="I146" s="119">
        <v>0</v>
      </c>
    </row>
    <row r="147" spans="1:9" ht="19.5" customHeight="1" hidden="1">
      <c r="A147" s="104"/>
      <c r="B147" s="118" t="s">
        <v>197</v>
      </c>
      <c r="C147" s="104"/>
      <c r="D147" s="104"/>
      <c r="E147" s="104"/>
      <c r="F147" s="104"/>
      <c r="G147" s="104" t="s">
        <v>94</v>
      </c>
      <c r="H147" s="106">
        <v>0</v>
      </c>
      <c r="I147" s="106">
        <f>SUM(I148:I150)</f>
        <v>0</v>
      </c>
    </row>
    <row r="148" spans="1:9" ht="12.75" hidden="1">
      <c r="A148" s="104"/>
      <c r="B148" s="118" t="s">
        <v>167</v>
      </c>
      <c r="C148" s="104"/>
      <c r="D148" s="104"/>
      <c r="E148" s="104"/>
      <c r="F148" s="104"/>
      <c r="G148" s="107" t="s">
        <v>9</v>
      </c>
      <c r="H148" s="106"/>
      <c r="I148" s="106"/>
    </row>
    <row r="149" spans="1:9" ht="12.75" hidden="1">
      <c r="A149" s="104"/>
      <c r="B149" s="104"/>
      <c r="C149" s="104"/>
      <c r="D149" s="104"/>
      <c r="E149" s="104"/>
      <c r="F149" s="104"/>
      <c r="G149" s="107" t="s">
        <v>10</v>
      </c>
      <c r="H149" s="106"/>
      <c r="I149" s="106"/>
    </row>
    <row r="150" spans="1:9" ht="21" hidden="1">
      <c r="A150" s="104"/>
      <c r="B150" s="104"/>
      <c r="C150" s="104"/>
      <c r="D150" s="104"/>
      <c r="E150" s="104"/>
      <c r="F150" s="104"/>
      <c r="G150" s="108" t="s">
        <v>11</v>
      </c>
      <c r="H150" s="106"/>
      <c r="I150" s="106"/>
    </row>
    <row r="151" spans="1:9" ht="20.25" customHeight="1" hidden="1">
      <c r="A151" s="104"/>
      <c r="B151" s="104"/>
      <c r="C151" s="104"/>
      <c r="D151" s="104"/>
      <c r="E151" s="104"/>
      <c r="F151" s="104"/>
      <c r="G151" s="105" t="s">
        <v>93</v>
      </c>
      <c r="H151" s="106"/>
      <c r="I151" s="106"/>
    </row>
    <row r="152" spans="1:9" s="42" customFormat="1" ht="12" customHeight="1">
      <c r="A152" s="122"/>
      <c r="B152" s="125" t="s">
        <v>96</v>
      </c>
      <c r="C152" s="125"/>
      <c r="D152" s="125"/>
      <c r="E152" s="125"/>
      <c r="F152" s="125"/>
      <c r="G152" s="125"/>
      <c r="H152" s="126">
        <f aca="true" t="shared" si="0" ref="H152:I161">SUM(H10,H20,H30,H40,H50,H61,H72,H82,H92,H102,H112,H122,H132,H142)</f>
        <v>1397370.41</v>
      </c>
      <c r="I152" s="126">
        <f t="shared" si="0"/>
        <v>997613.22</v>
      </c>
    </row>
    <row r="153" spans="1:9" ht="11.25" customHeight="1">
      <c r="A153" s="123"/>
      <c r="B153" s="127" t="s">
        <v>95</v>
      </c>
      <c r="C153" s="127"/>
      <c r="D153" s="127"/>
      <c r="E153" s="127"/>
      <c r="F153" s="127"/>
      <c r="G153" s="127"/>
      <c r="H153" s="126">
        <f t="shared" si="0"/>
        <v>170056</v>
      </c>
      <c r="I153" s="126">
        <f t="shared" si="0"/>
        <v>5035.72</v>
      </c>
    </row>
    <row r="154" spans="1:9" ht="12.75">
      <c r="A154" s="123"/>
      <c r="B154" s="128" t="s">
        <v>9</v>
      </c>
      <c r="C154" s="127"/>
      <c r="D154" s="127"/>
      <c r="E154" s="127"/>
      <c r="F154" s="127"/>
      <c r="G154" s="127"/>
      <c r="H154" s="126">
        <f t="shared" si="0"/>
        <v>17856</v>
      </c>
      <c r="I154" s="126">
        <f t="shared" si="0"/>
        <v>0</v>
      </c>
    </row>
    <row r="155" spans="1:9" ht="12.75">
      <c r="A155" s="123"/>
      <c r="B155" s="128" t="s">
        <v>10</v>
      </c>
      <c r="C155" s="127"/>
      <c r="D155" s="127"/>
      <c r="E155" s="127"/>
      <c r="F155" s="127"/>
      <c r="G155" s="127"/>
      <c r="H155" s="126">
        <f t="shared" si="0"/>
        <v>7652.4</v>
      </c>
      <c r="I155" s="126">
        <f t="shared" si="0"/>
        <v>0</v>
      </c>
    </row>
    <row r="156" spans="1:9" ht="12.75">
      <c r="A156" s="123"/>
      <c r="B156" s="129" t="s">
        <v>11</v>
      </c>
      <c r="C156" s="127"/>
      <c r="D156" s="127"/>
      <c r="E156" s="127"/>
      <c r="F156" s="127"/>
      <c r="G156" s="130"/>
      <c r="H156" s="126">
        <f t="shared" si="0"/>
        <v>144547.6</v>
      </c>
      <c r="I156" s="126">
        <f t="shared" si="0"/>
        <v>5035.72</v>
      </c>
    </row>
    <row r="157" spans="1:9" ht="12.75">
      <c r="A157" s="123"/>
      <c r="B157" s="127" t="s">
        <v>94</v>
      </c>
      <c r="C157" s="127"/>
      <c r="D157" s="127"/>
      <c r="E157" s="127"/>
      <c r="F157" s="127"/>
      <c r="G157" s="127"/>
      <c r="H157" s="126">
        <f t="shared" si="0"/>
        <v>1227314.41</v>
      </c>
      <c r="I157" s="126">
        <f t="shared" si="0"/>
        <v>992577.5</v>
      </c>
    </row>
    <row r="158" spans="1:9" ht="12.75">
      <c r="A158" s="123"/>
      <c r="B158" s="128" t="s">
        <v>9</v>
      </c>
      <c r="C158" s="127"/>
      <c r="D158" s="127"/>
      <c r="E158" s="127"/>
      <c r="F158" s="127"/>
      <c r="G158" s="127"/>
      <c r="H158" s="126">
        <f t="shared" si="0"/>
        <v>523705.16000000003</v>
      </c>
      <c r="I158" s="126">
        <f t="shared" si="0"/>
        <v>391033</v>
      </c>
    </row>
    <row r="159" spans="1:9" ht="12.75">
      <c r="A159" s="123"/>
      <c r="B159" s="128" t="s">
        <v>10</v>
      </c>
      <c r="C159" s="127"/>
      <c r="D159" s="127"/>
      <c r="E159" s="127"/>
      <c r="F159" s="127"/>
      <c r="G159" s="127"/>
      <c r="H159" s="126">
        <f t="shared" si="0"/>
        <v>0</v>
      </c>
      <c r="I159" s="126">
        <f t="shared" si="0"/>
        <v>0</v>
      </c>
    </row>
    <row r="160" spans="1:9" ht="12.75">
      <c r="A160" s="123"/>
      <c r="B160" s="129" t="s">
        <v>11</v>
      </c>
      <c r="C160" s="127"/>
      <c r="D160" s="127"/>
      <c r="E160" s="127"/>
      <c r="F160" s="127"/>
      <c r="G160" s="127"/>
      <c r="H160" s="126">
        <f t="shared" si="0"/>
        <v>703609.25</v>
      </c>
      <c r="I160" s="126">
        <f t="shared" si="0"/>
        <v>601544.5</v>
      </c>
    </row>
    <row r="161" spans="1:9" ht="21" customHeight="1">
      <c r="A161" s="124"/>
      <c r="B161" s="131" t="s">
        <v>93</v>
      </c>
      <c r="C161" s="132"/>
      <c r="D161" s="132"/>
      <c r="E161" s="132"/>
      <c r="F161" s="132"/>
      <c r="G161" s="132"/>
      <c r="H161" s="254">
        <f t="shared" si="0"/>
        <v>474244</v>
      </c>
      <c r="I161" s="254">
        <f t="shared" si="0"/>
        <v>474244</v>
      </c>
    </row>
  </sheetData>
  <sheetProtection/>
  <mergeCells count="21">
    <mergeCell ref="B43:B49"/>
    <mergeCell ref="F7:F8"/>
    <mergeCell ref="B23:B29"/>
    <mergeCell ref="A5:I5"/>
    <mergeCell ref="A7:A8"/>
    <mergeCell ref="B7:B8"/>
    <mergeCell ref="C7:C8"/>
    <mergeCell ref="D7:D8"/>
    <mergeCell ref="I7:I8"/>
    <mergeCell ref="E7:E8"/>
    <mergeCell ref="G7:H7"/>
    <mergeCell ref="B144:B146"/>
    <mergeCell ref="B13:B19"/>
    <mergeCell ref="B54:B60"/>
    <mergeCell ref="B65:B71"/>
    <mergeCell ref="B75:B81"/>
    <mergeCell ref="B127:B128"/>
    <mergeCell ref="B134:B136"/>
    <mergeCell ref="B124:B126"/>
    <mergeCell ref="B33:B39"/>
    <mergeCell ref="B85:B91"/>
  </mergeCells>
  <printOptions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  <rowBreaks count="2" manualBreakCount="2">
    <brk id="91" max="8" man="1"/>
    <brk id="11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2" sqref="A2:O2"/>
    </sheetView>
  </sheetViews>
  <sheetFormatPr defaultColWidth="9.00390625" defaultRowHeight="12.75"/>
  <cols>
    <col min="1" max="1" width="4.75390625" style="27" customWidth="1"/>
    <col min="2" max="2" width="4.875" style="27" bestFit="1" customWidth="1"/>
    <col min="3" max="3" width="6.00390625" style="27" customWidth="1"/>
    <col min="4" max="4" width="6.25390625" style="27" hidden="1" customWidth="1"/>
    <col min="5" max="5" width="34.125" style="27" customWidth="1"/>
    <col min="6" max="6" width="12.00390625" style="27" customWidth="1"/>
    <col min="7" max="7" width="11.25390625" style="30" hidden="1" customWidth="1"/>
    <col min="8" max="8" width="12.875" style="27" customWidth="1"/>
    <col min="9" max="9" width="8.75390625" style="27" customWidth="1"/>
    <col min="10" max="10" width="9.00390625" style="27" customWidth="1"/>
    <col min="11" max="11" width="10.375" style="27" customWidth="1"/>
    <col min="12" max="12" width="2.875" style="27" customWidth="1"/>
    <col min="13" max="13" width="10.625" style="27" customWidth="1"/>
    <col min="14" max="14" width="12.125" style="27" customWidth="1"/>
    <col min="15" max="15" width="16.375" style="27" customWidth="1"/>
    <col min="16" max="16384" width="9.125" style="27" customWidth="1"/>
  </cols>
  <sheetData>
    <row r="1" spans="1:17" s="54" customFormat="1" ht="51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309" t="s">
        <v>269</v>
      </c>
      <c r="O1" s="309"/>
      <c r="P1" s="153"/>
      <c r="Q1" s="153"/>
    </row>
    <row r="2" spans="1:15" ht="11.25">
      <c r="A2" s="385" t="s">
        <v>268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</row>
    <row r="3" spans="1:15" ht="10.5" customHeight="1">
      <c r="A3" s="26"/>
      <c r="B3" s="26"/>
      <c r="C3" s="26"/>
      <c r="D3" s="26"/>
      <c r="E3" s="26"/>
      <c r="F3" s="26"/>
      <c r="G3" s="154"/>
      <c r="H3" s="26"/>
      <c r="I3" s="26"/>
      <c r="J3" s="26"/>
      <c r="K3" s="26"/>
      <c r="L3" s="26"/>
      <c r="M3" s="26"/>
      <c r="N3" s="26"/>
      <c r="O3" s="4" t="s">
        <v>59</v>
      </c>
    </row>
    <row r="4" spans="1:15" s="28" customFormat="1" ht="19.5" customHeight="1">
      <c r="A4" s="386" t="s">
        <v>69</v>
      </c>
      <c r="B4" s="386" t="s">
        <v>38</v>
      </c>
      <c r="C4" s="386" t="s">
        <v>58</v>
      </c>
      <c r="D4" s="387"/>
      <c r="E4" s="375" t="s">
        <v>92</v>
      </c>
      <c r="F4" s="375" t="s">
        <v>70</v>
      </c>
      <c r="G4" s="390" t="s">
        <v>183</v>
      </c>
      <c r="H4" s="393" t="s">
        <v>75</v>
      </c>
      <c r="I4" s="393"/>
      <c r="J4" s="393"/>
      <c r="K4" s="393"/>
      <c r="L4" s="393"/>
      <c r="M4" s="393"/>
      <c r="N4" s="393"/>
      <c r="O4" s="375" t="s">
        <v>73</v>
      </c>
    </row>
    <row r="5" spans="1:15" s="28" customFormat="1" ht="19.5" customHeight="1">
      <c r="A5" s="386"/>
      <c r="B5" s="386"/>
      <c r="C5" s="386"/>
      <c r="D5" s="388"/>
      <c r="E5" s="375"/>
      <c r="F5" s="375"/>
      <c r="G5" s="391"/>
      <c r="H5" s="376" t="s">
        <v>309</v>
      </c>
      <c r="I5" s="375" t="s">
        <v>46</v>
      </c>
      <c r="J5" s="375"/>
      <c r="K5" s="375"/>
      <c r="L5" s="375"/>
      <c r="M5" s="375"/>
      <c r="N5" s="375"/>
      <c r="O5" s="375"/>
    </row>
    <row r="6" spans="1:15" s="28" customFormat="1" ht="29.25" customHeight="1">
      <c r="A6" s="386"/>
      <c r="B6" s="386"/>
      <c r="C6" s="386"/>
      <c r="D6" s="388"/>
      <c r="E6" s="375"/>
      <c r="F6" s="375"/>
      <c r="G6" s="391"/>
      <c r="H6" s="376"/>
      <c r="I6" s="375" t="s">
        <v>81</v>
      </c>
      <c r="J6" s="375" t="s">
        <v>76</v>
      </c>
      <c r="K6" s="155" t="s">
        <v>184</v>
      </c>
      <c r="L6" s="377" t="s">
        <v>82</v>
      </c>
      <c r="M6" s="378"/>
      <c r="N6" s="375" t="s">
        <v>77</v>
      </c>
      <c r="O6" s="375"/>
    </row>
    <row r="7" spans="1:15" s="28" customFormat="1" ht="19.5" customHeight="1">
      <c r="A7" s="386"/>
      <c r="B7" s="386"/>
      <c r="C7" s="386"/>
      <c r="D7" s="388"/>
      <c r="E7" s="375"/>
      <c r="F7" s="375"/>
      <c r="G7" s="391"/>
      <c r="H7" s="376"/>
      <c r="I7" s="375"/>
      <c r="J7" s="375"/>
      <c r="K7" s="383" t="s">
        <v>185</v>
      </c>
      <c r="L7" s="379"/>
      <c r="M7" s="380"/>
      <c r="N7" s="375"/>
      <c r="O7" s="375"/>
    </row>
    <row r="8" spans="1:15" s="28" customFormat="1" ht="42.75" customHeight="1">
      <c r="A8" s="386"/>
      <c r="B8" s="386"/>
      <c r="C8" s="386"/>
      <c r="D8" s="389"/>
      <c r="E8" s="375"/>
      <c r="F8" s="375"/>
      <c r="G8" s="392"/>
      <c r="H8" s="376"/>
      <c r="I8" s="375"/>
      <c r="J8" s="375"/>
      <c r="K8" s="384"/>
      <c r="L8" s="381"/>
      <c r="M8" s="382"/>
      <c r="N8" s="375"/>
      <c r="O8" s="375"/>
    </row>
    <row r="9" spans="1:15" ht="9" customHeight="1">
      <c r="A9" s="29">
        <v>1</v>
      </c>
      <c r="B9" s="29">
        <v>2</v>
      </c>
      <c r="C9" s="29">
        <v>3</v>
      </c>
      <c r="D9" s="29">
        <v>4</v>
      </c>
      <c r="E9" s="29">
        <v>4</v>
      </c>
      <c r="F9" s="29">
        <v>5</v>
      </c>
      <c r="G9" s="156">
        <v>6</v>
      </c>
      <c r="H9" s="29">
        <v>6</v>
      </c>
      <c r="I9" s="29">
        <v>7</v>
      </c>
      <c r="J9" s="29">
        <v>8</v>
      </c>
      <c r="K9" s="29">
        <v>8</v>
      </c>
      <c r="L9" s="372">
        <v>10</v>
      </c>
      <c r="M9" s="373"/>
      <c r="N9" s="29">
        <v>11</v>
      </c>
      <c r="O9" s="29">
        <v>12</v>
      </c>
    </row>
    <row r="10" spans="1:15" ht="81.75" customHeight="1">
      <c r="A10" s="157" t="s">
        <v>43</v>
      </c>
      <c r="B10" s="158">
        <v>900</v>
      </c>
      <c r="C10" s="158">
        <v>90001</v>
      </c>
      <c r="D10" s="159">
        <v>6010</v>
      </c>
      <c r="E10" s="264" t="s">
        <v>313</v>
      </c>
      <c r="F10" s="257">
        <v>2890000</v>
      </c>
      <c r="G10" s="257">
        <v>0</v>
      </c>
      <c r="H10" s="257">
        <v>480000</v>
      </c>
      <c r="I10" s="257">
        <v>0</v>
      </c>
      <c r="J10" s="257">
        <v>480000</v>
      </c>
      <c r="K10" s="257">
        <v>0</v>
      </c>
      <c r="L10" s="31" t="s">
        <v>74</v>
      </c>
      <c r="M10" s="258"/>
      <c r="N10" s="257"/>
      <c r="O10" s="160" t="s">
        <v>1</v>
      </c>
    </row>
    <row r="11" spans="1:15" ht="82.5" customHeight="1">
      <c r="A11" s="157" t="s">
        <v>44</v>
      </c>
      <c r="B11" s="158">
        <v>900</v>
      </c>
      <c r="C11" s="158">
        <v>90001</v>
      </c>
      <c r="D11" s="159">
        <v>6010</v>
      </c>
      <c r="E11" s="265" t="s">
        <v>173</v>
      </c>
      <c r="F11" s="257">
        <v>130000</v>
      </c>
      <c r="G11" s="257">
        <v>0</v>
      </c>
      <c r="H11" s="257">
        <v>130000</v>
      </c>
      <c r="I11" s="257">
        <v>130000</v>
      </c>
      <c r="J11" s="257">
        <v>0</v>
      </c>
      <c r="K11" s="257">
        <v>0</v>
      </c>
      <c r="L11" s="31" t="s">
        <v>74</v>
      </c>
      <c r="M11" s="258"/>
      <c r="N11" s="257"/>
      <c r="O11" s="160" t="s">
        <v>1</v>
      </c>
    </row>
    <row r="12" spans="1:15" ht="19.5" customHeight="1">
      <c r="A12" s="374" t="s">
        <v>80</v>
      </c>
      <c r="B12" s="374"/>
      <c r="C12" s="374"/>
      <c r="D12" s="374"/>
      <c r="E12" s="374"/>
      <c r="F12" s="257">
        <f>SUM(F10:F11)</f>
        <v>3020000</v>
      </c>
      <c r="G12" s="257">
        <f aca="true" t="shared" si="0" ref="G12:N12">SUM(G10:G11)</f>
        <v>0</v>
      </c>
      <c r="H12" s="257">
        <f t="shared" si="0"/>
        <v>610000</v>
      </c>
      <c r="I12" s="257">
        <f t="shared" si="0"/>
        <v>130000</v>
      </c>
      <c r="J12" s="257">
        <f t="shared" si="0"/>
        <v>480000</v>
      </c>
      <c r="K12" s="257">
        <f t="shared" si="0"/>
        <v>0</v>
      </c>
      <c r="L12" s="160"/>
      <c r="M12" s="257">
        <f t="shared" si="0"/>
        <v>0</v>
      </c>
      <c r="N12" s="257">
        <f t="shared" si="0"/>
        <v>0</v>
      </c>
      <c r="O12" s="32" t="s">
        <v>63</v>
      </c>
    </row>
    <row r="14" spans="1:12" ht="11.25">
      <c r="A14" s="27" t="s">
        <v>14</v>
      </c>
      <c r="L14" s="27" t="s">
        <v>2</v>
      </c>
    </row>
    <row r="15" ht="11.25">
      <c r="A15" s="27" t="s">
        <v>15</v>
      </c>
    </row>
    <row r="16" ht="11.25">
      <c r="A16" s="27" t="s">
        <v>16</v>
      </c>
    </row>
    <row r="17" ht="11.25">
      <c r="A17" s="27" t="s">
        <v>17</v>
      </c>
    </row>
    <row r="18" ht="11.25">
      <c r="A18" s="27" t="s">
        <v>18</v>
      </c>
    </row>
  </sheetData>
  <sheetProtection/>
  <mergeCells count="20">
    <mergeCell ref="N1:O1"/>
    <mergeCell ref="A2:O2"/>
    <mergeCell ref="A4:A8"/>
    <mergeCell ref="B4:B8"/>
    <mergeCell ref="C4:C8"/>
    <mergeCell ref="D4:D8"/>
    <mergeCell ref="E4:E8"/>
    <mergeCell ref="F4:F8"/>
    <mergeCell ref="G4:G8"/>
    <mergeCell ref="H4:N4"/>
    <mergeCell ref="L9:M9"/>
    <mergeCell ref="A12:E12"/>
    <mergeCell ref="O4:O8"/>
    <mergeCell ref="H5:H8"/>
    <mergeCell ref="I5:N5"/>
    <mergeCell ref="I6:I8"/>
    <mergeCell ref="J6:J8"/>
    <mergeCell ref="L6:M8"/>
    <mergeCell ref="N6:N8"/>
    <mergeCell ref="K7:K8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zoomScalePageLayoutView="0" workbookViewId="0" topLeftCell="A2">
      <selection activeCell="E19" sqref="E19:E2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37.875" style="1" customWidth="1"/>
    <col min="6" max="6" width="18.25390625" style="1" customWidth="1"/>
    <col min="7" max="16384" width="9.125" style="1" customWidth="1"/>
  </cols>
  <sheetData>
    <row r="1" spans="5:6" ht="1.5" customHeight="1" hidden="1">
      <c r="E1" s="394"/>
      <c r="F1" s="395"/>
    </row>
    <row r="2" spans="1:6" ht="50.25" customHeight="1">
      <c r="A2" s="396" t="s">
        <v>321</v>
      </c>
      <c r="B2" s="397"/>
      <c r="C2" s="397"/>
      <c r="D2" s="397"/>
      <c r="E2" s="397"/>
      <c r="F2" s="397"/>
    </row>
    <row r="3" spans="1:10" ht="19.5" customHeight="1">
      <c r="A3" s="402" t="s">
        <v>280</v>
      </c>
      <c r="B3" s="402"/>
      <c r="C3" s="402"/>
      <c r="D3" s="402"/>
      <c r="E3" s="402"/>
      <c r="F3" s="402"/>
      <c r="G3" s="141"/>
      <c r="H3" s="141"/>
      <c r="I3" s="141"/>
      <c r="J3" s="141"/>
    </row>
    <row r="4" ht="19.5" customHeight="1">
      <c r="F4" s="5" t="s">
        <v>59</v>
      </c>
    </row>
    <row r="5" spans="1:6" s="86" customFormat="1" ht="19.5" customHeight="1">
      <c r="A5" s="83" t="s">
        <v>69</v>
      </c>
      <c r="B5" s="83" t="s">
        <v>38</v>
      </c>
      <c r="C5" s="83" t="s">
        <v>39</v>
      </c>
      <c r="D5" s="84" t="s">
        <v>40</v>
      </c>
      <c r="E5" s="83" t="s">
        <v>103</v>
      </c>
      <c r="F5" s="83" t="s">
        <v>61</v>
      </c>
    </row>
    <row r="6" spans="1:6" ht="7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</row>
    <row r="7" spans="1:6" ht="18.75" customHeight="1">
      <c r="A7" s="399" t="s">
        <v>88</v>
      </c>
      <c r="B7" s="400"/>
      <c r="C7" s="400"/>
      <c r="D7" s="400"/>
      <c r="E7" s="401"/>
      <c r="F7" s="50">
        <f>SUM(F8:F17)</f>
        <v>75000</v>
      </c>
    </row>
    <row r="8" spans="1:6" ht="19.5" customHeight="1" hidden="1">
      <c r="A8" s="10" t="s">
        <v>43</v>
      </c>
      <c r="B8" s="11">
        <v>801</v>
      </c>
      <c r="C8" s="11">
        <v>80101</v>
      </c>
      <c r="D8" s="11">
        <v>2590</v>
      </c>
      <c r="E8" s="289" t="s">
        <v>168</v>
      </c>
      <c r="F8" s="23"/>
    </row>
    <row r="9" spans="1:6" ht="20.25" customHeight="1" hidden="1">
      <c r="A9" s="10" t="s">
        <v>44</v>
      </c>
      <c r="B9" s="11">
        <v>801</v>
      </c>
      <c r="C9" s="11">
        <v>80103</v>
      </c>
      <c r="D9" s="11">
        <v>2590</v>
      </c>
      <c r="E9" s="403"/>
      <c r="F9" s="23"/>
    </row>
    <row r="10" spans="1:6" ht="19.5" customHeight="1" hidden="1">
      <c r="A10" s="10" t="s">
        <v>45</v>
      </c>
      <c r="B10" s="11">
        <v>801</v>
      </c>
      <c r="C10" s="11">
        <v>80106</v>
      </c>
      <c r="D10" s="11">
        <v>2590</v>
      </c>
      <c r="E10" s="360"/>
      <c r="F10" s="23"/>
    </row>
    <row r="11" spans="1:6" ht="20.25" customHeight="1" hidden="1">
      <c r="A11" s="10" t="s">
        <v>37</v>
      </c>
      <c r="B11" s="11">
        <v>801</v>
      </c>
      <c r="C11" s="11">
        <v>80101</v>
      </c>
      <c r="D11" s="11">
        <v>2590</v>
      </c>
      <c r="E11" s="289" t="s">
        <v>169</v>
      </c>
      <c r="F11" s="23"/>
    </row>
    <row r="12" spans="1:6" ht="20.25" customHeight="1" hidden="1">
      <c r="A12" s="10" t="s">
        <v>47</v>
      </c>
      <c r="B12" s="11">
        <v>801</v>
      </c>
      <c r="C12" s="11">
        <v>80103</v>
      </c>
      <c r="D12" s="11">
        <v>2590</v>
      </c>
      <c r="E12" s="403"/>
      <c r="F12" s="23"/>
    </row>
    <row r="13" spans="1:6" ht="22.5" customHeight="1" hidden="1">
      <c r="A13" s="10" t="s">
        <v>50</v>
      </c>
      <c r="B13" s="11">
        <v>801</v>
      </c>
      <c r="C13" s="11">
        <v>80106</v>
      </c>
      <c r="D13" s="11">
        <v>2590</v>
      </c>
      <c r="E13" s="360"/>
      <c r="F13" s="23"/>
    </row>
    <row r="14" spans="1:6" ht="21.75" customHeight="1" hidden="1">
      <c r="A14" s="10" t="s">
        <v>165</v>
      </c>
      <c r="B14" s="11">
        <v>801</v>
      </c>
      <c r="C14" s="11">
        <v>80101</v>
      </c>
      <c r="D14" s="11">
        <v>2590</v>
      </c>
      <c r="E14" s="289" t="s">
        <v>170</v>
      </c>
      <c r="F14" s="23"/>
    </row>
    <row r="15" spans="1:6" ht="21" customHeight="1" hidden="1">
      <c r="A15" s="10" t="s">
        <v>171</v>
      </c>
      <c r="B15" s="11">
        <v>801</v>
      </c>
      <c r="C15" s="11">
        <v>80103</v>
      </c>
      <c r="D15" s="11">
        <v>2590</v>
      </c>
      <c r="E15" s="403"/>
      <c r="F15" s="23"/>
    </row>
    <row r="16" spans="1:6" ht="19.5" customHeight="1" hidden="1">
      <c r="A16" s="10" t="s">
        <v>172</v>
      </c>
      <c r="B16" s="11">
        <v>801</v>
      </c>
      <c r="C16" s="11">
        <v>80106</v>
      </c>
      <c r="D16" s="11">
        <v>2590</v>
      </c>
      <c r="E16" s="360"/>
      <c r="F16" s="23"/>
    </row>
    <row r="17" spans="1:6" ht="41.25" customHeight="1">
      <c r="A17" s="10" t="s">
        <v>43</v>
      </c>
      <c r="B17" s="11">
        <v>921</v>
      </c>
      <c r="C17" s="11">
        <v>92116</v>
      </c>
      <c r="D17" s="11">
        <v>2480</v>
      </c>
      <c r="E17" s="34" t="s">
        <v>87</v>
      </c>
      <c r="F17" s="23">
        <v>75000</v>
      </c>
    </row>
    <row r="18" spans="1:6" ht="32.25" customHeight="1">
      <c r="A18" s="399" t="s">
        <v>89</v>
      </c>
      <c r="B18" s="400"/>
      <c r="C18" s="400"/>
      <c r="D18" s="400"/>
      <c r="E18" s="401"/>
      <c r="F18" s="50">
        <f>SUM(F19:F27)</f>
        <v>1409908</v>
      </c>
    </row>
    <row r="19" spans="1:6" ht="19.5" customHeight="1">
      <c r="A19" s="10" t="s">
        <v>43</v>
      </c>
      <c r="B19" s="11">
        <v>801</v>
      </c>
      <c r="C19" s="11">
        <v>80101</v>
      </c>
      <c r="D19" s="11">
        <v>2590</v>
      </c>
      <c r="E19" s="289" t="s">
        <v>168</v>
      </c>
      <c r="F19" s="23">
        <v>416164</v>
      </c>
    </row>
    <row r="20" spans="1:6" ht="20.25" customHeight="1">
      <c r="A20" s="10" t="s">
        <v>44</v>
      </c>
      <c r="B20" s="11">
        <v>801</v>
      </c>
      <c r="C20" s="11">
        <v>80103</v>
      </c>
      <c r="D20" s="11">
        <v>2590</v>
      </c>
      <c r="E20" s="403"/>
      <c r="F20" s="23">
        <v>96352</v>
      </c>
    </row>
    <row r="21" spans="1:6" ht="19.5" customHeight="1">
      <c r="A21" s="10" t="s">
        <v>45</v>
      </c>
      <c r="B21" s="11">
        <v>801</v>
      </c>
      <c r="C21" s="11">
        <v>80106</v>
      </c>
      <c r="D21" s="11">
        <v>2590</v>
      </c>
      <c r="E21" s="360"/>
      <c r="F21" s="23">
        <v>57812</v>
      </c>
    </row>
    <row r="22" spans="1:6" ht="20.25" customHeight="1">
      <c r="A22" s="10" t="s">
        <v>37</v>
      </c>
      <c r="B22" s="11">
        <v>801</v>
      </c>
      <c r="C22" s="11">
        <v>80101</v>
      </c>
      <c r="D22" s="11">
        <v>2590</v>
      </c>
      <c r="E22" s="289" t="s">
        <v>169</v>
      </c>
      <c r="F22" s="23">
        <v>460512</v>
      </c>
    </row>
    <row r="23" spans="1:6" ht="20.25" customHeight="1">
      <c r="A23" s="10" t="s">
        <v>47</v>
      </c>
      <c r="B23" s="11">
        <v>801</v>
      </c>
      <c r="C23" s="11">
        <v>80103</v>
      </c>
      <c r="D23" s="11">
        <v>2590</v>
      </c>
      <c r="E23" s="403"/>
      <c r="F23" s="23">
        <v>74328</v>
      </c>
    </row>
    <row r="24" spans="1:6" ht="22.5" customHeight="1">
      <c r="A24" s="10" t="s">
        <v>50</v>
      </c>
      <c r="B24" s="11">
        <v>801</v>
      </c>
      <c r="C24" s="11">
        <v>80106</v>
      </c>
      <c r="D24" s="11">
        <v>2590</v>
      </c>
      <c r="E24" s="360"/>
      <c r="F24" s="23">
        <v>111492</v>
      </c>
    </row>
    <row r="25" spans="1:6" ht="21.75" customHeight="1">
      <c r="A25" s="10" t="s">
        <v>165</v>
      </c>
      <c r="B25" s="11">
        <v>801</v>
      </c>
      <c r="C25" s="11">
        <v>80101</v>
      </c>
      <c r="D25" s="11">
        <v>2590</v>
      </c>
      <c r="E25" s="289" t="s">
        <v>170</v>
      </c>
      <c r="F25" s="23">
        <v>95516</v>
      </c>
    </row>
    <row r="26" spans="1:6" ht="21" customHeight="1">
      <c r="A26" s="10" t="s">
        <v>171</v>
      </c>
      <c r="B26" s="11">
        <v>801</v>
      </c>
      <c r="C26" s="11">
        <v>80103</v>
      </c>
      <c r="D26" s="11">
        <v>2590</v>
      </c>
      <c r="E26" s="403"/>
      <c r="F26" s="23">
        <v>52308</v>
      </c>
    </row>
    <row r="27" spans="1:6" ht="19.5" customHeight="1">
      <c r="A27" s="10" t="s">
        <v>172</v>
      </c>
      <c r="B27" s="11">
        <v>801</v>
      </c>
      <c r="C27" s="11">
        <v>80106</v>
      </c>
      <c r="D27" s="11">
        <v>2590</v>
      </c>
      <c r="E27" s="360"/>
      <c r="F27" s="23">
        <v>45424</v>
      </c>
    </row>
    <row r="28" spans="1:6" s="33" customFormat="1" ht="30" customHeight="1">
      <c r="A28" s="352" t="s">
        <v>80</v>
      </c>
      <c r="B28" s="398"/>
      <c r="C28" s="398"/>
      <c r="D28" s="398"/>
      <c r="E28" s="353"/>
      <c r="F28" s="25">
        <f>SUM(F7,F18)</f>
        <v>1484908</v>
      </c>
    </row>
  </sheetData>
  <sheetProtection/>
  <mergeCells count="12">
    <mergeCell ref="E11:E13"/>
    <mergeCell ref="E14:E16"/>
    <mergeCell ref="E1:F1"/>
    <mergeCell ref="A2:F2"/>
    <mergeCell ref="A28:E28"/>
    <mergeCell ref="A7:E7"/>
    <mergeCell ref="A18:E18"/>
    <mergeCell ref="A3:F3"/>
    <mergeCell ref="E19:E21"/>
    <mergeCell ref="E22:E24"/>
    <mergeCell ref="E25:E27"/>
    <mergeCell ref="E8:E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33">
      <selection activeCell="F37" sqref="F37"/>
    </sheetView>
  </sheetViews>
  <sheetFormatPr defaultColWidth="9.00390625" defaultRowHeight="12.75"/>
  <cols>
    <col min="1" max="1" width="5.625" style="27" customWidth="1"/>
    <col min="2" max="2" width="4.875" style="27" bestFit="1" customWidth="1"/>
    <col min="3" max="3" width="6.125" style="27" bestFit="1" customWidth="1"/>
    <col min="4" max="4" width="21.375" style="27" customWidth="1"/>
    <col min="5" max="5" width="10.625" style="70" customWidth="1"/>
    <col min="6" max="6" width="11.25390625" style="70" customWidth="1"/>
    <col min="7" max="7" width="10.125" style="70" customWidth="1"/>
    <col min="8" max="8" width="9.875" style="70" customWidth="1"/>
    <col min="9" max="9" width="12.625" style="70" customWidth="1"/>
    <col min="10" max="10" width="2.875" style="27" customWidth="1"/>
    <col min="11" max="11" width="11.00390625" style="70" customWidth="1"/>
    <col min="12" max="12" width="12.875" style="70" customWidth="1"/>
    <col min="13" max="13" width="15.25390625" style="27" customWidth="1"/>
    <col min="14" max="16384" width="9.125" style="27" customWidth="1"/>
  </cols>
  <sheetData>
    <row r="1" spans="11:13" ht="15.75" customHeight="1">
      <c r="K1" s="418" t="s">
        <v>275</v>
      </c>
      <c r="L1" s="418"/>
      <c r="M1" s="418"/>
    </row>
    <row r="2" spans="11:13" ht="11.25" customHeight="1">
      <c r="K2" s="418"/>
      <c r="L2" s="418"/>
      <c r="M2" s="418"/>
    </row>
    <row r="3" spans="11:13" ht="11.25" customHeight="1">
      <c r="K3" s="418"/>
      <c r="L3" s="418"/>
      <c r="M3" s="418"/>
    </row>
    <row r="4" spans="11:13" ht="11.25" customHeight="1">
      <c r="K4" s="418"/>
      <c r="L4" s="418"/>
      <c r="M4" s="418"/>
    </row>
    <row r="5" spans="1:13" ht="11.25">
      <c r="A5" s="385" t="s">
        <v>276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</row>
    <row r="6" spans="1:13" ht="9" customHeight="1">
      <c r="A6" s="26"/>
      <c r="B6" s="26"/>
      <c r="C6" s="26"/>
      <c r="D6" s="26"/>
      <c r="E6" s="68"/>
      <c r="F6" s="68"/>
      <c r="G6" s="68"/>
      <c r="H6" s="68"/>
      <c r="I6" s="68"/>
      <c r="J6" s="26"/>
      <c r="K6" s="68"/>
      <c r="L6" s="68"/>
      <c r="M6" s="4" t="s">
        <v>59</v>
      </c>
    </row>
    <row r="7" spans="1:13" s="81" customFormat="1" ht="12" customHeight="1">
      <c r="A7" s="415" t="s">
        <v>69</v>
      </c>
      <c r="B7" s="415" t="s">
        <v>38</v>
      </c>
      <c r="C7" s="415" t="s">
        <v>58</v>
      </c>
      <c r="D7" s="416" t="s">
        <v>92</v>
      </c>
      <c r="E7" s="417" t="s">
        <v>70</v>
      </c>
      <c r="F7" s="432" t="s">
        <v>75</v>
      </c>
      <c r="G7" s="433"/>
      <c r="H7" s="433"/>
      <c r="I7" s="433"/>
      <c r="J7" s="433"/>
      <c r="K7" s="433"/>
      <c r="L7" s="434"/>
      <c r="M7" s="416" t="s">
        <v>73</v>
      </c>
    </row>
    <row r="8" spans="1:13" s="81" customFormat="1" ht="14.25" customHeight="1">
      <c r="A8" s="415"/>
      <c r="B8" s="415"/>
      <c r="C8" s="415"/>
      <c r="D8" s="416"/>
      <c r="E8" s="417"/>
      <c r="F8" s="450" t="s">
        <v>309</v>
      </c>
      <c r="G8" s="416" t="s">
        <v>46</v>
      </c>
      <c r="H8" s="416"/>
      <c r="I8" s="416"/>
      <c r="J8" s="416"/>
      <c r="K8" s="416"/>
      <c r="L8" s="416"/>
      <c r="M8" s="416"/>
    </row>
    <row r="9" spans="1:13" s="81" customFormat="1" ht="19.5" customHeight="1">
      <c r="A9" s="415"/>
      <c r="B9" s="415"/>
      <c r="C9" s="415"/>
      <c r="D9" s="416"/>
      <c r="E9" s="417"/>
      <c r="F9" s="450"/>
      <c r="G9" s="417" t="s">
        <v>81</v>
      </c>
      <c r="H9" s="417" t="s">
        <v>76</v>
      </c>
      <c r="I9" s="82" t="s">
        <v>42</v>
      </c>
      <c r="J9" s="421" t="s">
        <v>82</v>
      </c>
      <c r="K9" s="422"/>
      <c r="L9" s="417" t="s">
        <v>77</v>
      </c>
      <c r="M9" s="416"/>
    </row>
    <row r="10" spans="1:13" s="81" customFormat="1" ht="9.75" customHeight="1">
      <c r="A10" s="415"/>
      <c r="B10" s="415"/>
      <c r="C10" s="415"/>
      <c r="D10" s="416"/>
      <c r="E10" s="417"/>
      <c r="F10" s="450"/>
      <c r="G10" s="417"/>
      <c r="H10" s="417"/>
      <c r="I10" s="451" t="s">
        <v>119</v>
      </c>
      <c r="J10" s="423"/>
      <c r="K10" s="424"/>
      <c r="L10" s="417"/>
      <c r="M10" s="416"/>
    </row>
    <row r="11" spans="1:13" s="28" customFormat="1" ht="54.75" customHeight="1">
      <c r="A11" s="415"/>
      <c r="B11" s="415"/>
      <c r="C11" s="415"/>
      <c r="D11" s="416"/>
      <c r="E11" s="417"/>
      <c r="F11" s="450"/>
      <c r="G11" s="417"/>
      <c r="H11" s="417"/>
      <c r="I11" s="452"/>
      <c r="J11" s="425"/>
      <c r="K11" s="426"/>
      <c r="L11" s="417"/>
      <c r="M11" s="416"/>
    </row>
    <row r="12" spans="1:13" ht="9" customHeight="1">
      <c r="A12" s="29">
        <v>1</v>
      </c>
      <c r="B12" s="29">
        <v>2</v>
      </c>
      <c r="C12" s="29">
        <v>3</v>
      </c>
      <c r="D12" s="29">
        <v>4</v>
      </c>
      <c r="E12" s="71">
        <v>5</v>
      </c>
      <c r="F12" s="71">
        <v>6</v>
      </c>
      <c r="G12" s="71">
        <v>7</v>
      </c>
      <c r="H12" s="71">
        <v>8</v>
      </c>
      <c r="I12" s="72">
        <v>9</v>
      </c>
      <c r="J12" s="419">
        <v>10</v>
      </c>
      <c r="K12" s="420"/>
      <c r="L12" s="71">
        <v>11</v>
      </c>
      <c r="M12" s="71">
        <v>12</v>
      </c>
    </row>
    <row r="13" spans="1:13" ht="12" customHeight="1">
      <c r="A13" s="407" t="s">
        <v>114</v>
      </c>
      <c r="B13" s="408"/>
      <c r="C13" s="408"/>
      <c r="D13" s="409"/>
      <c r="E13" s="71"/>
      <c r="F13" s="71"/>
      <c r="G13" s="71"/>
      <c r="H13" s="71"/>
      <c r="I13" s="72"/>
      <c r="J13" s="72"/>
      <c r="K13" s="71"/>
      <c r="L13" s="71"/>
      <c r="M13" s="80"/>
    </row>
    <row r="14" spans="1:13" s="64" customFormat="1" ht="28.5" customHeight="1">
      <c r="A14" s="410">
        <v>1</v>
      </c>
      <c r="B14" s="413">
        <v>10</v>
      </c>
      <c r="C14" s="441">
        <v>1010</v>
      </c>
      <c r="D14" s="444" t="s">
        <v>182</v>
      </c>
      <c r="E14" s="404">
        <v>908859</v>
      </c>
      <c r="F14" s="404">
        <v>779351</v>
      </c>
      <c r="G14" s="404">
        <v>305107</v>
      </c>
      <c r="H14" s="404">
        <v>0</v>
      </c>
      <c r="I14" s="404">
        <v>0</v>
      </c>
      <c r="J14" s="259" t="s">
        <v>33</v>
      </c>
      <c r="K14" s="435">
        <v>0</v>
      </c>
      <c r="L14" s="429">
        <v>474244</v>
      </c>
      <c r="M14" s="427" t="s">
        <v>1</v>
      </c>
    </row>
    <row r="15" spans="1:13" s="64" customFormat="1" ht="27" customHeight="1">
      <c r="A15" s="411"/>
      <c r="B15" s="414"/>
      <c r="C15" s="442"/>
      <c r="D15" s="445"/>
      <c r="E15" s="405"/>
      <c r="F15" s="405"/>
      <c r="G15" s="405"/>
      <c r="H15" s="405"/>
      <c r="I15" s="405"/>
      <c r="J15" s="259" t="s">
        <v>34</v>
      </c>
      <c r="K15" s="436"/>
      <c r="L15" s="430"/>
      <c r="M15" s="428"/>
    </row>
    <row r="16" spans="1:13" s="64" customFormat="1" ht="30.75" customHeight="1">
      <c r="A16" s="411"/>
      <c r="B16" s="414"/>
      <c r="C16" s="442"/>
      <c r="D16" s="445"/>
      <c r="E16" s="405"/>
      <c r="F16" s="405"/>
      <c r="G16" s="405"/>
      <c r="H16" s="405"/>
      <c r="I16" s="405"/>
      <c r="J16" s="260" t="s">
        <v>35</v>
      </c>
      <c r="K16" s="436"/>
      <c r="L16" s="430"/>
      <c r="M16" s="428"/>
    </row>
    <row r="17" spans="1:13" s="64" customFormat="1" ht="32.25" customHeight="1">
      <c r="A17" s="412"/>
      <c r="B17" s="414"/>
      <c r="C17" s="443"/>
      <c r="D17" s="446"/>
      <c r="E17" s="406"/>
      <c r="F17" s="406"/>
      <c r="G17" s="406"/>
      <c r="H17" s="406"/>
      <c r="I17" s="406"/>
      <c r="J17" s="259" t="s">
        <v>36</v>
      </c>
      <c r="K17" s="437"/>
      <c r="L17" s="431"/>
      <c r="M17" s="428"/>
    </row>
    <row r="18" spans="1:13" s="97" customFormat="1" ht="107.25" customHeight="1">
      <c r="A18" s="91">
        <v>2</v>
      </c>
      <c r="B18" s="92">
        <v>600</v>
      </c>
      <c r="C18" s="92">
        <v>60014</v>
      </c>
      <c r="D18" s="256" t="s">
        <v>322</v>
      </c>
      <c r="E18" s="94">
        <v>650000</v>
      </c>
      <c r="F18" s="94">
        <v>650000</v>
      </c>
      <c r="G18" s="94">
        <v>180000</v>
      </c>
      <c r="H18" s="94">
        <v>470000</v>
      </c>
      <c r="I18" s="94">
        <v>0</v>
      </c>
      <c r="J18" s="95" t="s">
        <v>74</v>
      </c>
      <c r="K18" s="94">
        <v>0</v>
      </c>
      <c r="L18" s="94">
        <v>0</v>
      </c>
      <c r="M18" s="96" t="s">
        <v>1</v>
      </c>
    </row>
    <row r="19" spans="1:13" s="97" customFormat="1" ht="43.5" customHeight="1">
      <c r="A19" s="91">
        <v>3</v>
      </c>
      <c r="B19" s="92">
        <v>600</v>
      </c>
      <c r="C19" s="92">
        <v>60016</v>
      </c>
      <c r="D19" s="93" t="s">
        <v>218</v>
      </c>
      <c r="E19" s="94">
        <v>940000</v>
      </c>
      <c r="F19" s="94">
        <v>140000</v>
      </c>
      <c r="G19" s="94">
        <v>140000</v>
      </c>
      <c r="H19" s="94">
        <v>0</v>
      </c>
      <c r="I19" s="94">
        <v>0</v>
      </c>
      <c r="J19" s="95" t="s">
        <v>74</v>
      </c>
      <c r="K19" s="94">
        <v>0</v>
      </c>
      <c r="L19" s="94">
        <v>0</v>
      </c>
      <c r="M19" s="96" t="s">
        <v>1</v>
      </c>
    </row>
    <row r="20" spans="1:13" s="97" customFormat="1" ht="73.5" customHeight="1">
      <c r="A20" s="91">
        <v>4</v>
      </c>
      <c r="B20" s="92">
        <v>600</v>
      </c>
      <c r="C20" s="92">
        <v>60016</v>
      </c>
      <c r="D20" s="255" t="s">
        <v>302</v>
      </c>
      <c r="E20" s="94">
        <v>1100000</v>
      </c>
      <c r="F20" s="94">
        <v>20000</v>
      </c>
      <c r="G20" s="94">
        <v>20000</v>
      </c>
      <c r="H20" s="94">
        <v>0</v>
      </c>
      <c r="I20" s="94">
        <v>0</v>
      </c>
      <c r="J20" s="95" t="s">
        <v>74</v>
      </c>
      <c r="K20" s="94">
        <v>0</v>
      </c>
      <c r="L20" s="94">
        <v>0</v>
      </c>
      <c r="M20" s="96" t="s">
        <v>1</v>
      </c>
    </row>
    <row r="21" spans="1:13" s="97" customFormat="1" ht="74.25" customHeight="1">
      <c r="A21" s="91">
        <v>5</v>
      </c>
      <c r="B21" s="92">
        <v>600</v>
      </c>
      <c r="C21" s="92">
        <v>60016</v>
      </c>
      <c r="D21" s="93" t="s">
        <v>301</v>
      </c>
      <c r="E21" s="94">
        <v>800000</v>
      </c>
      <c r="F21" s="94">
        <v>20000</v>
      </c>
      <c r="G21" s="94">
        <v>20000</v>
      </c>
      <c r="H21" s="94">
        <v>0</v>
      </c>
      <c r="I21" s="94">
        <v>0</v>
      </c>
      <c r="J21" s="95" t="s">
        <v>74</v>
      </c>
      <c r="K21" s="94">
        <v>0</v>
      </c>
      <c r="L21" s="94">
        <v>0</v>
      </c>
      <c r="M21" s="96" t="s">
        <v>1</v>
      </c>
    </row>
    <row r="22" spans="1:13" s="181" customFormat="1" ht="48.75" customHeight="1">
      <c r="A22" s="91">
        <v>6</v>
      </c>
      <c r="B22" s="78">
        <v>600</v>
      </c>
      <c r="C22" s="79">
        <v>60095</v>
      </c>
      <c r="D22" s="93" t="s">
        <v>306</v>
      </c>
      <c r="E22" s="94">
        <v>66500</v>
      </c>
      <c r="F22" s="94">
        <v>50000</v>
      </c>
      <c r="G22" s="94">
        <v>50000</v>
      </c>
      <c r="H22" s="94">
        <v>0</v>
      </c>
      <c r="I22" s="94">
        <v>0</v>
      </c>
      <c r="J22" s="95" t="s">
        <v>74</v>
      </c>
      <c r="K22" s="261">
        <v>0</v>
      </c>
      <c r="L22" s="94">
        <v>0</v>
      </c>
      <c r="M22" s="96" t="s">
        <v>1</v>
      </c>
    </row>
    <row r="23" spans="1:13" s="97" customFormat="1" ht="65.25" customHeight="1">
      <c r="A23" s="91">
        <v>7</v>
      </c>
      <c r="B23" s="92">
        <v>720</v>
      </c>
      <c r="C23" s="92">
        <v>72095</v>
      </c>
      <c r="D23" s="93" t="s">
        <v>108</v>
      </c>
      <c r="E23" s="94">
        <v>84967.67</v>
      </c>
      <c r="F23" s="94">
        <v>45498.03</v>
      </c>
      <c r="G23" s="94">
        <v>13962.25</v>
      </c>
      <c r="H23" s="94">
        <v>0</v>
      </c>
      <c r="I23" s="94">
        <v>0</v>
      </c>
      <c r="J23" s="95" t="s">
        <v>74</v>
      </c>
      <c r="K23" s="94">
        <v>0</v>
      </c>
      <c r="L23" s="94">
        <v>31535.78</v>
      </c>
      <c r="M23" s="96" t="s">
        <v>1</v>
      </c>
    </row>
    <row r="24" spans="1:13" s="97" customFormat="1" ht="48" customHeight="1">
      <c r="A24" s="91">
        <v>8</v>
      </c>
      <c r="B24" s="92">
        <v>720</v>
      </c>
      <c r="C24" s="92">
        <v>72095</v>
      </c>
      <c r="D24" s="93" t="s">
        <v>109</v>
      </c>
      <c r="E24" s="94">
        <v>93487.74</v>
      </c>
      <c r="F24" s="94">
        <v>27728.47</v>
      </c>
      <c r="G24" s="94">
        <v>6133.75</v>
      </c>
      <c r="H24" s="94">
        <v>0</v>
      </c>
      <c r="I24" s="94">
        <v>0</v>
      </c>
      <c r="J24" s="95" t="s">
        <v>74</v>
      </c>
      <c r="K24" s="94">
        <v>0</v>
      </c>
      <c r="L24" s="94">
        <v>21594.72</v>
      </c>
      <c r="M24" s="96" t="s">
        <v>1</v>
      </c>
    </row>
    <row r="25" spans="1:13" s="97" customFormat="1" ht="90.75" customHeight="1">
      <c r="A25" s="91">
        <v>9</v>
      </c>
      <c r="B25" s="92">
        <v>900</v>
      </c>
      <c r="C25" s="92">
        <v>90001</v>
      </c>
      <c r="D25" s="93" t="s">
        <v>323</v>
      </c>
      <c r="E25" s="94">
        <v>2890000</v>
      </c>
      <c r="F25" s="94">
        <v>480000</v>
      </c>
      <c r="G25" s="94">
        <v>0</v>
      </c>
      <c r="H25" s="94">
        <v>480000</v>
      </c>
      <c r="I25" s="94">
        <v>0</v>
      </c>
      <c r="J25" s="95" t="s">
        <v>74</v>
      </c>
      <c r="K25" s="94">
        <v>0</v>
      </c>
      <c r="L25" s="94">
        <v>0</v>
      </c>
      <c r="M25" s="96" t="s">
        <v>1</v>
      </c>
    </row>
    <row r="26" spans="1:13" s="97" customFormat="1" ht="74.25" customHeight="1">
      <c r="A26" s="91">
        <v>10</v>
      </c>
      <c r="B26" s="92">
        <v>900</v>
      </c>
      <c r="C26" s="92">
        <v>90015</v>
      </c>
      <c r="D26" s="256" t="s">
        <v>303</v>
      </c>
      <c r="E26" s="94">
        <v>138539</v>
      </c>
      <c r="F26" s="94">
        <v>40000</v>
      </c>
      <c r="G26" s="94">
        <v>40000</v>
      </c>
      <c r="H26" s="94">
        <v>0</v>
      </c>
      <c r="I26" s="94">
        <v>0</v>
      </c>
      <c r="J26" s="95" t="s">
        <v>74</v>
      </c>
      <c r="K26" s="94">
        <v>0</v>
      </c>
      <c r="L26" s="94">
        <v>0</v>
      </c>
      <c r="M26" s="96" t="s">
        <v>1</v>
      </c>
    </row>
    <row r="27" spans="1:13" s="64" customFormat="1" ht="17.25" customHeight="1">
      <c r="A27" s="438" t="s">
        <v>201</v>
      </c>
      <c r="B27" s="439"/>
      <c r="C27" s="439"/>
      <c r="D27" s="440"/>
      <c r="E27" s="69">
        <f>SUM(E14:E26)</f>
        <v>7672353.41</v>
      </c>
      <c r="F27" s="69">
        <f>SUM(F14:F26)</f>
        <v>2252577.5</v>
      </c>
      <c r="G27" s="69">
        <f>SUM(G14:G26)</f>
        <v>775203</v>
      </c>
      <c r="H27" s="69">
        <f>SUM(H14:H26)</f>
        <v>950000</v>
      </c>
      <c r="I27" s="69">
        <f>SUM(I14:I26)</f>
        <v>0</v>
      </c>
      <c r="J27" s="73"/>
      <c r="K27" s="69">
        <f>SUM(K14:K26)</f>
        <v>0</v>
      </c>
      <c r="L27" s="69">
        <f>SUM(L14:L26)</f>
        <v>527374.5</v>
      </c>
      <c r="M27" s="32" t="s">
        <v>63</v>
      </c>
    </row>
    <row r="28" spans="1:13" ht="11.25" customHeight="1">
      <c r="A28" s="447" t="s">
        <v>199</v>
      </c>
      <c r="B28" s="448"/>
      <c r="C28" s="448"/>
      <c r="D28" s="449"/>
      <c r="E28" s="69"/>
      <c r="F28" s="71"/>
      <c r="G28" s="71"/>
      <c r="H28" s="71"/>
      <c r="I28" s="72"/>
      <c r="J28" s="72"/>
      <c r="K28" s="77"/>
      <c r="L28" s="71"/>
      <c r="M28" s="80"/>
    </row>
    <row r="29" spans="1:13" s="64" customFormat="1" ht="42" customHeight="1">
      <c r="A29" s="32">
        <v>1</v>
      </c>
      <c r="B29" s="66">
        <v>600</v>
      </c>
      <c r="C29" s="67">
        <v>60016</v>
      </c>
      <c r="D29" s="65" t="s">
        <v>200</v>
      </c>
      <c r="E29" s="69">
        <v>120000</v>
      </c>
      <c r="F29" s="69">
        <v>60000</v>
      </c>
      <c r="G29" s="69">
        <v>60000</v>
      </c>
      <c r="H29" s="69">
        <v>0</v>
      </c>
      <c r="I29" s="69">
        <v>0</v>
      </c>
      <c r="J29" s="62" t="s">
        <v>74</v>
      </c>
      <c r="K29" s="69">
        <v>0</v>
      </c>
      <c r="L29" s="69">
        <v>0</v>
      </c>
      <c r="M29" s="76" t="s">
        <v>1</v>
      </c>
    </row>
    <row r="30" spans="1:13" s="64" customFormat="1" ht="37.5" customHeight="1">
      <c r="A30" s="32">
        <v>2</v>
      </c>
      <c r="B30" s="63">
        <v>710</v>
      </c>
      <c r="C30" s="63">
        <v>71004</v>
      </c>
      <c r="D30" s="65" t="s">
        <v>315</v>
      </c>
      <c r="E30" s="69">
        <v>300000</v>
      </c>
      <c r="F30" s="69">
        <v>20000</v>
      </c>
      <c r="G30" s="69">
        <v>20000</v>
      </c>
      <c r="H30" s="69">
        <v>0</v>
      </c>
      <c r="I30" s="69">
        <v>0</v>
      </c>
      <c r="J30" s="62" t="s">
        <v>74</v>
      </c>
      <c r="K30" s="69">
        <v>0</v>
      </c>
      <c r="L30" s="69">
        <v>0</v>
      </c>
      <c r="M30" s="76" t="s">
        <v>1</v>
      </c>
    </row>
    <row r="31" spans="1:13" s="64" customFormat="1" ht="51.75" customHeight="1">
      <c r="A31" s="162">
        <v>3</v>
      </c>
      <c r="B31" s="166">
        <v>710</v>
      </c>
      <c r="C31" s="166">
        <v>71004</v>
      </c>
      <c r="D31" s="169" t="s">
        <v>317</v>
      </c>
      <c r="E31" s="161">
        <v>70000</v>
      </c>
      <c r="F31" s="161">
        <v>25000</v>
      </c>
      <c r="G31" s="161">
        <v>25000</v>
      </c>
      <c r="H31" s="161">
        <v>0</v>
      </c>
      <c r="I31" s="161">
        <v>0</v>
      </c>
      <c r="J31" s="62" t="s">
        <v>74</v>
      </c>
      <c r="K31" s="161">
        <v>0</v>
      </c>
      <c r="L31" s="161">
        <v>0</v>
      </c>
      <c r="M31" s="76" t="s">
        <v>1</v>
      </c>
    </row>
    <row r="32" spans="1:13" s="64" customFormat="1" ht="44.25" customHeight="1">
      <c r="A32" s="32">
        <v>4</v>
      </c>
      <c r="B32" s="63">
        <v>801</v>
      </c>
      <c r="C32" s="63">
        <v>80113</v>
      </c>
      <c r="D32" s="65" t="s">
        <v>307</v>
      </c>
      <c r="E32" s="69">
        <v>330000</v>
      </c>
      <c r="F32" s="69">
        <v>110000</v>
      </c>
      <c r="G32" s="69">
        <v>110000</v>
      </c>
      <c r="H32" s="69">
        <v>0</v>
      </c>
      <c r="I32" s="69">
        <v>0</v>
      </c>
      <c r="J32" s="62" t="s">
        <v>74</v>
      </c>
      <c r="K32" s="69">
        <v>0</v>
      </c>
      <c r="L32" s="69">
        <v>0</v>
      </c>
      <c r="M32" s="76" t="s">
        <v>1</v>
      </c>
    </row>
    <row r="33" spans="1:13" s="64" customFormat="1" ht="51.75" customHeight="1">
      <c r="A33" s="32">
        <v>5</v>
      </c>
      <c r="B33" s="63">
        <v>853</v>
      </c>
      <c r="C33" s="63">
        <v>85395</v>
      </c>
      <c r="D33" s="65" t="s">
        <v>314</v>
      </c>
      <c r="E33" s="69">
        <v>170056</v>
      </c>
      <c r="F33" s="69">
        <v>5035.72</v>
      </c>
      <c r="G33" s="69">
        <v>0</v>
      </c>
      <c r="H33" s="69">
        <v>0</v>
      </c>
      <c r="I33" s="69">
        <v>0</v>
      </c>
      <c r="J33" s="62" t="s">
        <v>74</v>
      </c>
      <c r="K33" s="69">
        <v>0</v>
      </c>
      <c r="L33" s="69">
        <v>5035.72</v>
      </c>
      <c r="M33" s="76" t="s">
        <v>20</v>
      </c>
    </row>
    <row r="34" spans="1:13" s="64" customFormat="1" ht="105">
      <c r="A34" s="162">
        <v>6</v>
      </c>
      <c r="B34" s="168">
        <v>900</v>
      </c>
      <c r="C34" s="163">
        <v>90002</v>
      </c>
      <c r="D34" s="167" t="s">
        <v>202</v>
      </c>
      <c r="E34" s="161">
        <v>1155000</v>
      </c>
      <c r="F34" s="161">
        <v>330000</v>
      </c>
      <c r="G34" s="161">
        <v>330000</v>
      </c>
      <c r="H34" s="69">
        <v>0</v>
      </c>
      <c r="I34" s="69">
        <v>0</v>
      </c>
      <c r="J34" s="62" t="s">
        <v>74</v>
      </c>
      <c r="K34" s="69">
        <v>0</v>
      </c>
      <c r="L34" s="69">
        <v>0</v>
      </c>
      <c r="M34" s="76" t="s">
        <v>1</v>
      </c>
    </row>
    <row r="35" spans="1:13" s="64" customFormat="1" ht="40.5" customHeight="1">
      <c r="A35" s="32">
        <v>7</v>
      </c>
      <c r="B35" s="66">
        <v>900</v>
      </c>
      <c r="C35" s="67">
        <v>90015</v>
      </c>
      <c r="D35" s="65" t="s">
        <v>115</v>
      </c>
      <c r="E35" s="69">
        <v>92000</v>
      </c>
      <c r="F35" s="69">
        <v>30000</v>
      </c>
      <c r="G35" s="69">
        <v>30000</v>
      </c>
      <c r="H35" s="69">
        <v>0</v>
      </c>
      <c r="I35" s="69">
        <v>0</v>
      </c>
      <c r="J35" s="62" t="s">
        <v>74</v>
      </c>
      <c r="K35" s="69">
        <v>0</v>
      </c>
      <c r="L35" s="69">
        <v>0</v>
      </c>
      <c r="M35" s="76" t="s">
        <v>1</v>
      </c>
    </row>
    <row r="36" spans="1:13" s="64" customFormat="1" ht="40.5" customHeight="1">
      <c r="A36" s="32">
        <v>8</v>
      </c>
      <c r="B36" s="63">
        <v>900</v>
      </c>
      <c r="C36" s="63">
        <v>90015</v>
      </c>
      <c r="D36" s="65" t="s">
        <v>135</v>
      </c>
      <c r="E36" s="69">
        <v>480000</v>
      </c>
      <c r="F36" s="69">
        <v>220000</v>
      </c>
      <c r="G36" s="69">
        <v>220000</v>
      </c>
      <c r="H36" s="69">
        <v>0</v>
      </c>
      <c r="I36" s="69">
        <v>0</v>
      </c>
      <c r="J36" s="62" t="s">
        <v>74</v>
      </c>
      <c r="K36" s="69">
        <v>0</v>
      </c>
      <c r="L36" s="69">
        <v>0</v>
      </c>
      <c r="M36" s="76" t="s">
        <v>1</v>
      </c>
    </row>
    <row r="37" spans="1:13" s="64" customFormat="1" ht="63.75" customHeight="1">
      <c r="A37" s="32">
        <v>9</v>
      </c>
      <c r="B37" s="66">
        <v>900</v>
      </c>
      <c r="C37" s="67">
        <v>90095</v>
      </c>
      <c r="D37" s="65" t="s">
        <v>229</v>
      </c>
      <c r="E37" s="69">
        <v>390000</v>
      </c>
      <c r="F37" s="69">
        <v>80000</v>
      </c>
      <c r="G37" s="69">
        <v>80000</v>
      </c>
      <c r="H37" s="69">
        <v>0</v>
      </c>
      <c r="I37" s="69">
        <v>0</v>
      </c>
      <c r="J37" s="62" t="s">
        <v>74</v>
      </c>
      <c r="K37" s="69">
        <v>0</v>
      </c>
      <c r="L37" s="69">
        <v>0</v>
      </c>
      <c r="M37" s="76" t="s">
        <v>1</v>
      </c>
    </row>
    <row r="38" spans="1:13" s="64" customFormat="1" ht="94.5" customHeight="1">
      <c r="A38" s="32">
        <v>10</v>
      </c>
      <c r="B38" s="66">
        <v>921</v>
      </c>
      <c r="C38" s="67">
        <v>92105</v>
      </c>
      <c r="D38" s="65" t="s">
        <v>111</v>
      </c>
      <c r="E38" s="69">
        <v>350000</v>
      </c>
      <c r="F38" s="69">
        <v>35000</v>
      </c>
      <c r="G38" s="69">
        <v>35000</v>
      </c>
      <c r="H38" s="69">
        <v>0</v>
      </c>
      <c r="I38" s="69">
        <v>0</v>
      </c>
      <c r="J38" s="62" t="s">
        <v>74</v>
      </c>
      <c r="K38" s="69">
        <v>0</v>
      </c>
      <c r="L38" s="69">
        <v>0</v>
      </c>
      <c r="M38" s="76" t="s">
        <v>1</v>
      </c>
    </row>
    <row r="39" spans="1:13" s="64" customFormat="1" ht="44.25" customHeight="1">
      <c r="A39" s="32">
        <v>11</v>
      </c>
      <c r="B39" s="66">
        <v>926</v>
      </c>
      <c r="C39" s="67">
        <v>92601</v>
      </c>
      <c r="D39" s="65" t="s">
        <v>110</v>
      </c>
      <c r="E39" s="69">
        <v>720000</v>
      </c>
      <c r="F39" s="69">
        <v>76356</v>
      </c>
      <c r="G39" s="69">
        <v>76356</v>
      </c>
      <c r="H39" s="69">
        <v>0</v>
      </c>
      <c r="I39" s="69">
        <v>0</v>
      </c>
      <c r="J39" s="62" t="s">
        <v>74</v>
      </c>
      <c r="K39" s="69">
        <v>0</v>
      </c>
      <c r="L39" s="69">
        <v>0</v>
      </c>
      <c r="M39" s="76" t="s">
        <v>1</v>
      </c>
    </row>
    <row r="40" spans="1:13" s="64" customFormat="1" ht="94.5" customHeight="1" hidden="1">
      <c r="A40" s="32"/>
      <c r="B40" s="66"/>
      <c r="C40" s="67"/>
      <c r="D40" s="65"/>
      <c r="E40" s="69"/>
      <c r="F40" s="69"/>
      <c r="G40" s="69"/>
      <c r="H40" s="69"/>
      <c r="I40" s="69"/>
      <c r="J40" s="62"/>
      <c r="K40" s="69"/>
      <c r="L40" s="69"/>
      <c r="M40" s="76"/>
    </row>
    <row r="41" spans="1:13" s="64" customFormat="1" ht="14.25" customHeight="1">
      <c r="A41" s="374" t="s">
        <v>113</v>
      </c>
      <c r="B41" s="374"/>
      <c r="C41" s="374"/>
      <c r="D41" s="374"/>
      <c r="E41" s="69">
        <f>SUM(E29:E40)</f>
        <v>4177056</v>
      </c>
      <c r="F41" s="69">
        <f>SUM(F29:F40)</f>
        <v>991391.72</v>
      </c>
      <c r="G41" s="69">
        <f>SUM(G29:G40)</f>
        <v>986356</v>
      </c>
      <c r="H41" s="69">
        <f>SUM(H29:H40)</f>
        <v>0</v>
      </c>
      <c r="I41" s="69">
        <f>SUM(I29:I40)</f>
        <v>0</v>
      </c>
      <c r="J41" s="73"/>
      <c r="K41" s="69">
        <f>SUM(K29:K40)</f>
        <v>0</v>
      </c>
      <c r="L41" s="69">
        <f>SUM(L29:L40)</f>
        <v>5035.72</v>
      </c>
      <c r="M41" s="32" t="s">
        <v>63</v>
      </c>
    </row>
    <row r="42" spans="1:13" s="64" customFormat="1" ht="14.25" customHeight="1">
      <c r="A42" s="374" t="s">
        <v>116</v>
      </c>
      <c r="B42" s="374"/>
      <c r="C42" s="374"/>
      <c r="D42" s="374"/>
      <c r="E42" s="69">
        <f>SUM(E27,E41)</f>
        <v>11849409.41</v>
      </c>
      <c r="F42" s="69">
        <f>SUM(F27,F41)</f>
        <v>3243969.2199999997</v>
      </c>
      <c r="G42" s="69">
        <f>SUM(G27,G41)</f>
        <v>1761559</v>
      </c>
      <c r="H42" s="69">
        <f>SUM(H27,H41)</f>
        <v>950000</v>
      </c>
      <c r="I42" s="69">
        <f>SUM(I27,I41)</f>
        <v>0</v>
      </c>
      <c r="J42" s="73"/>
      <c r="K42" s="69">
        <f>SUM(K27,K41)</f>
        <v>0</v>
      </c>
      <c r="L42" s="69">
        <f>SUM(L27,L41)</f>
        <v>532410.22</v>
      </c>
      <c r="M42" s="32" t="s">
        <v>63</v>
      </c>
    </row>
    <row r="43" spans="1:10" ht="11.25">
      <c r="A43" s="27" t="s">
        <v>14</v>
      </c>
      <c r="J43" s="27" t="s">
        <v>2</v>
      </c>
    </row>
    <row r="44" ht="11.25">
      <c r="A44" s="27" t="s">
        <v>15</v>
      </c>
    </row>
    <row r="45" ht="11.25">
      <c r="A45" s="27" t="s">
        <v>16</v>
      </c>
    </row>
    <row r="46" ht="11.25">
      <c r="A46" s="27" t="s">
        <v>17</v>
      </c>
    </row>
    <row r="47" ht="11.25">
      <c r="A47" s="27" t="s">
        <v>18</v>
      </c>
    </row>
  </sheetData>
  <sheetProtection/>
  <mergeCells count="34">
    <mergeCell ref="B7:B11"/>
    <mergeCell ref="M7:M11"/>
    <mergeCell ref="F8:F11"/>
    <mergeCell ref="H9:H11"/>
    <mergeCell ref="G8:L8"/>
    <mergeCell ref="L9:L11"/>
    <mergeCell ref="I10:I11"/>
    <mergeCell ref="G9:G11"/>
    <mergeCell ref="A42:D42"/>
    <mergeCell ref="A41:D41"/>
    <mergeCell ref="A27:D27"/>
    <mergeCell ref="C14:C17"/>
    <mergeCell ref="D14:D17"/>
    <mergeCell ref="A28:D28"/>
    <mergeCell ref="K1:M4"/>
    <mergeCell ref="H14:H17"/>
    <mergeCell ref="F14:F17"/>
    <mergeCell ref="J12:K12"/>
    <mergeCell ref="J9:K11"/>
    <mergeCell ref="M14:M17"/>
    <mergeCell ref="L14:L17"/>
    <mergeCell ref="G14:G17"/>
    <mergeCell ref="F7:L7"/>
    <mergeCell ref="K14:K17"/>
    <mergeCell ref="I14:I17"/>
    <mergeCell ref="A5:M5"/>
    <mergeCell ref="A13:D13"/>
    <mergeCell ref="A14:A17"/>
    <mergeCell ref="B14:B17"/>
    <mergeCell ref="E14:E17"/>
    <mergeCell ref="C7:C11"/>
    <mergeCell ref="D7:D11"/>
    <mergeCell ref="E7:E11"/>
    <mergeCell ref="A7:A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1">
      <selection activeCell="H20" sqref="H20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453" t="s">
        <v>320</v>
      </c>
      <c r="G1" s="453"/>
      <c r="H1" s="453"/>
    </row>
    <row r="2" spans="2:8" ht="15" customHeight="1">
      <c r="B2" s="454" t="s">
        <v>282</v>
      </c>
      <c r="C2" s="454"/>
      <c r="D2" s="454"/>
      <c r="E2" s="454"/>
      <c r="F2" s="454"/>
      <c r="G2" s="454"/>
      <c r="H2" s="454"/>
    </row>
    <row r="3" spans="2:8" s="85" customFormat="1" ht="38.25" customHeight="1">
      <c r="B3" s="279" t="s">
        <v>69</v>
      </c>
      <c r="C3" s="279" t="s">
        <v>38</v>
      </c>
      <c r="D3" s="279" t="s">
        <v>39</v>
      </c>
      <c r="E3" s="280" t="s">
        <v>40</v>
      </c>
      <c r="F3" s="279" t="s">
        <v>102</v>
      </c>
      <c r="G3" s="281" t="s">
        <v>101</v>
      </c>
      <c r="H3" s="281" t="s">
        <v>61</v>
      </c>
    </row>
    <row r="4" spans="2:8" s="18" customFormat="1" ht="12.75" customHeight="1"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</row>
    <row r="5" spans="2:8" s="1" customFormat="1" ht="13.5" customHeight="1">
      <c r="B5" s="399" t="s">
        <v>88</v>
      </c>
      <c r="C5" s="400"/>
      <c r="D5" s="400"/>
      <c r="E5" s="400"/>
      <c r="F5" s="400"/>
      <c r="G5" s="455"/>
      <c r="H5" s="282">
        <f>SUM(H6:H10)</f>
        <v>655000</v>
      </c>
    </row>
    <row r="6" spans="2:8" s="1" customFormat="1" ht="90" customHeight="1" hidden="1">
      <c r="B6" s="36">
        <v>1</v>
      </c>
      <c r="C6" s="11">
        <v>600</v>
      </c>
      <c r="D6" s="11">
        <v>60014</v>
      </c>
      <c r="E6" s="11">
        <v>6300</v>
      </c>
      <c r="F6" s="34" t="s">
        <v>100</v>
      </c>
      <c r="G6" s="34" t="s">
        <v>13</v>
      </c>
      <c r="H6" s="75">
        <v>0</v>
      </c>
    </row>
    <row r="7" spans="2:8" s="13" customFormat="1" ht="86.25" customHeight="1" hidden="1">
      <c r="B7" s="36">
        <v>2</v>
      </c>
      <c r="C7" s="11">
        <v>600</v>
      </c>
      <c r="D7" s="11">
        <v>60014</v>
      </c>
      <c r="E7" s="11">
        <v>6300</v>
      </c>
      <c r="F7" s="34" t="s">
        <v>99</v>
      </c>
      <c r="G7" s="34" t="s">
        <v>13</v>
      </c>
      <c r="H7" s="75">
        <v>0</v>
      </c>
    </row>
    <row r="8" spans="2:8" s="13" customFormat="1" ht="108.75" customHeight="1">
      <c r="B8" s="276">
        <v>1</v>
      </c>
      <c r="C8" s="277">
        <v>600</v>
      </c>
      <c r="D8" s="277">
        <v>60014</v>
      </c>
      <c r="E8" s="277">
        <v>6300</v>
      </c>
      <c r="F8" s="287" t="s">
        <v>281</v>
      </c>
      <c r="G8" s="152" t="s">
        <v>13</v>
      </c>
      <c r="H8" s="283">
        <v>650000</v>
      </c>
    </row>
    <row r="9" spans="2:8" s="13" customFormat="1" ht="51" customHeight="1">
      <c r="B9" s="276">
        <v>2</v>
      </c>
      <c r="C9" s="277">
        <v>851</v>
      </c>
      <c r="D9" s="277">
        <v>85121</v>
      </c>
      <c r="E9" s="277">
        <v>2560</v>
      </c>
      <c r="F9" s="152" t="s">
        <v>305</v>
      </c>
      <c r="G9" s="278" t="s">
        <v>90</v>
      </c>
      <c r="H9" s="283">
        <v>5000</v>
      </c>
    </row>
    <row r="10" spans="2:8" s="1" customFormat="1" ht="55.5" customHeight="1" hidden="1">
      <c r="B10" s="10"/>
      <c r="C10" s="11"/>
      <c r="D10" s="11"/>
      <c r="E10" s="11"/>
      <c r="F10" s="34"/>
      <c r="G10" s="23"/>
      <c r="H10" s="147"/>
    </row>
    <row r="11" spans="2:8" s="1" customFormat="1" ht="14.25" customHeight="1">
      <c r="B11" s="399" t="s">
        <v>89</v>
      </c>
      <c r="C11" s="400"/>
      <c r="D11" s="400"/>
      <c r="E11" s="400"/>
      <c r="F11" s="400"/>
      <c r="G11" s="455"/>
      <c r="H11" s="282">
        <f>SUM(H12:H17)</f>
        <v>150500</v>
      </c>
    </row>
    <row r="12" spans="2:8" s="13" customFormat="1" ht="41.25" customHeight="1">
      <c r="B12" s="276">
        <v>1</v>
      </c>
      <c r="C12" s="277">
        <v>754</v>
      </c>
      <c r="D12" s="277">
        <v>75412</v>
      </c>
      <c r="E12" s="277">
        <v>2820</v>
      </c>
      <c r="F12" s="152" t="s">
        <v>175</v>
      </c>
      <c r="G12" s="152" t="s">
        <v>174</v>
      </c>
      <c r="H12" s="283">
        <v>45000</v>
      </c>
    </row>
    <row r="13" spans="2:8" s="13" customFormat="1" ht="38.25" customHeight="1">
      <c r="B13" s="276">
        <v>2</v>
      </c>
      <c r="C13" s="277">
        <v>754</v>
      </c>
      <c r="D13" s="277">
        <v>75412</v>
      </c>
      <c r="E13" s="277">
        <v>2820</v>
      </c>
      <c r="F13" s="152" t="s">
        <v>176</v>
      </c>
      <c r="G13" s="152" t="s">
        <v>207</v>
      </c>
      <c r="H13" s="283">
        <v>30000</v>
      </c>
    </row>
    <row r="14" spans="2:8" s="13" customFormat="1" ht="37.5" customHeight="1">
      <c r="B14" s="276">
        <v>3</v>
      </c>
      <c r="C14" s="277">
        <v>754</v>
      </c>
      <c r="D14" s="277">
        <v>75412</v>
      </c>
      <c r="E14" s="277">
        <v>2820</v>
      </c>
      <c r="F14" s="152" t="s">
        <v>175</v>
      </c>
      <c r="G14" s="152" t="s">
        <v>206</v>
      </c>
      <c r="H14" s="283">
        <v>45000</v>
      </c>
    </row>
    <row r="15" spans="2:8" s="13" customFormat="1" ht="74.25" customHeight="1">
      <c r="B15" s="276">
        <v>4</v>
      </c>
      <c r="C15" s="277">
        <v>851</v>
      </c>
      <c r="D15" s="277">
        <v>85154</v>
      </c>
      <c r="E15" s="277">
        <v>2360</v>
      </c>
      <c r="F15" s="152" t="s">
        <v>225</v>
      </c>
      <c r="G15" s="152" t="s">
        <v>12</v>
      </c>
      <c r="H15" s="283">
        <v>14500</v>
      </c>
    </row>
    <row r="16" spans="2:8" s="13" customFormat="1" ht="86.25" customHeight="1">
      <c r="B16" s="276">
        <v>5</v>
      </c>
      <c r="C16" s="277">
        <v>921</v>
      </c>
      <c r="D16" s="277">
        <v>92105</v>
      </c>
      <c r="E16" s="277">
        <v>2360</v>
      </c>
      <c r="F16" s="175" t="s">
        <v>226</v>
      </c>
      <c r="G16" s="152" t="s">
        <v>12</v>
      </c>
      <c r="H16" s="283">
        <v>8000</v>
      </c>
    </row>
    <row r="17" spans="2:8" s="13" customFormat="1" ht="74.25" customHeight="1">
      <c r="B17" s="276">
        <v>6</v>
      </c>
      <c r="C17" s="277">
        <v>926</v>
      </c>
      <c r="D17" s="277">
        <v>92605</v>
      </c>
      <c r="E17" s="277">
        <v>2360</v>
      </c>
      <c r="F17" s="152" t="s">
        <v>227</v>
      </c>
      <c r="G17" s="152" t="s">
        <v>12</v>
      </c>
      <c r="H17" s="283">
        <v>8000</v>
      </c>
    </row>
    <row r="18" spans="2:8" ht="2.25" customHeight="1" hidden="1">
      <c r="B18" s="35"/>
      <c r="C18" s="35"/>
      <c r="D18" s="35"/>
      <c r="E18" s="35"/>
      <c r="F18" s="35"/>
      <c r="G18" s="35"/>
      <c r="H18" s="284"/>
    </row>
    <row r="19" spans="2:8" s="174" customFormat="1" ht="130.5" customHeight="1" hidden="1">
      <c r="B19" s="170" t="s">
        <v>203</v>
      </c>
      <c r="C19" s="171">
        <v>926</v>
      </c>
      <c r="D19" s="171">
        <v>92605</v>
      </c>
      <c r="E19" s="171">
        <v>2820</v>
      </c>
      <c r="F19" s="172" t="s">
        <v>204</v>
      </c>
      <c r="G19" s="173" t="s">
        <v>205</v>
      </c>
      <c r="H19" s="285">
        <v>0</v>
      </c>
    </row>
    <row r="20" spans="2:8" s="21" customFormat="1" ht="14.25" customHeight="1">
      <c r="B20" s="352" t="s">
        <v>80</v>
      </c>
      <c r="C20" s="398"/>
      <c r="D20" s="398"/>
      <c r="E20" s="398"/>
      <c r="F20" s="353"/>
      <c r="G20" s="37"/>
      <c r="H20" s="286">
        <f>SUM(H5,H11)</f>
        <v>805500</v>
      </c>
    </row>
  </sheetData>
  <sheetProtection/>
  <mergeCells count="5">
    <mergeCell ref="F1:H1"/>
    <mergeCell ref="B2:H2"/>
    <mergeCell ref="B20:F20"/>
    <mergeCell ref="B11:G11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4">
      <selection activeCell="P19" sqref="P19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48" customWidth="1"/>
    <col min="9" max="9" width="12.75390625" style="48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396" t="s">
        <v>271</v>
      </c>
      <c r="M1" s="396"/>
    </row>
    <row r="2" spans="12:13" ht="21" customHeight="1">
      <c r="L2" s="396"/>
      <c r="M2" s="396"/>
    </row>
    <row r="3" spans="12:13" ht="17.25" customHeight="1">
      <c r="L3" s="396"/>
      <c r="M3" s="396"/>
    </row>
    <row r="4" spans="1:13" ht="18">
      <c r="A4" s="402" t="s">
        <v>270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</row>
    <row r="5" spans="1:13" ht="10.5" customHeight="1">
      <c r="A5" s="6"/>
      <c r="B5" s="6"/>
      <c r="C5" s="6"/>
      <c r="D5" s="6"/>
      <c r="E5" s="6"/>
      <c r="F5" s="6"/>
      <c r="G5" s="6"/>
      <c r="H5" s="46"/>
      <c r="I5" s="46"/>
      <c r="J5" s="6"/>
      <c r="K5" s="6"/>
      <c r="L5" s="6"/>
      <c r="M5" s="4" t="s">
        <v>59</v>
      </c>
    </row>
    <row r="6" spans="1:13" s="87" customFormat="1" ht="19.5" customHeight="1">
      <c r="A6" s="458" t="s">
        <v>69</v>
      </c>
      <c r="B6" s="458" t="s">
        <v>38</v>
      </c>
      <c r="C6" s="458" t="s">
        <v>58</v>
      </c>
      <c r="D6" s="459" t="s">
        <v>85</v>
      </c>
      <c r="E6" s="459" t="s">
        <v>70</v>
      </c>
      <c r="F6" s="459" t="s">
        <v>75</v>
      </c>
      <c r="G6" s="459"/>
      <c r="H6" s="459"/>
      <c r="I6" s="459"/>
      <c r="J6" s="459"/>
      <c r="K6" s="459"/>
      <c r="L6" s="459"/>
      <c r="M6" s="459" t="s">
        <v>73</v>
      </c>
    </row>
    <row r="7" spans="1:13" s="87" customFormat="1" ht="19.5" customHeight="1">
      <c r="A7" s="458"/>
      <c r="B7" s="458"/>
      <c r="C7" s="458"/>
      <c r="D7" s="459"/>
      <c r="E7" s="459"/>
      <c r="F7" s="459" t="s">
        <v>312</v>
      </c>
      <c r="G7" s="459" t="s">
        <v>46</v>
      </c>
      <c r="H7" s="459"/>
      <c r="I7" s="459"/>
      <c r="J7" s="459"/>
      <c r="K7" s="459"/>
      <c r="L7" s="459"/>
      <c r="M7" s="459"/>
    </row>
    <row r="8" spans="1:13" s="87" customFormat="1" ht="22.5" customHeight="1">
      <c r="A8" s="458"/>
      <c r="B8" s="458"/>
      <c r="C8" s="458"/>
      <c r="D8" s="459"/>
      <c r="E8" s="459"/>
      <c r="F8" s="459"/>
      <c r="G8" s="459" t="s">
        <v>81</v>
      </c>
      <c r="H8" s="465" t="s">
        <v>76</v>
      </c>
      <c r="I8" s="88" t="s">
        <v>42</v>
      </c>
      <c r="J8" s="460" t="s">
        <v>83</v>
      </c>
      <c r="K8" s="422"/>
      <c r="L8" s="459" t="s">
        <v>77</v>
      </c>
      <c r="M8" s="459"/>
    </row>
    <row r="9" spans="1:13" s="87" customFormat="1" ht="19.5" customHeight="1">
      <c r="A9" s="458"/>
      <c r="B9" s="458"/>
      <c r="C9" s="458"/>
      <c r="D9" s="459"/>
      <c r="E9" s="459"/>
      <c r="F9" s="459"/>
      <c r="G9" s="459"/>
      <c r="H9" s="465"/>
      <c r="I9" s="463" t="s">
        <v>91</v>
      </c>
      <c r="J9" s="461"/>
      <c r="K9" s="424"/>
      <c r="L9" s="459"/>
      <c r="M9" s="459"/>
    </row>
    <row r="10" spans="1:13" s="87" customFormat="1" ht="73.5" customHeight="1">
      <c r="A10" s="458"/>
      <c r="B10" s="458"/>
      <c r="C10" s="458"/>
      <c r="D10" s="459"/>
      <c r="E10" s="459"/>
      <c r="F10" s="459"/>
      <c r="G10" s="459"/>
      <c r="H10" s="465"/>
      <c r="I10" s="464"/>
      <c r="J10" s="462"/>
      <c r="K10" s="426"/>
      <c r="L10" s="459"/>
      <c r="M10" s="459"/>
    </row>
    <row r="11" spans="1:13" ht="12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5</v>
      </c>
      <c r="G11" s="8">
        <v>6</v>
      </c>
      <c r="H11" s="47">
        <v>7</v>
      </c>
      <c r="I11" s="52">
        <v>8</v>
      </c>
      <c r="J11" s="456">
        <v>9</v>
      </c>
      <c r="K11" s="457"/>
      <c r="L11" s="8">
        <v>10</v>
      </c>
      <c r="M11" s="8">
        <v>11</v>
      </c>
    </row>
    <row r="12" spans="1:13" ht="77.25" customHeight="1">
      <c r="A12" s="12">
        <v>1</v>
      </c>
      <c r="B12" s="9">
        <v>600</v>
      </c>
      <c r="C12" s="9">
        <v>60017</v>
      </c>
      <c r="D12" s="248" t="s">
        <v>324</v>
      </c>
      <c r="E12" s="24"/>
      <c r="F12" s="146">
        <v>40000</v>
      </c>
      <c r="G12" s="146">
        <v>40000</v>
      </c>
      <c r="H12" s="24"/>
      <c r="I12" s="38"/>
      <c r="J12" s="14" t="s">
        <v>74</v>
      </c>
      <c r="K12" s="45"/>
      <c r="L12" s="146">
        <v>0</v>
      </c>
      <c r="M12" s="9" t="s">
        <v>1</v>
      </c>
    </row>
    <row r="13" spans="1:13" ht="54" customHeight="1">
      <c r="A13" s="12">
        <v>2</v>
      </c>
      <c r="B13" s="9">
        <v>801</v>
      </c>
      <c r="C13" s="9">
        <v>80101</v>
      </c>
      <c r="D13" s="191" t="s">
        <v>325</v>
      </c>
      <c r="E13" s="24"/>
      <c r="F13" s="146">
        <v>4000</v>
      </c>
      <c r="G13" s="146">
        <v>4000</v>
      </c>
      <c r="H13" s="24"/>
      <c r="I13" s="38"/>
      <c r="J13" s="14" t="s">
        <v>74</v>
      </c>
      <c r="K13" s="45"/>
      <c r="L13" s="146">
        <v>0</v>
      </c>
      <c r="M13" s="9" t="s">
        <v>1</v>
      </c>
    </row>
    <row r="14" spans="1:13" ht="55.5" customHeight="1">
      <c r="A14" s="12">
        <v>3</v>
      </c>
      <c r="B14" s="144">
        <v>801</v>
      </c>
      <c r="C14" s="145">
        <v>80101</v>
      </c>
      <c r="D14" s="176" t="s">
        <v>304</v>
      </c>
      <c r="E14" s="24"/>
      <c r="F14" s="146">
        <v>50000</v>
      </c>
      <c r="G14" s="146">
        <v>50000</v>
      </c>
      <c r="H14" s="24"/>
      <c r="I14" s="38"/>
      <c r="J14" s="14" t="s">
        <v>74</v>
      </c>
      <c r="K14" s="45"/>
      <c r="L14" s="146">
        <v>0</v>
      </c>
      <c r="M14" s="9" t="s">
        <v>1</v>
      </c>
    </row>
    <row r="15" spans="1:13" ht="59.25" customHeight="1">
      <c r="A15" s="12">
        <v>4</v>
      </c>
      <c r="B15" s="144">
        <v>900</v>
      </c>
      <c r="C15" s="145">
        <v>90095</v>
      </c>
      <c r="D15" s="176" t="s">
        <v>316</v>
      </c>
      <c r="E15" s="24"/>
      <c r="F15" s="146">
        <v>15000</v>
      </c>
      <c r="G15" s="146">
        <v>15000</v>
      </c>
      <c r="H15" s="24"/>
      <c r="I15" s="38"/>
      <c r="J15" s="14" t="s">
        <v>74</v>
      </c>
      <c r="K15" s="45"/>
      <c r="L15" s="146">
        <v>0</v>
      </c>
      <c r="M15" s="9" t="s">
        <v>1</v>
      </c>
    </row>
    <row r="16" spans="1:13" ht="97.5" customHeight="1">
      <c r="A16" s="12">
        <v>5</v>
      </c>
      <c r="B16" s="144">
        <v>921</v>
      </c>
      <c r="C16" s="145">
        <v>92109</v>
      </c>
      <c r="D16" s="180" t="s">
        <v>326</v>
      </c>
      <c r="E16" s="24"/>
      <c r="F16" s="146">
        <v>140000</v>
      </c>
      <c r="G16" s="146">
        <v>65830</v>
      </c>
      <c r="H16" s="24"/>
      <c r="I16" s="38"/>
      <c r="J16" s="14" t="s">
        <v>74</v>
      </c>
      <c r="K16" s="45"/>
      <c r="L16" s="146">
        <v>74170</v>
      </c>
      <c r="M16" s="9" t="s">
        <v>1</v>
      </c>
    </row>
    <row r="17" spans="1:13" ht="54.75" customHeight="1">
      <c r="A17" s="12">
        <v>6</v>
      </c>
      <c r="B17" s="9">
        <v>921</v>
      </c>
      <c r="C17" s="9">
        <v>92195</v>
      </c>
      <c r="D17" s="148" t="s">
        <v>288</v>
      </c>
      <c r="E17" s="24"/>
      <c r="F17" s="146">
        <v>8000</v>
      </c>
      <c r="G17" s="146">
        <v>8000</v>
      </c>
      <c r="H17" s="24"/>
      <c r="I17" s="38"/>
      <c r="J17" s="14" t="s">
        <v>74</v>
      </c>
      <c r="K17" s="45"/>
      <c r="L17" s="146">
        <v>0</v>
      </c>
      <c r="M17" s="9" t="s">
        <v>1</v>
      </c>
    </row>
    <row r="18" spans="1:13" s="13" customFormat="1" ht="92.25" customHeight="1">
      <c r="A18" s="39">
        <v>7</v>
      </c>
      <c r="B18" s="223">
        <v>926</v>
      </c>
      <c r="C18" s="223">
        <v>92695</v>
      </c>
      <c r="D18" s="245" t="s">
        <v>327</v>
      </c>
      <c r="E18" s="39"/>
      <c r="F18" s="210">
        <v>12500</v>
      </c>
      <c r="G18" s="200">
        <v>12500</v>
      </c>
      <c r="H18" s="60"/>
      <c r="I18" s="60"/>
      <c r="J18" s="14" t="s">
        <v>74</v>
      </c>
      <c r="K18" s="49"/>
      <c r="L18" s="146">
        <v>0</v>
      </c>
      <c r="M18" s="9" t="s">
        <v>1</v>
      </c>
    </row>
    <row r="19" spans="1:13" ht="77.25" customHeight="1">
      <c r="A19" s="12">
        <v>8</v>
      </c>
      <c r="B19" s="144">
        <v>926</v>
      </c>
      <c r="C19" s="145">
        <v>92695</v>
      </c>
      <c r="D19" s="176" t="s">
        <v>328</v>
      </c>
      <c r="E19" s="24"/>
      <c r="F19" s="146">
        <v>16000</v>
      </c>
      <c r="G19" s="146">
        <v>16000</v>
      </c>
      <c r="H19" s="24"/>
      <c r="I19" s="38"/>
      <c r="J19" s="14" t="s">
        <v>74</v>
      </c>
      <c r="K19" s="45"/>
      <c r="L19" s="146">
        <v>0</v>
      </c>
      <c r="M19" s="9" t="s">
        <v>1</v>
      </c>
    </row>
    <row r="20" spans="1:13" ht="103.5" customHeight="1">
      <c r="A20" s="12">
        <v>9</v>
      </c>
      <c r="B20" s="144">
        <v>926</v>
      </c>
      <c r="C20" s="145">
        <v>92695</v>
      </c>
      <c r="D20" s="177" t="s">
        <v>329</v>
      </c>
      <c r="E20" s="24"/>
      <c r="F20" s="146">
        <v>10810</v>
      </c>
      <c r="G20" s="146">
        <v>10810</v>
      </c>
      <c r="H20" s="24"/>
      <c r="I20" s="38"/>
      <c r="J20" s="14" t="s">
        <v>74</v>
      </c>
      <c r="K20" s="45"/>
      <c r="L20" s="146">
        <v>0</v>
      </c>
      <c r="M20" s="9" t="s">
        <v>1</v>
      </c>
    </row>
    <row r="21" spans="1:13" ht="18.75" customHeight="1">
      <c r="A21" s="355" t="s">
        <v>80</v>
      </c>
      <c r="B21" s="356"/>
      <c r="C21" s="356"/>
      <c r="D21" s="357"/>
      <c r="E21" s="22">
        <f>SUM(E12:E20)</f>
        <v>0</v>
      </c>
      <c r="F21" s="147">
        <f>SUM(F12:F20)</f>
        <v>296310</v>
      </c>
      <c r="G21" s="147">
        <f>SUM(G12:G20)</f>
        <v>222140</v>
      </c>
      <c r="H21" s="147">
        <f>SUM(H12:H20)</f>
        <v>0</v>
      </c>
      <c r="I21" s="147">
        <f>SUM(I12:I20)</f>
        <v>0</v>
      </c>
      <c r="J21" s="22"/>
      <c r="K21" s="147">
        <f>SUM(K12:K20)</f>
        <v>0</v>
      </c>
      <c r="L21" s="147">
        <f>SUM(L12:L20)</f>
        <v>74170</v>
      </c>
      <c r="M21" s="15" t="s">
        <v>63</v>
      </c>
    </row>
    <row r="22" spans="1:12" s="27" customFormat="1" ht="10.5" customHeight="1">
      <c r="A22" s="27" t="s">
        <v>14</v>
      </c>
      <c r="F22" s="30"/>
      <c r="H22" s="30"/>
      <c r="I22" s="30"/>
      <c r="L22" s="27" t="s">
        <v>2</v>
      </c>
    </row>
    <row r="23" spans="1:9" s="27" customFormat="1" ht="11.25">
      <c r="A23" s="27" t="s">
        <v>15</v>
      </c>
      <c r="F23" s="30"/>
      <c r="H23" s="30"/>
      <c r="I23" s="30"/>
    </row>
    <row r="24" spans="1:9" s="27" customFormat="1" ht="11.25">
      <c r="A24" s="27" t="s">
        <v>16</v>
      </c>
      <c r="F24" s="30"/>
      <c r="H24" s="30"/>
      <c r="I24" s="30"/>
    </row>
    <row r="25" spans="1:9" s="27" customFormat="1" ht="11.25">
      <c r="A25" s="27" t="s">
        <v>17</v>
      </c>
      <c r="F25" s="30"/>
      <c r="H25" s="30"/>
      <c r="I25" s="30"/>
    </row>
    <row r="26" spans="1:9" s="27" customFormat="1" ht="11.25">
      <c r="A26" s="27" t="s">
        <v>18</v>
      </c>
      <c r="F26" s="30"/>
      <c r="H26" s="30"/>
      <c r="I26" s="30"/>
    </row>
  </sheetData>
  <sheetProtection/>
  <mergeCells count="18"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J11:K11"/>
    <mergeCell ref="A21:D21"/>
    <mergeCell ref="A4:M4"/>
    <mergeCell ref="A6:A10"/>
    <mergeCell ref="B6:B10"/>
    <mergeCell ref="C6:C10"/>
    <mergeCell ref="D6:D10"/>
    <mergeCell ref="F6:L6"/>
    <mergeCell ref="G8:G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4">
      <selection activeCell="D12" sqref="D12"/>
    </sheetView>
  </sheetViews>
  <sheetFormatPr defaultColWidth="9.00390625" defaultRowHeight="12.75"/>
  <cols>
    <col min="1" max="1" width="5.25390625" style="1" customWidth="1"/>
    <col min="2" max="2" width="44.25390625" style="1" customWidth="1"/>
    <col min="3" max="3" width="14.00390625" style="1" customWidth="1"/>
    <col min="4" max="4" width="17.125" style="13" customWidth="1"/>
    <col min="5" max="16384" width="9.125" style="1" customWidth="1"/>
  </cols>
  <sheetData>
    <row r="1" spans="2:5" ht="59.25" customHeight="1">
      <c r="B1" s="151"/>
      <c r="C1" s="466" t="s">
        <v>279</v>
      </c>
      <c r="D1" s="466"/>
      <c r="E1" s="151"/>
    </row>
    <row r="2" spans="1:4" ht="16.5" customHeight="1">
      <c r="A2" s="468" t="s">
        <v>277</v>
      </c>
      <c r="B2" s="468"/>
      <c r="C2" s="468"/>
      <c r="D2" s="468"/>
    </row>
    <row r="3" ht="6.75" customHeight="1" hidden="1">
      <c r="A3" s="7"/>
    </row>
    <row r="4" ht="10.5" customHeight="1">
      <c r="D4" s="74" t="s">
        <v>59</v>
      </c>
    </row>
    <row r="5" spans="1:4" s="86" customFormat="1" ht="15" customHeight="1">
      <c r="A5" s="458" t="s">
        <v>69</v>
      </c>
      <c r="B5" s="458" t="s">
        <v>41</v>
      </c>
      <c r="C5" s="459" t="s">
        <v>71</v>
      </c>
      <c r="D5" s="459" t="s">
        <v>278</v>
      </c>
    </row>
    <row r="6" spans="1:4" s="86" customFormat="1" ht="12" customHeight="1">
      <c r="A6" s="458"/>
      <c r="B6" s="458"/>
      <c r="C6" s="458"/>
      <c r="D6" s="459"/>
    </row>
    <row r="7" spans="1:4" s="86" customFormat="1" ht="3" customHeight="1" hidden="1">
      <c r="A7" s="458"/>
      <c r="B7" s="458"/>
      <c r="C7" s="458"/>
      <c r="D7" s="459"/>
    </row>
    <row r="8" spans="1:4" s="17" customFormat="1" ht="6.75" customHeight="1">
      <c r="A8" s="16">
        <v>1</v>
      </c>
      <c r="B8" s="16">
        <v>2</v>
      </c>
      <c r="C8" s="16">
        <v>3</v>
      </c>
      <c r="D8" s="16">
        <v>4</v>
      </c>
    </row>
    <row r="9" spans="1:4" ht="18.75" customHeight="1">
      <c r="A9" s="467" t="s">
        <v>51</v>
      </c>
      <c r="B9" s="467"/>
      <c r="C9" s="10"/>
      <c r="D9" s="75">
        <f>SUM(D10,D17,D18,D19,D20,D21)</f>
        <v>950000</v>
      </c>
    </row>
    <row r="10" spans="1:7" ht="18.75" customHeight="1" hidden="1">
      <c r="A10" s="98" t="s">
        <v>122</v>
      </c>
      <c r="B10" s="98" t="s">
        <v>123</v>
      </c>
      <c r="C10" s="10"/>
      <c r="D10" s="75">
        <f>SUM(D11,D13,D15)</f>
        <v>950000</v>
      </c>
      <c r="G10" s="3"/>
    </row>
    <row r="11" spans="1:7" s="44" customFormat="1" ht="18.75" customHeight="1">
      <c r="A11" s="15" t="s">
        <v>43</v>
      </c>
      <c r="B11" s="43" t="s">
        <v>48</v>
      </c>
      <c r="C11" s="15" t="s">
        <v>52</v>
      </c>
      <c r="D11" s="89">
        <v>950000</v>
      </c>
      <c r="G11" s="99"/>
    </row>
    <row r="12" spans="1:4" s="13" customFormat="1" ht="40.5" customHeight="1">
      <c r="A12" s="10" t="s">
        <v>120</v>
      </c>
      <c r="B12" s="34" t="s">
        <v>121</v>
      </c>
      <c r="C12" s="10" t="s">
        <v>52</v>
      </c>
      <c r="D12" s="75"/>
    </row>
    <row r="13" spans="1:4" s="44" customFormat="1" ht="13.5" customHeight="1">
      <c r="A13" s="15" t="s">
        <v>44</v>
      </c>
      <c r="B13" s="43" t="s">
        <v>49</v>
      </c>
      <c r="C13" s="15" t="s">
        <v>52</v>
      </c>
      <c r="D13" s="89">
        <v>0</v>
      </c>
    </row>
    <row r="14" spans="1:4" ht="32.25" customHeight="1">
      <c r="A14" s="10" t="s">
        <v>124</v>
      </c>
      <c r="B14" s="34" t="s">
        <v>78</v>
      </c>
      <c r="C14" s="10" t="s">
        <v>64</v>
      </c>
      <c r="D14" s="75">
        <v>0</v>
      </c>
    </row>
    <row r="15" spans="1:4" ht="25.5">
      <c r="A15" s="10" t="s">
        <v>45</v>
      </c>
      <c r="B15" s="34" t="s">
        <v>125</v>
      </c>
      <c r="C15" s="10" t="s">
        <v>72</v>
      </c>
      <c r="D15" s="75"/>
    </row>
    <row r="16" spans="1:4" ht="54.75" customHeight="1" hidden="1">
      <c r="A16" s="10" t="s">
        <v>126</v>
      </c>
      <c r="B16" s="34" t="s">
        <v>178</v>
      </c>
      <c r="C16" s="10" t="s">
        <v>72</v>
      </c>
      <c r="D16" s="75"/>
    </row>
    <row r="17" spans="1:4" s="44" customFormat="1" ht="18.75" customHeight="1">
      <c r="A17" s="15" t="s">
        <v>37</v>
      </c>
      <c r="B17" s="43" t="s">
        <v>127</v>
      </c>
      <c r="C17" s="15" t="s">
        <v>53</v>
      </c>
      <c r="D17" s="89"/>
    </row>
    <row r="18" spans="1:4" s="44" customFormat="1" ht="18.75" customHeight="1">
      <c r="A18" s="15" t="s">
        <v>47</v>
      </c>
      <c r="B18" s="43" t="s">
        <v>128</v>
      </c>
      <c r="C18" s="15" t="s">
        <v>129</v>
      </c>
      <c r="D18" s="89"/>
    </row>
    <row r="19" spans="1:4" ht="18.75" customHeight="1">
      <c r="A19" s="10" t="s">
        <v>50</v>
      </c>
      <c r="B19" s="11" t="s">
        <v>130</v>
      </c>
      <c r="C19" s="10" t="s">
        <v>65</v>
      </c>
      <c r="D19" s="75"/>
    </row>
    <row r="20" spans="1:4" ht="18.75" customHeight="1">
      <c r="A20" s="10" t="s">
        <v>165</v>
      </c>
      <c r="B20" s="11" t="s">
        <v>84</v>
      </c>
      <c r="C20" s="10" t="s">
        <v>56</v>
      </c>
      <c r="D20" s="75"/>
    </row>
    <row r="21" spans="1:4" s="44" customFormat="1" ht="18.75" customHeight="1">
      <c r="A21" s="15" t="s">
        <v>171</v>
      </c>
      <c r="B21" s="43" t="s">
        <v>136</v>
      </c>
      <c r="C21" s="15" t="s">
        <v>220</v>
      </c>
      <c r="D21" s="89"/>
    </row>
    <row r="22" spans="1:4" ht="15" customHeight="1">
      <c r="A22" s="467" t="s">
        <v>79</v>
      </c>
      <c r="B22" s="467"/>
      <c r="C22" s="10"/>
      <c r="D22" s="75">
        <f>SUM(D23:D31)</f>
        <v>0</v>
      </c>
    </row>
    <row r="23" spans="1:4" ht="18.75" customHeight="1">
      <c r="A23" s="10" t="s">
        <v>43</v>
      </c>
      <c r="B23" s="11" t="s">
        <v>66</v>
      </c>
      <c r="C23" s="10" t="s">
        <v>55</v>
      </c>
      <c r="D23" s="75">
        <v>0</v>
      </c>
    </row>
    <row r="24" spans="1:4" ht="40.5" customHeight="1">
      <c r="A24" s="10" t="s">
        <v>120</v>
      </c>
      <c r="B24" s="34" t="s">
        <v>137</v>
      </c>
      <c r="C24" s="10" t="s">
        <v>55</v>
      </c>
      <c r="D24" s="75"/>
    </row>
    <row r="25" spans="1:4" ht="18.75" customHeight="1">
      <c r="A25" s="10" t="s">
        <v>44</v>
      </c>
      <c r="B25" s="11" t="s">
        <v>54</v>
      </c>
      <c r="C25" s="10" t="s">
        <v>55</v>
      </c>
      <c r="D25" s="75"/>
    </row>
    <row r="26" spans="1:4" ht="18.75" customHeight="1">
      <c r="A26" s="10" t="s">
        <v>124</v>
      </c>
      <c r="B26" s="11" t="s">
        <v>221</v>
      </c>
      <c r="C26" s="10" t="s">
        <v>68</v>
      </c>
      <c r="D26" s="75"/>
    </row>
    <row r="27" spans="1:4" ht="26.25" customHeight="1">
      <c r="A27" s="10" t="s">
        <v>132</v>
      </c>
      <c r="B27" s="34" t="s">
        <v>134</v>
      </c>
      <c r="C27" s="10" t="s">
        <v>57</v>
      </c>
      <c r="D27" s="75"/>
    </row>
    <row r="28" spans="1:4" ht="54.75" customHeight="1">
      <c r="A28" s="10" t="s">
        <v>133</v>
      </c>
      <c r="B28" s="34" t="s">
        <v>138</v>
      </c>
      <c r="C28" s="10"/>
      <c r="D28" s="75"/>
    </row>
    <row r="29" spans="1:4" ht="18.75" customHeight="1">
      <c r="A29" s="10" t="s">
        <v>45</v>
      </c>
      <c r="B29" s="11" t="s">
        <v>67</v>
      </c>
      <c r="C29" s="10" t="s">
        <v>62</v>
      </c>
      <c r="D29" s="75"/>
    </row>
    <row r="30" spans="1:4" ht="18.75" customHeight="1">
      <c r="A30" s="10" t="s">
        <v>37</v>
      </c>
      <c r="B30" s="11" t="s">
        <v>131</v>
      </c>
      <c r="C30" s="10" t="s">
        <v>56</v>
      </c>
      <c r="D30" s="75"/>
    </row>
    <row r="31" spans="1:4" ht="42.75" customHeight="1">
      <c r="A31" s="10" t="s">
        <v>47</v>
      </c>
      <c r="B31" s="34" t="s">
        <v>222</v>
      </c>
      <c r="C31" s="10" t="s">
        <v>57</v>
      </c>
      <c r="D31" s="75"/>
    </row>
    <row r="32" spans="1:4" ht="7.5" customHeight="1">
      <c r="A32" s="2"/>
      <c r="B32" s="3"/>
      <c r="C32" s="3"/>
      <c r="D32" s="61"/>
    </row>
  </sheetData>
  <sheetProtection/>
  <mergeCells count="8">
    <mergeCell ref="C1:D1"/>
    <mergeCell ref="A9:B9"/>
    <mergeCell ref="A22:B22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2014-11-13T08:50:52Z</cp:lastPrinted>
  <dcterms:created xsi:type="dcterms:W3CDTF">1998-12-09T13:02:10Z</dcterms:created>
  <dcterms:modified xsi:type="dcterms:W3CDTF">2014-12-19T06:39:52Z</dcterms:modified>
  <cp:category/>
  <cp:version/>
  <cp:contentType/>
  <cp:contentStatus/>
</cp:coreProperties>
</file>