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5"/>
  </bookViews>
  <sheets>
    <sheet name="ZAŁ 8_5" sheetId="1" r:id="rId1"/>
    <sheet name="ZAŁ 12_8" sheetId="2" r:id="rId2"/>
    <sheet name="ZAŁ 3_3" sheetId="3" r:id="rId3"/>
    <sheet name="ZAL 10_6" sheetId="4" r:id="rId4"/>
    <sheet name="ZAŁ 11_7" sheetId="5" r:id="rId5"/>
    <sheet name="ZAŁ 4_4" sheetId="6" r:id="rId6"/>
    <sheet name="Arkusz1" sheetId="7" state="hidden" r:id="rId7"/>
  </sheets>
  <definedNames>
    <definedName name="_xlnm.Print_Area" localSheetId="3">'ZAL 10_6'!$A$2:$F$31</definedName>
    <definedName name="_xlnm.Print_Titles" localSheetId="4">'ZAŁ 11_7'!$3:$4</definedName>
    <definedName name="_xlnm.Print_Titles" localSheetId="1">'ZAŁ 12_8'!$2:$5</definedName>
    <definedName name="_xlnm.Print_Titles" localSheetId="2">'ZAŁ 3_3'!$6:$12</definedName>
  </definedNames>
  <calcPr fullCalcOnLoad="1"/>
</workbook>
</file>

<file path=xl/sharedStrings.xml><?xml version="1.0" encoding="utf-8"?>
<sst xmlns="http://schemas.openxmlformats.org/spreadsheetml/2006/main" count="527" uniqueCount="258">
  <si>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</si>
  <si>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</si>
  <si>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</si>
  <si>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</si>
  <si>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</si>
  <si>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</si>
  <si>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</si>
  <si>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</si>
  <si>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</si>
  <si>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</si>
  <si>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</si>
  <si>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</si>
  <si>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</si>
  <si>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</si>
  <si>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</si>
  <si>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</si>
  <si>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</si>
  <si>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</si>
  <si>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</si>
  <si>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</si>
  <si>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</si>
  <si>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</si>
  <si>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</si>
  <si>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</si>
  <si>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</si>
  <si>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</si>
  <si>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</si>
  <si>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</si>
  <si>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</si>
  <si>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</si>
  <si>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</si>
  <si>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</si>
  <si>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</si>
  <si>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</si>
  <si>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</si>
  <si>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</si>
  <si>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</si>
  <si>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</si>
  <si>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</si>
  <si>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</si>
  <si>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</si>
  <si>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</si>
  <si>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</si>
  <si>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</si>
  <si>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</si>
  <si>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</si>
  <si>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</si>
  <si>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</si>
  <si>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</si>
  <si>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</si>
  <si>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</si>
  <si>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</si>
  <si>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</si>
  <si>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</si>
  <si>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</si>
  <si>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</si>
  <si>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</si>
  <si>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</si>
  <si>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</si>
  <si>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</si>
  <si>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</si>
  <si>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</si>
  <si>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</si>
  <si>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</si>
  <si>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</si>
  <si>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</si>
  <si>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</si>
  <si>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</si>
  <si>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</si>
  <si>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</si>
  <si>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</si>
  <si>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</si>
  <si>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</si>
  <si>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</si>
  <si>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</si>
  <si>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</si>
  <si>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</si>
  <si>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</si>
  <si>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Oświetlenie uliczne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</si>
  <si>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</si>
  <si>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</si>
  <si>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</si>
  <si>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</si>
  <si>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</si>
  <si>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</si>
  <si>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</si>
  <si>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</si>
  <si>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</si>
  <si>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</si>
  <si>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</si>
  <si>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</si>
  <si>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</si>
  <si>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</si>
  <si>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</si>
  <si>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</si>
  <si>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</si>
  <si>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</si>
  <si>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</si>
  <si>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</si>
  <si>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</si>
  <si>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</si>
  <si>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</si>
  <si>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</si>
  <si>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</si>
  <si>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</si>
  <si>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</si>
  <si>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</si>
  <si>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</si>
  <si>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</si>
  <si>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</si>
  <si>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</si>
  <si>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</si>
  <si>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</si>
  <si>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10.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</si>
  <si>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</si>
  <si>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</si>
  <si>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</si>
  <si>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</si>
  <si>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</si>
  <si>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</si>
  <si>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</si>
  <si>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</si>
  <si>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</si>
  <si>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</si>
  <si>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</si>
  <si>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</si>
  <si>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</si>
  <si>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</si>
  <si>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</si>
  <si>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</si>
  <si>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Budowa drogi gminnej w miejscowosci Grzybowa Góra , ul. Słoneczna</t>
  </si>
  <si>
    <t>Promocje tradycji i zwyczajów lokalnych związanych z obrzędami i zwyczajami charakterystycznymi dla naszego regionu</t>
  </si>
  <si>
    <t>bieżące</t>
  </si>
  <si>
    <t>majątkowe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</si>
  <si>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</si>
  <si>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</si>
  <si>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</si>
  <si>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</si>
  <si>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</si>
  <si>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</si>
  <si>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</si>
  <si>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</si>
  <si>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</si>
  <si>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</si>
  <si>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</si>
  <si>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</si>
  <si>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</si>
  <si>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</si>
  <si>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</si>
  <si>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</si>
  <si>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</si>
  <si>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</si>
  <si>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</si>
  <si>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</si>
  <si>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</si>
  <si>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</si>
  <si>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</si>
  <si>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</si>
  <si>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</si>
  <si>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</si>
  <si>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</si>
  <si>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</si>
  <si>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</si>
  <si>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Zadania inwestycyjne roczne w 2015 r.</t>
  </si>
  <si>
    <t>Limity wydatków na wieloletnie przedsięwzięcia  planowane do poniesienia  w  2015 roku</t>
  </si>
  <si>
    <t>Dotacje podmiotowe w 2015 r.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</si>
  <si>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</si>
  <si>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</si>
  <si>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</si>
  <si>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</si>
  <si>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</si>
  <si>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</si>
  <si>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</si>
  <si>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</si>
  <si>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</si>
  <si>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</si>
  <si>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</si>
  <si>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</si>
  <si>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</si>
  <si>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</si>
  <si>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</si>
  <si>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</si>
  <si>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</si>
  <si>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Przebudowa kotłowni w Szkole Podstawowej w Lipowym Polu Skarbowym</t>
  </si>
  <si>
    <t>Dotacja  dla SPZOZ na realizację programu "Zapobieganie chorobom zakaźnym- bezpłatne  szczepienia ochronne u pacjentów SPZOZ powyżej 60 roku życia przeciwko grypie"</t>
  </si>
  <si>
    <t>Dowóz uczniów do gimnazjum w Skarżysku Kościelnym w latach 2014-2017</t>
  </si>
  <si>
    <t>rok budżetowy 2015 (7+8+10+11)</t>
  </si>
  <si>
    <t>rok budżetowy 2015 (6+7+9+10)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</si>
  <si>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</si>
  <si>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</si>
  <si>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</si>
  <si>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</si>
  <si>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</si>
  <si>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</si>
  <si>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</si>
  <si>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</si>
  <si>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</si>
  <si>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</si>
  <si>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</si>
  <si>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</si>
  <si>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</si>
  <si>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</si>
  <si>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11.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</si>
  <si>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</si>
  <si>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</si>
  <si>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Budowa parkingu do 9 miejsc parkingowych w miejscowości Majków na działce nr 659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</si>
  <si>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powiat Skarżyski ) i nr 0575T (ul. Młyńska w m. Parszów,  gmina Wąchock, powiat Starachowicki”. 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</si>
  <si>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</si>
  <si>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Wyłoniona w drodze konkursu- Stowarzyszenie Kultury Zespół Pieśni , Tańca i Rozrywki "Romano"</t>
  </si>
  <si>
    <t>Wyłoniona w drodze konkursu- Stowarzyszenie "Nasza Gmina"</t>
  </si>
  <si>
    <t>Wyłoniona w drodze konkursu- Stwarzyszenie na Rzecz Odnowy Zabytków Parafii Św. Trójca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</si>
  <si>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"W kręgu kultury i tradycji" </t>
  </si>
  <si>
    <t>Wyłoniona w drodze konkursu- Stowarzyszenie "Creative Community"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</si>
  <si>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patriotyzmu- zadanie "Astronomiczne atrakcje z Kopernikiem"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</si>
  <si>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"Wspieranie i upowrzechnianie aktywnego spędzania wolnego czasu (festyny, akcje sportowe, rozgrywki szachowe, brydżowe i inne dyscypliny sportu)"</t>
  </si>
  <si>
    <t>Wyłoniona w drodze konkursu- Stowarzyszenie Brydża Sportowego "Szlem"</t>
  </si>
  <si>
    <t>Wyłoniona w drodze konkursu- Stowarzyszenie na Rzecz Odnowy Zabytków Parafii Św. Trójcy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</si>
  <si>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zadanie "Organizacja treningów i turniejów brydżowych oraz udział w rozgrywkach ligii wojewódzkiej"</t>
  </si>
  <si>
    <t>Wyłoniona w drodze konkursu- Stowarzyszenie "Nad Żarnówką"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</si>
  <si>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 "Cudze chwalicie swego nie znacie- Zlot czarowic"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</si>
  <si>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"Zachowanie i promocja dziedzictwa kulturowego Gminy Skarżysko Kościelne"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</si>
  <si>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- zadanie "Postaw na rodzinę - VII Parafialny Festyn Rodzinny"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</si>
  <si>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"Sokół znad Żarnówki- zawody strzeleckie II edycja"</t>
  </si>
  <si>
    <t>Utwardzenie placu z kostki brukowej w ramach zadania Doposażenie "Centrum Rekreacyjno-Sportowego"- zadanie finansowane z funduszu sołeckiego sołectwa Świerczek</t>
  </si>
  <si>
    <t>Adaptacja pomieszczeń i naprawa dachu świetlicy wiejskiej w Lipowym Polu Skarbowym oraz zagospodarowanie terenu wokół świetlicy z wykonaniem  grilla z zadaszeniem</t>
  </si>
  <si>
    <t>Wyłoniona w drodze konkursu- Stowarzyszenie na Rzecz Rozwoju Wsi Skarżysko Kościelne "GROM"</t>
  </si>
  <si>
    <t>Wyłoniona w drodze konkursu- 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</si>
  <si>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"Obóz wędrowny w Beskidzie Sądeckim"</t>
  </si>
  <si>
    <t>Wyłoniona w drodze konkursu- Parafia rzymskokatolicka pw Św. Trójcy w Skarżysku Kościelnym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</si>
  <si>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</si>
  <si>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"Bezpieczne wakacje na świętokrzyskim szlaku"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</si>
  <si>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"Artystycznie, turystyczne, sportowo-półkolonie dla dzieci wiejskich"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</si>
  <si>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zadanie "Świętokrzyskie jakie cudne"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</si>
  <si>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</si>
  <si>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Opracowanie dokumentacji projektowej dla zadania: "Budowa odcinka wodociągu w drodze gminnej Nr 379008T, łączacego sieć wodociągową w miejscowości Kierz Niedźwiedzi i w miejscowości Świerczek, gmina Skarżysko Kościelne"</t>
  </si>
  <si>
    <t>12.</t>
  </si>
  <si>
    <t>z dnia 30 września 2015 r.</t>
  </si>
  <si>
    <t>Budowa oświetlenia  ul. Południowej  - zadanie dofinansowane z funduszu sołeckiego sołectwa Skarżysko Kościelne II</t>
  </si>
  <si>
    <t>1.4</t>
  </si>
  <si>
    <t>1.5</t>
  </si>
  <si>
    <t>1.6</t>
  </si>
  <si>
    <t>Modernizacja budynku gospodarczego znajdującego się na terenie szkolnym</t>
  </si>
  <si>
    <t>5.3</t>
  </si>
  <si>
    <t>Remont wiaty przystankowej w Majkowie</t>
  </si>
  <si>
    <t>4.4</t>
  </si>
  <si>
    <t>Wykonanie ogrodzenia wokół boiska i placu zabaw przy Szkole Podstawowej w Lipowym Polu Skarbowym</t>
  </si>
  <si>
    <t>8.5</t>
  </si>
  <si>
    <t>Remont wiaty przystankowej w Skarżysku Kościelnym II</t>
  </si>
  <si>
    <t>Remont wiat przystankowych w Grzybowej Górze</t>
  </si>
  <si>
    <t>Wykonanie ogrodzenia wokół boiska i placu zabaw przy Szkole Podstawowej w Lipowym Polu Skarbowym - zadanie finansowane z funduszu sołeckiego sołectwa Lipowe Pole Skarbowe</t>
  </si>
  <si>
    <t xml:space="preserve">Zakup wyposażenia dla potrzeb kulturalnych i promocji sołectwa </t>
  </si>
  <si>
    <t>Załącznik Nr 3                                                                       do Uchwały Nr XII/66/2015                                    Rady Gminy Skarżysko Kościelne                                              z dnia 30 września 2015 r.</t>
  </si>
  <si>
    <t>Załącznik Nr 4                                           do Uchwały Nr XII/66/2015                      Rady Gminy Skarżysko Kościelne              z dnia  30 września  2015 r.</t>
  </si>
  <si>
    <t>Załącznik Nr 5</t>
  </si>
  <si>
    <t>do Uchwały Nr XII/66/2015</t>
  </si>
  <si>
    <t>Załącznik Nr 6                                                              
do Uchwały Nr XII/66/2015                                                                                                                                             Rady Gminy Skarżysko Kościelne
z dnia 30 września 2015 r.</t>
  </si>
  <si>
    <t>Załącznik Nr 7                                                                                                                 do Uchwały Nr XII/66/2015                                                                                            Rady Gminy Skarżysko Kościelne                                                                                                z dnia 30 września2015 r.</t>
  </si>
  <si>
    <t>Załącznik Nr 8
do Uchwały Nr XII/66/2015                                                                                Rady Gminy Skarżysko Kościelne 
z dnia 30 września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</si>
</sst>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6.5"/>
      <name val="Arial CE"/>
      <family val="2"/>
    </font>
    <font>
      <sz val="6.5"/>
      <name val="Arial CE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10"/>
      <color indexed="17"/>
      <name val="Arial CE"/>
      <family val="0"/>
    </font>
    <font>
      <b/>
      <sz val="10"/>
      <color indexed="17"/>
      <name val="Arial CE"/>
      <family val="0"/>
    </font>
    <font>
      <sz val="10"/>
      <color rgb="FF00B050"/>
      <name val="Arial CE"/>
      <family val="0"/>
    </font>
    <font>
      <b/>
      <sz val="10"/>
      <color rgb="FF00B05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169" fontId="10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center" vertical="center" wrapText="1"/>
    </xf>
    <xf numFmtId="4" fontId="32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32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8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 wrapText="1"/>
    </xf>
    <xf numFmtId="169" fontId="10" fillId="0" borderId="12" xfId="0" applyNumberFormat="1" applyFont="1" applyBorder="1" applyAlignment="1">
      <alignment vertical="center"/>
    </xf>
    <xf numFmtId="0" fontId="9" fillId="0" borderId="14" xfId="0" applyFont="1" applyBorder="1" applyAlignment="1">
      <alignment wrapText="1"/>
    </xf>
    <xf numFmtId="0" fontId="33" fillId="0" borderId="10" xfId="0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4" fillId="0" borderId="11" xfId="0" applyFont="1" applyBorder="1" applyAlignment="1">
      <alignment horizontal="center" vertical="center"/>
    </xf>
    <xf numFmtId="3" fontId="34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3" fontId="33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8" fillId="0" borderId="0" xfId="0" applyFont="1" applyFill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vertical="center"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4" fontId="37" fillId="0" borderId="15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 horizontal="center"/>
    </xf>
    <xf numFmtId="4" fontId="37" fillId="0" borderId="12" xfId="0" applyNumberFormat="1" applyFont="1" applyFill="1" applyBorder="1" applyAlignment="1">
      <alignment horizontal="center" vertical="center" wrapText="1"/>
    </xf>
    <xf numFmtId="1" fontId="36" fillId="0" borderId="12" xfId="0" applyNumberFormat="1" applyFont="1" applyBorder="1" applyAlignment="1">
      <alignment horizontal="center" vertical="center" wrapText="1"/>
    </xf>
    <xf numFmtId="1" fontId="30" fillId="0" borderId="0" xfId="0" applyNumberFormat="1" applyFont="1" applyAlignment="1">
      <alignment/>
    </xf>
    <xf numFmtId="0" fontId="28" fillId="0" borderId="0" xfId="0" applyFont="1" applyAlignment="1">
      <alignment/>
    </xf>
    <xf numFmtId="4" fontId="3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4" fontId="45" fillId="0" borderId="1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47" fillId="0" borderId="14" xfId="0" applyFont="1" applyBorder="1" applyAlignment="1">
      <alignment horizontal="left" vertical="center" wrapText="1"/>
    </xf>
    <xf numFmtId="3" fontId="32" fillId="0" borderId="13" xfId="0" applyNumberFormat="1" applyFont="1" applyBorder="1" applyAlignment="1">
      <alignment vertical="center" wrapText="1"/>
    </xf>
    <xf numFmtId="3" fontId="32" fillId="0" borderId="13" xfId="0" applyNumberFormat="1" applyFont="1" applyBorder="1" applyAlignment="1">
      <alignment vertical="center" wrapText="1"/>
    </xf>
    <xf numFmtId="0" fontId="47" fillId="0" borderId="0" xfId="53" applyNumberFormat="1" applyFont="1" applyAlignment="1">
      <alignment vertical="center" wrapText="1"/>
      <protection/>
    </xf>
    <xf numFmtId="169" fontId="10" fillId="0" borderId="14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4" fontId="32" fillId="0" borderId="12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169" fontId="5" fillId="0" borderId="18" xfId="0" applyNumberFormat="1" applyFont="1" applyBorder="1" applyAlignment="1">
      <alignment vertical="center"/>
    </xf>
    <xf numFmtId="168" fontId="5" fillId="0" borderId="18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47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168" fontId="47" fillId="0" borderId="18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top" wrapText="1"/>
    </xf>
    <xf numFmtId="3" fontId="47" fillId="0" borderId="18" xfId="0" applyNumberFormat="1" applyFont="1" applyBorder="1" applyAlignment="1">
      <alignment vertical="center"/>
    </xf>
    <xf numFmtId="4" fontId="47" fillId="0" borderId="18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3" fillId="0" borderId="0" xfId="53" applyFont="1" applyAlignment="1">
      <alignment vertical="center"/>
      <protection/>
    </xf>
    <xf numFmtId="0" fontId="48" fillId="0" borderId="10" xfId="53" applyFont="1" applyBorder="1" applyAlignment="1">
      <alignment horizontal="right" vertical="center"/>
      <protection/>
    </xf>
    <xf numFmtId="0" fontId="48" fillId="0" borderId="10" xfId="53" applyFont="1" applyBorder="1" applyAlignment="1">
      <alignment vertical="center"/>
      <protection/>
    </xf>
    <xf numFmtId="0" fontId="49" fillId="0" borderId="10" xfId="53" applyFont="1" applyBorder="1" applyAlignment="1">
      <alignment vertical="center" wrapText="1"/>
      <protection/>
    </xf>
    <xf numFmtId="0" fontId="50" fillId="0" borderId="10" xfId="53" applyFont="1" applyBorder="1" applyAlignment="1">
      <alignment vertical="center" wrapText="1"/>
      <protection/>
    </xf>
    <xf numFmtId="4" fontId="48" fillId="0" borderId="10" xfId="53" applyNumberFormat="1" applyFont="1" applyBorder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169" fontId="51" fillId="0" borderId="18" xfId="0" applyNumberFormat="1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4" fontId="51" fillId="0" borderId="18" xfId="0" applyNumberFormat="1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168" fontId="39" fillId="0" borderId="19" xfId="0" applyNumberFormat="1" applyFont="1" applyBorder="1" applyAlignment="1">
      <alignment vertical="top" wrapText="1"/>
    </xf>
    <xf numFmtId="4" fontId="39" fillId="0" borderId="19" xfId="0" applyNumberFormat="1" applyFont="1" applyBorder="1" applyAlignment="1">
      <alignment vertical="top" wrapText="1"/>
    </xf>
    <xf numFmtId="4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 vertical="top" wrapText="1"/>
    </xf>
    <xf numFmtId="4" fontId="39" fillId="0" borderId="20" xfId="0" applyNumberFormat="1" applyFont="1" applyBorder="1" applyAlignment="1">
      <alignment vertical="top" wrapText="1"/>
    </xf>
    <xf numFmtId="4" fontId="39" fillId="0" borderId="20" xfId="0" applyNumberFormat="1" applyFont="1" applyBorder="1" applyAlignment="1">
      <alignment/>
    </xf>
    <xf numFmtId="0" fontId="39" fillId="0" borderId="21" xfId="0" applyFont="1" applyBorder="1" applyAlignment="1">
      <alignment vertical="top" wrapText="1"/>
    </xf>
    <xf numFmtId="4" fontId="39" fillId="0" borderId="21" xfId="0" applyNumberFormat="1" applyFont="1" applyBorder="1" applyAlignment="1">
      <alignment vertical="top" wrapText="1"/>
    </xf>
    <xf numFmtId="4" fontId="39" fillId="0" borderId="21" xfId="0" applyNumberFormat="1" applyFont="1" applyBorder="1" applyAlignment="1">
      <alignment/>
    </xf>
    <xf numFmtId="4" fontId="52" fillId="0" borderId="21" xfId="0" applyNumberFormat="1" applyFont="1" applyBorder="1" applyAlignment="1">
      <alignment vertical="top" wrapText="1"/>
    </xf>
    <xf numFmtId="4" fontId="51" fillId="0" borderId="10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7" fillId="0" borderId="22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/>
    </xf>
    <xf numFmtId="4" fontId="40" fillId="0" borderId="23" xfId="0" applyNumberFormat="1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" fontId="32" fillId="0" borderId="14" xfId="0" applyNumberFormat="1" applyFont="1" applyBorder="1" applyAlignment="1">
      <alignment vertical="center"/>
    </xf>
    <xf numFmtId="4" fontId="32" fillId="0" borderId="22" xfId="0" applyNumberFormat="1" applyFont="1" applyBorder="1" applyAlignment="1">
      <alignment vertical="center"/>
    </xf>
    <xf numFmtId="4" fontId="32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9" fontId="10" fillId="0" borderId="14" xfId="0" applyNumberFormat="1" applyFont="1" applyBorder="1" applyAlignment="1">
      <alignment horizontal="center" vertical="center"/>
    </xf>
    <xf numFmtId="169" fontId="10" fillId="0" borderId="22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" fontId="32" fillId="0" borderId="25" xfId="0" applyNumberFormat="1" applyFont="1" applyBorder="1" applyAlignment="1">
      <alignment vertical="center"/>
    </xf>
    <xf numFmtId="4" fontId="32" fillId="0" borderId="27" xfId="0" applyNumberFormat="1" applyFont="1" applyBorder="1" applyAlignment="1">
      <alignment vertical="center"/>
    </xf>
    <xf numFmtId="4" fontId="32" fillId="0" borderId="11" xfId="0" applyNumberFormat="1" applyFont="1" applyBorder="1" applyAlignment="1">
      <alignment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right" vertical="center" wrapText="1"/>
    </xf>
    <xf numFmtId="4" fontId="32" fillId="0" borderId="22" xfId="0" applyNumberFormat="1" applyFont="1" applyBorder="1" applyAlignment="1">
      <alignment horizontal="right" vertical="center" wrapText="1"/>
    </xf>
    <xf numFmtId="4" fontId="32" fillId="0" borderId="12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68" fontId="10" fillId="0" borderId="14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0" fillId="0" borderId="12" xfId="0" applyNumberFormat="1" applyFon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2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O11" sqref="O9:O11"/>
    </sheetView>
  </sheetViews>
  <sheetFormatPr defaultColWidth="9.00390625" defaultRowHeight="12.75"/>
  <cols>
    <col min="1" max="1" width="3.375" style="29" customWidth="1"/>
    <col min="2" max="2" width="5.00390625" style="29" customWidth="1"/>
    <col min="3" max="3" width="4.375" style="29" customWidth="1"/>
    <col min="4" max="4" width="10.625" style="152" customWidth="1"/>
    <col min="5" max="5" width="10.25390625" style="152" customWidth="1"/>
    <col min="6" max="6" width="10.00390625" style="152" customWidth="1"/>
    <col min="7" max="7" width="9.75390625" style="152" customWidth="1"/>
    <col min="8" max="8" width="9.00390625" style="152" customWidth="1"/>
    <col min="9" max="9" width="6.875" style="152" customWidth="1"/>
    <col min="10" max="10" width="11.00390625" style="152" customWidth="1"/>
    <col min="11" max="11" width="10.375" style="153" customWidth="1"/>
    <col min="12" max="12" width="6.75390625" style="153" customWidth="1"/>
    <col min="13" max="13" width="7.875" style="153" customWidth="1"/>
    <col min="14" max="14" width="9.875" style="153" customWidth="1"/>
    <col min="15" max="15" width="7.875" style="153" customWidth="1"/>
    <col min="16" max="16" width="9.625" style="153" customWidth="1"/>
    <col min="17" max="16384" width="9.125" style="30" customWidth="1"/>
  </cols>
  <sheetData>
    <row r="1" spans="1:16" ht="12" customHeight="1">
      <c r="A1" s="150"/>
      <c r="B1" s="150"/>
      <c r="C1" s="150"/>
      <c r="D1" s="151"/>
      <c r="E1" s="151"/>
      <c r="F1" s="151"/>
      <c r="G1" s="151"/>
      <c r="M1" s="154"/>
      <c r="N1" s="244" t="s">
        <v>253</v>
      </c>
      <c r="O1" s="244"/>
      <c r="P1" s="244"/>
    </row>
    <row r="2" spans="1:16" ht="12" customHeight="1">
      <c r="A2" s="150"/>
      <c r="B2" s="150"/>
      <c r="C2" s="150"/>
      <c r="D2" s="151"/>
      <c r="E2" s="151"/>
      <c r="F2" s="151"/>
      <c r="G2" s="151"/>
      <c r="M2" s="244" t="s">
        <v>254</v>
      </c>
      <c r="N2" s="244"/>
      <c r="O2" s="244"/>
      <c r="P2" s="244"/>
    </row>
    <row r="3" spans="1:16" ht="11.25" customHeight="1">
      <c r="A3" s="150"/>
      <c r="B3" s="150"/>
      <c r="C3" s="150"/>
      <c r="D3" s="151"/>
      <c r="E3" s="151"/>
      <c r="F3" s="151"/>
      <c r="G3" s="151"/>
      <c r="M3" s="244" t="s">
        <v>55</v>
      </c>
      <c r="N3" s="244"/>
      <c r="O3" s="244"/>
      <c r="P3" s="244"/>
    </row>
    <row r="4" spans="1:16" ht="10.5" customHeight="1">
      <c r="A4" s="150"/>
      <c r="B4" s="150"/>
      <c r="C4" s="150"/>
      <c r="D4" s="151"/>
      <c r="E4" s="151"/>
      <c r="F4" s="151"/>
      <c r="G4" s="151"/>
      <c r="M4" s="244" t="s">
        <v>236</v>
      </c>
      <c r="N4" s="244"/>
      <c r="O4" s="244"/>
      <c r="P4" s="244"/>
    </row>
    <row r="5" spans="1:16" ht="17.25" customHeight="1">
      <c r="A5" s="245" t="s">
        <v>197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16" ht="11.25" customHeight="1">
      <c r="A6" s="125"/>
      <c r="B6" s="125"/>
      <c r="C6" s="125"/>
      <c r="D6" s="156"/>
      <c r="E6" s="156"/>
      <c r="F6" s="156"/>
      <c r="K6" s="152"/>
      <c r="P6" s="157" t="s">
        <v>149</v>
      </c>
    </row>
    <row r="7" spans="1:16" s="126" customFormat="1" ht="9" customHeight="1">
      <c r="A7" s="232" t="s">
        <v>22</v>
      </c>
      <c r="B7" s="232" t="s">
        <v>23</v>
      </c>
      <c r="C7" s="232" t="s">
        <v>24</v>
      </c>
      <c r="D7" s="235" t="s">
        <v>198</v>
      </c>
      <c r="E7" s="235" t="s">
        <v>150</v>
      </c>
      <c r="F7" s="241" t="s">
        <v>151</v>
      </c>
      <c r="G7" s="243"/>
      <c r="H7" s="243"/>
      <c r="I7" s="243"/>
      <c r="J7" s="243"/>
      <c r="K7" s="243"/>
      <c r="L7" s="243"/>
      <c r="M7" s="243"/>
      <c r="N7" s="243"/>
      <c r="O7" s="243"/>
      <c r="P7" s="242"/>
    </row>
    <row r="8" spans="1:16" s="126" customFormat="1" ht="8.25" customHeight="1">
      <c r="A8" s="233"/>
      <c r="B8" s="233"/>
      <c r="C8" s="233"/>
      <c r="D8" s="236"/>
      <c r="E8" s="236"/>
      <c r="F8" s="235" t="s">
        <v>152</v>
      </c>
      <c r="G8" s="231" t="s">
        <v>151</v>
      </c>
      <c r="H8" s="231"/>
      <c r="I8" s="231"/>
      <c r="J8" s="231"/>
      <c r="K8" s="231"/>
      <c r="L8" s="235" t="s">
        <v>153</v>
      </c>
      <c r="M8" s="238" t="s">
        <v>151</v>
      </c>
      <c r="N8" s="239"/>
      <c r="O8" s="239"/>
      <c r="P8" s="240"/>
    </row>
    <row r="9" spans="1:16" s="126" customFormat="1" ht="11.25" customHeight="1">
      <c r="A9" s="233"/>
      <c r="B9" s="233"/>
      <c r="C9" s="233"/>
      <c r="D9" s="236"/>
      <c r="E9" s="236"/>
      <c r="F9" s="236"/>
      <c r="G9" s="241" t="s">
        <v>154</v>
      </c>
      <c r="H9" s="242"/>
      <c r="I9" s="235" t="s">
        <v>155</v>
      </c>
      <c r="J9" s="235" t="s">
        <v>156</v>
      </c>
      <c r="K9" s="235" t="s">
        <v>157</v>
      </c>
      <c r="L9" s="236"/>
      <c r="M9" s="231" t="s">
        <v>158</v>
      </c>
      <c r="N9" s="155" t="s">
        <v>25</v>
      </c>
      <c r="O9" s="231" t="s">
        <v>159</v>
      </c>
      <c r="P9" s="231" t="s">
        <v>199</v>
      </c>
    </row>
    <row r="10" spans="1:16" s="126" customFormat="1" ht="65.25" customHeight="1">
      <c r="A10" s="234"/>
      <c r="B10" s="234"/>
      <c r="C10" s="234"/>
      <c r="D10" s="237"/>
      <c r="E10" s="237"/>
      <c r="F10" s="237"/>
      <c r="G10" s="158" t="s">
        <v>160</v>
      </c>
      <c r="H10" s="158" t="s">
        <v>161</v>
      </c>
      <c r="I10" s="237"/>
      <c r="J10" s="237"/>
      <c r="K10" s="237"/>
      <c r="L10" s="237"/>
      <c r="M10" s="231"/>
      <c r="N10" s="155" t="s">
        <v>162</v>
      </c>
      <c r="O10" s="231"/>
      <c r="P10" s="231"/>
    </row>
    <row r="11" spans="1:16" s="160" customFormat="1" ht="6.75" customHeight="1">
      <c r="A11" s="159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  <c r="H11" s="159">
        <v>8</v>
      </c>
      <c r="I11" s="159">
        <v>9</v>
      </c>
      <c r="J11" s="159">
        <v>10</v>
      </c>
      <c r="K11" s="159">
        <v>11</v>
      </c>
      <c r="L11" s="159">
        <v>12</v>
      </c>
      <c r="M11" s="159">
        <v>13</v>
      </c>
      <c r="N11" s="159">
        <v>14</v>
      </c>
      <c r="O11" s="159">
        <v>15</v>
      </c>
      <c r="P11" s="159">
        <v>16</v>
      </c>
    </row>
    <row r="12" spans="1:16" s="161" customFormat="1" ht="11.25" customHeight="1">
      <c r="A12" s="215">
        <v>10</v>
      </c>
      <c r="B12" s="216"/>
      <c r="C12" s="216"/>
      <c r="D12" s="217">
        <f aca="true" t="shared" si="0" ref="D12:P12">SUM(D13)</f>
        <v>12554.33</v>
      </c>
      <c r="E12" s="217">
        <f t="shared" si="0"/>
        <v>12554.33</v>
      </c>
      <c r="F12" s="217">
        <f t="shared" si="0"/>
        <v>12554.33</v>
      </c>
      <c r="G12" s="217">
        <f t="shared" si="0"/>
        <v>0</v>
      </c>
      <c r="H12" s="217">
        <f t="shared" si="0"/>
        <v>12554.33</v>
      </c>
      <c r="I12" s="217">
        <f t="shared" si="0"/>
        <v>0</v>
      </c>
      <c r="J12" s="217">
        <f t="shared" si="0"/>
        <v>0</v>
      </c>
      <c r="K12" s="217">
        <f t="shared" si="0"/>
        <v>0</v>
      </c>
      <c r="L12" s="217">
        <f t="shared" si="0"/>
        <v>0</v>
      </c>
      <c r="M12" s="217">
        <f t="shared" si="0"/>
        <v>0</v>
      </c>
      <c r="N12" s="217">
        <f t="shared" si="0"/>
        <v>0</v>
      </c>
      <c r="O12" s="217">
        <f t="shared" si="0"/>
        <v>0</v>
      </c>
      <c r="P12" s="217">
        <f t="shared" si="0"/>
        <v>0</v>
      </c>
    </row>
    <row r="13" spans="1:16" ht="11.25" customHeight="1">
      <c r="A13" s="218"/>
      <c r="B13" s="219">
        <v>1095</v>
      </c>
      <c r="C13" s="218"/>
      <c r="D13" s="220">
        <f>SUM(D14)</f>
        <v>12554.33</v>
      </c>
      <c r="E13" s="220">
        <f aca="true" t="shared" si="1" ref="E13:P13">SUM(E15:E17)</f>
        <v>12554.33</v>
      </c>
      <c r="F13" s="220">
        <f t="shared" si="1"/>
        <v>12554.33</v>
      </c>
      <c r="G13" s="220">
        <f t="shared" si="1"/>
        <v>0</v>
      </c>
      <c r="H13" s="220">
        <f t="shared" si="1"/>
        <v>12554.33</v>
      </c>
      <c r="I13" s="220">
        <f t="shared" si="1"/>
        <v>0</v>
      </c>
      <c r="J13" s="220">
        <f t="shared" si="1"/>
        <v>0</v>
      </c>
      <c r="K13" s="220">
        <f t="shared" si="1"/>
        <v>0</v>
      </c>
      <c r="L13" s="220">
        <f t="shared" si="1"/>
        <v>0</v>
      </c>
      <c r="M13" s="220">
        <f t="shared" si="1"/>
        <v>0</v>
      </c>
      <c r="N13" s="220">
        <f t="shared" si="1"/>
        <v>0</v>
      </c>
      <c r="O13" s="220">
        <f t="shared" si="1"/>
        <v>0</v>
      </c>
      <c r="P13" s="220">
        <f t="shared" si="1"/>
        <v>0</v>
      </c>
    </row>
    <row r="14" spans="1:16" ht="11.25" customHeight="1">
      <c r="A14" s="218"/>
      <c r="B14" s="218"/>
      <c r="C14" s="218">
        <v>2010</v>
      </c>
      <c r="D14" s="220">
        <v>12554.33</v>
      </c>
      <c r="E14" s="220"/>
      <c r="F14" s="220"/>
      <c r="G14" s="220"/>
      <c r="H14" s="220"/>
      <c r="I14" s="220"/>
      <c r="J14" s="220"/>
      <c r="K14" s="220"/>
      <c r="L14" s="221"/>
      <c r="M14" s="221"/>
      <c r="N14" s="221"/>
      <c r="O14" s="221"/>
      <c r="P14" s="221"/>
    </row>
    <row r="15" spans="1:16" ht="11.25" customHeight="1">
      <c r="A15" s="222"/>
      <c r="B15" s="222"/>
      <c r="C15" s="222">
        <v>4210</v>
      </c>
      <c r="D15" s="223"/>
      <c r="E15" s="223">
        <v>16.16</v>
      </c>
      <c r="F15" s="223">
        <v>16.16</v>
      </c>
      <c r="G15" s="223"/>
      <c r="H15" s="223">
        <v>16.16</v>
      </c>
      <c r="I15" s="223"/>
      <c r="J15" s="223"/>
      <c r="K15" s="223"/>
      <c r="L15" s="224"/>
      <c r="M15" s="224"/>
      <c r="N15" s="224"/>
      <c r="O15" s="224"/>
      <c r="P15" s="224"/>
    </row>
    <row r="16" spans="1:16" ht="11.25" customHeight="1">
      <c r="A16" s="222"/>
      <c r="B16" s="222"/>
      <c r="C16" s="222">
        <v>4300</v>
      </c>
      <c r="D16" s="223"/>
      <c r="E16" s="223">
        <v>230</v>
      </c>
      <c r="F16" s="223">
        <v>230</v>
      </c>
      <c r="G16" s="223"/>
      <c r="H16" s="223">
        <v>230</v>
      </c>
      <c r="I16" s="223"/>
      <c r="J16" s="223"/>
      <c r="K16" s="223"/>
      <c r="L16" s="224"/>
      <c r="M16" s="224"/>
      <c r="N16" s="224"/>
      <c r="O16" s="224"/>
      <c r="P16" s="224"/>
    </row>
    <row r="17" spans="1:16" ht="11.25" customHeight="1">
      <c r="A17" s="222"/>
      <c r="B17" s="222"/>
      <c r="C17" s="222">
        <v>4430</v>
      </c>
      <c r="D17" s="223"/>
      <c r="E17" s="223">
        <v>12308.17</v>
      </c>
      <c r="F17" s="223">
        <v>12308.17</v>
      </c>
      <c r="G17" s="223"/>
      <c r="H17" s="223">
        <v>12308.17</v>
      </c>
      <c r="I17" s="223"/>
      <c r="J17" s="223"/>
      <c r="K17" s="223"/>
      <c r="L17" s="224"/>
      <c r="M17" s="224"/>
      <c r="N17" s="224"/>
      <c r="O17" s="224"/>
      <c r="P17" s="224"/>
    </row>
    <row r="18" spans="1:16" s="161" customFormat="1" ht="11.25" customHeight="1">
      <c r="A18" s="216">
        <v>750</v>
      </c>
      <c r="B18" s="216"/>
      <c r="C18" s="216"/>
      <c r="D18" s="217">
        <f aca="true" t="shared" si="2" ref="D18:P18">SUM(D19)</f>
        <v>55866</v>
      </c>
      <c r="E18" s="217">
        <f t="shared" si="2"/>
        <v>55866</v>
      </c>
      <c r="F18" s="217">
        <f t="shared" si="2"/>
        <v>55866</v>
      </c>
      <c r="G18" s="217">
        <f t="shared" si="2"/>
        <v>50278</v>
      </c>
      <c r="H18" s="217">
        <f t="shared" si="2"/>
        <v>5588</v>
      </c>
      <c r="I18" s="217">
        <f t="shared" si="2"/>
        <v>0</v>
      </c>
      <c r="J18" s="217">
        <f t="shared" si="2"/>
        <v>0</v>
      </c>
      <c r="K18" s="217">
        <f t="shared" si="2"/>
        <v>0</v>
      </c>
      <c r="L18" s="217">
        <f t="shared" si="2"/>
        <v>0</v>
      </c>
      <c r="M18" s="217">
        <f t="shared" si="2"/>
        <v>0</v>
      </c>
      <c r="N18" s="217">
        <f t="shared" si="2"/>
        <v>0</v>
      </c>
      <c r="O18" s="217">
        <f t="shared" si="2"/>
        <v>0</v>
      </c>
      <c r="P18" s="217">
        <f t="shared" si="2"/>
        <v>0</v>
      </c>
    </row>
    <row r="19" spans="1:16" ht="11.25" customHeight="1">
      <c r="A19" s="218"/>
      <c r="B19" s="218">
        <v>75011</v>
      </c>
      <c r="C19" s="218"/>
      <c r="D19" s="220">
        <f>SUM(D20)</f>
        <v>55866</v>
      </c>
      <c r="E19" s="220">
        <f aca="true" t="shared" si="3" ref="E19:P19">SUM(E21:E32)</f>
        <v>55866</v>
      </c>
      <c r="F19" s="220">
        <f t="shared" si="3"/>
        <v>55866</v>
      </c>
      <c r="G19" s="220">
        <f t="shared" si="3"/>
        <v>50278</v>
      </c>
      <c r="H19" s="220">
        <f t="shared" si="3"/>
        <v>5588</v>
      </c>
      <c r="I19" s="220">
        <f t="shared" si="3"/>
        <v>0</v>
      </c>
      <c r="J19" s="220">
        <f t="shared" si="3"/>
        <v>0</v>
      </c>
      <c r="K19" s="220">
        <f t="shared" si="3"/>
        <v>0</v>
      </c>
      <c r="L19" s="220">
        <f t="shared" si="3"/>
        <v>0</v>
      </c>
      <c r="M19" s="220">
        <f t="shared" si="3"/>
        <v>0</v>
      </c>
      <c r="N19" s="220">
        <f t="shared" si="3"/>
        <v>0</v>
      </c>
      <c r="O19" s="220">
        <f t="shared" si="3"/>
        <v>0</v>
      </c>
      <c r="P19" s="220">
        <f t="shared" si="3"/>
        <v>0</v>
      </c>
    </row>
    <row r="20" spans="1:16" ht="11.25" customHeight="1">
      <c r="A20" s="218"/>
      <c r="B20" s="218"/>
      <c r="C20" s="218">
        <v>2010</v>
      </c>
      <c r="D20" s="220">
        <v>55866</v>
      </c>
      <c r="E20" s="220"/>
      <c r="F20" s="220"/>
      <c r="G20" s="220"/>
      <c r="H20" s="220"/>
      <c r="I20" s="220"/>
      <c r="J20" s="220"/>
      <c r="K20" s="220"/>
      <c r="L20" s="221"/>
      <c r="M20" s="221"/>
      <c r="N20" s="221"/>
      <c r="O20" s="221"/>
      <c r="P20" s="221"/>
    </row>
    <row r="21" spans="1:16" ht="11.25" customHeight="1">
      <c r="A21" s="222"/>
      <c r="B21" s="222"/>
      <c r="C21" s="222">
        <v>4010</v>
      </c>
      <c r="D21" s="223"/>
      <c r="E21" s="223">
        <v>41474</v>
      </c>
      <c r="F21" s="223">
        <v>41474</v>
      </c>
      <c r="G21" s="223">
        <v>41474</v>
      </c>
      <c r="H21" s="223"/>
      <c r="I21" s="223"/>
      <c r="J21" s="223"/>
      <c r="K21" s="223"/>
      <c r="L21" s="224"/>
      <c r="M21" s="224"/>
      <c r="N21" s="224"/>
      <c r="O21" s="224"/>
      <c r="P21" s="224"/>
    </row>
    <row r="22" spans="1:16" ht="11.25" customHeight="1">
      <c r="A22" s="222"/>
      <c r="B22" s="222"/>
      <c r="C22" s="222">
        <v>4040</v>
      </c>
      <c r="D22" s="223"/>
      <c r="E22" s="223">
        <v>0</v>
      </c>
      <c r="F22" s="223">
        <v>0</v>
      </c>
      <c r="G22" s="223">
        <v>0</v>
      </c>
      <c r="H22" s="223"/>
      <c r="I22" s="223"/>
      <c r="J22" s="223"/>
      <c r="K22" s="223"/>
      <c r="L22" s="224"/>
      <c r="M22" s="224"/>
      <c r="N22" s="224"/>
      <c r="O22" s="224"/>
      <c r="P22" s="224"/>
    </row>
    <row r="23" spans="1:16" ht="11.25" customHeight="1">
      <c r="A23" s="222"/>
      <c r="B23" s="222"/>
      <c r="C23" s="222">
        <v>4110</v>
      </c>
      <c r="D23" s="223"/>
      <c r="E23" s="223">
        <v>7750</v>
      </c>
      <c r="F23" s="223">
        <v>7750</v>
      </c>
      <c r="G23" s="223">
        <v>7750</v>
      </c>
      <c r="H23" s="223"/>
      <c r="I23" s="223"/>
      <c r="J23" s="223"/>
      <c r="K23" s="223"/>
      <c r="L23" s="224"/>
      <c r="M23" s="224"/>
      <c r="N23" s="224"/>
      <c r="O23" s="224"/>
      <c r="P23" s="224"/>
    </row>
    <row r="24" spans="1:16" ht="11.25" customHeight="1">
      <c r="A24" s="222"/>
      <c r="B24" s="222"/>
      <c r="C24" s="222">
        <v>4120</v>
      </c>
      <c r="D24" s="223"/>
      <c r="E24" s="223">
        <v>1054</v>
      </c>
      <c r="F24" s="223">
        <v>1054</v>
      </c>
      <c r="G24" s="223">
        <v>1054</v>
      </c>
      <c r="H24" s="223"/>
      <c r="I24" s="223"/>
      <c r="J24" s="223"/>
      <c r="K24" s="223"/>
      <c r="L24" s="224"/>
      <c r="M24" s="224"/>
      <c r="N24" s="224"/>
      <c r="O24" s="224"/>
      <c r="P24" s="224"/>
    </row>
    <row r="25" spans="1:16" ht="11.25" customHeight="1">
      <c r="A25" s="222"/>
      <c r="B25" s="222"/>
      <c r="C25" s="222">
        <v>4210</v>
      </c>
      <c r="D25" s="223"/>
      <c r="E25" s="223">
        <v>1926</v>
      </c>
      <c r="F25" s="223">
        <v>1926</v>
      </c>
      <c r="G25" s="223"/>
      <c r="H25" s="223">
        <v>1926</v>
      </c>
      <c r="I25" s="223"/>
      <c r="J25" s="223"/>
      <c r="K25" s="223"/>
      <c r="L25" s="224"/>
      <c r="M25" s="224"/>
      <c r="N25" s="224"/>
      <c r="O25" s="224"/>
      <c r="P25" s="224"/>
    </row>
    <row r="26" spans="1:16" ht="11.25" customHeight="1">
      <c r="A26" s="222"/>
      <c r="B26" s="222"/>
      <c r="C26" s="222">
        <v>4240</v>
      </c>
      <c r="D26" s="223"/>
      <c r="E26" s="223">
        <v>74</v>
      </c>
      <c r="F26" s="223">
        <v>74</v>
      </c>
      <c r="G26" s="223"/>
      <c r="H26" s="223">
        <v>74</v>
      </c>
      <c r="I26" s="223"/>
      <c r="J26" s="223"/>
      <c r="K26" s="223"/>
      <c r="L26" s="224"/>
      <c r="M26" s="224"/>
      <c r="N26" s="224"/>
      <c r="O26" s="224"/>
      <c r="P26" s="224"/>
    </row>
    <row r="27" spans="1:16" ht="11.25" customHeight="1">
      <c r="A27" s="222"/>
      <c r="B27" s="222"/>
      <c r="C27" s="222">
        <v>4260</v>
      </c>
      <c r="D27" s="223"/>
      <c r="E27" s="223">
        <v>0</v>
      </c>
      <c r="F27" s="223">
        <v>0</v>
      </c>
      <c r="G27" s="223">
        <v>0</v>
      </c>
      <c r="H27" s="223">
        <v>0</v>
      </c>
      <c r="I27" s="223"/>
      <c r="J27" s="223"/>
      <c r="K27" s="223"/>
      <c r="L27" s="224"/>
      <c r="M27" s="224"/>
      <c r="N27" s="224"/>
      <c r="O27" s="224"/>
      <c r="P27" s="224"/>
    </row>
    <row r="28" spans="1:16" ht="11.25" customHeight="1">
      <c r="A28" s="222"/>
      <c r="B28" s="222"/>
      <c r="C28" s="222">
        <v>4300</v>
      </c>
      <c r="D28" s="223"/>
      <c r="E28" s="223">
        <v>1000</v>
      </c>
      <c r="F28" s="223">
        <v>1000</v>
      </c>
      <c r="G28" s="223"/>
      <c r="H28" s="223">
        <v>1000</v>
      </c>
      <c r="I28" s="223"/>
      <c r="J28" s="223"/>
      <c r="K28" s="223"/>
      <c r="L28" s="224"/>
      <c r="M28" s="224"/>
      <c r="N28" s="224"/>
      <c r="O28" s="224"/>
      <c r="P28" s="224"/>
    </row>
    <row r="29" spans="1:16" ht="11.25" customHeight="1">
      <c r="A29" s="222"/>
      <c r="B29" s="222"/>
      <c r="C29" s="222">
        <v>4370</v>
      </c>
      <c r="D29" s="223"/>
      <c r="E29" s="223">
        <v>0</v>
      </c>
      <c r="F29" s="223">
        <v>0</v>
      </c>
      <c r="G29" s="223"/>
      <c r="H29" s="223">
        <v>0</v>
      </c>
      <c r="I29" s="223"/>
      <c r="J29" s="223"/>
      <c r="K29" s="223"/>
      <c r="L29" s="224"/>
      <c r="M29" s="224"/>
      <c r="N29" s="224"/>
      <c r="O29" s="224"/>
      <c r="P29" s="224"/>
    </row>
    <row r="30" spans="1:16" ht="11.25" customHeight="1">
      <c r="A30" s="222"/>
      <c r="B30" s="222"/>
      <c r="C30" s="222">
        <v>4410</v>
      </c>
      <c r="D30" s="223"/>
      <c r="E30" s="223">
        <v>100</v>
      </c>
      <c r="F30" s="223">
        <v>100</v>
      </c>
      <c r="G30" s="223"/>
      <c r="H30" s="223">
        <v>100</v>
      </c>
      <c r="I30" s="223"/>
      <c r="J30" s="223"/>
      <c r="K30" s="223"/>
      <c r="L30" s="224"/>
      <c r="M30" s="224"/>
      <c r="N30" s="224"/>
      <c r="O30" s="224"/>
      <c r="P30" s="224"/>
    </row>
    <row r="31" spans="1:16" ht="11.25" customHeight="1">
      <c r="A31" s="222"/>
      <c r="B31" s="222"/>
      <c r="C31" s="222">
        <v>4440</v>
      </c>
      <c r="D31" s="223"/>
      <c r="E31" s="223">
        <v>2188</v>
      </c>
      <c r="F31" s="223">
        <v>2188</v>
      </c>
      <c r="G31" s="223"/>
      <c r="H31" s="223">
        <v>2188</v>
      </c>
      <c r="I31" s="223"/>
      <c r="J31" s="223"/>
      <c r="K31" s="223"/>
      <c r="L31" s="224"/>
      <c r="M31" s="224"/>
      <c r="N31" s="224"/>
      <c r="O31" s="224"/>
      <c r="P31" s="224"/>
    </row>
    <row r="32" spans="1:16" ht="11.25" customHeight="1">
      <c r="A32" s="225"/>
      <c r="B32" s="225"/>
      <c r="C32" s="225">
        <v>4700</v>
      </c>
      <c r="D32" s="226"/>
      <c r="E32" s="226">
        <v>300</v>
      </c>
      <c r="F32" s="226">
        <v>300</v>
      </c>
      <c r="G32" s="226"/>
      <c r="H32" s="226">
        <v>300</v>
      </c>
      <c r="I32" s="226"/>
      <c r="J32" s="226"/>
      <c r="K32" s="226"/>
      <c r="L32" s="227"/>
      <c r="M32" s="227"/>
      <c r="N32" s="227"/>
      <c r="O32" s="227"/>
      <c r="P32" s="227"/>
    </row>
    <row r="33" spans="1:16" s="161" customFormat="1" ht="11.25" customHeight="1">
      <c r="A33" s="216">
        <v>751</v>
      </c>
      <c r="B33" s="216"/>
      <c r="C33" s="216"/>
      <c r="D33" s="217">
        <f>SUM(D34,D39,D48,D57)</f>
        <v>45786</v>
      </c>
      <c r="E33" s="217">
        <f aca="true" t="shared" si="4" ref="E33:P33">SUM(E34,E39,E48,E57)</f>
        <v>45786</v>
      </c>
      <c r="F33" s="217">
        <f t="shared" si="4"/>
        <v>45786</v>
      </c>
      <c r="G33" s="217">
        <f t="shared" si="4"/>
        <v>13502.61</v>
      </c>
      <c r="H33" s="217">
        <f t="shared" si="4"/>
        <v>10843.39</v>
      </c>
      <c r="I33" s="217">
        <f t="shared" si="4"/>
        <v>0</v>
      </c>
      <c r="J33" s="217">
        <f t="shared" si="4"/>
        <v>21440</v>
      </c>
      <c r="K33" s="217">
        <f t="shared" si="4"/>
        <v>0</v>
      </c>
      <c r="L33" s="217">
        <f t="shared" si="4"/>
        <v>0</v>
      </c>
      <c r="M33" s="217">
        <f t="shared" si="4"/>
        <v>0</v>
      </c>
      <c r="N33" s="217">
        <f t="shared" si="4"/>
        <v>0</v>
      </c>
      <c r="O33" s="217">
        <f t="shared" si="4"/>
        <v>0</v>
      </c>
      <c r="P33" s="217">
        <f t="shared" si="4"/>
        <v>0</v>
      </c>
    </row>
    <row r="34" spans="1:16" ht="11.25" customHeight="1">
      <c r="A34" s="218"/>
      <c r="B34" s="218">
        <v>75101</v>
      </c>
      <c r="C34" s="218"/>
      <c r="D34" s="220">
        <f>SUM(D35)</f>
        <v>1114</v>
      </c>
      <c r="E34" s="220">
        <f aca="true" t="shared" si="5" ref="E34:P34">SUM(E36:E38)</f>
        <v>1114</v>
      </c>
      <c r="F34" s="220">
        <f t="shared" si="5"/>
        <v>1114</v>
      </c>
      <c r="G34" s="220">
        <f t="shared" si="5"/>
        <v>0</v>
      </c>
      <c r="H34" s="220">
        <f t="shared" si="5"/>
        <v>1114</v>
      </c>
      <c r="I34" s="220">
        <f t="shared" si="5"/>
        <v>0</v>
      </c>
      <c r="J34" s="220">
        <f t="shared" si="5"/>
        <v>0</v>
      </c>
      <c r="K34" s="220">
        <f t="shared" si="5"/>
        <v>0</v>
      </c>
      <c r="L34" s="220">
        <f t="shared" si="5"/>
        <v>0</v>
      </c>
      <c r="M34" s="220">
        <f t="shared" si="5"/>
        <v>0</v>
      </c>
      <c r="N34" s="220">
        <f t="shared" si="5"/>
        <v>0</v>
      </c>
      <c r="O34" s="220">
        <f t="shared" si="5"/>
        <v>0</v>
      </c>
      <c r="P34" s="220">
        <f t="shared" si="5"/>
        <v>0</v>
      </c>
    </row>
    <row r="35" spans="1:16" ht="11.25" customHeight="1">
      <c r="A35" s="218"/>
      <c r="B35" s="218"/>
      <c r="C35" s="218">
        <v>2010</v>
      </c>
      <c r="D35" s="220">
        <v>1114</v>
      </c>
      <c r="E35" s="220"/>
      <c r="F35" s="220"/>
      <c r="G35" s="220"/>
      <c r="H35" s="220"/>
      <c r="I35" s="220"/>
      <c r="J35" s="220"/>
      <c r="K35" s="220"/>
      <c r="L35" s="221"/>
      <c r="M35" s="221"/>
      <c r="N35" s="221"/>
      <c r="O35" s="221"/>
      <c r="P35" s="221"/>
    </row>
    <row r="36" spans="1:16" ht="11.25" customHeight="1">
      <c r="A36" s="222"/>
      <c r="B36" s="222"/>
      <c r="C36" s="222">
        <v>4210</v>
      </c>
      <c r="D36" s="223"/>
      <c r="E36" s="223">
        <v>35.5</v>
      </c>
      <c r="F36" s="223">
        <v>35.5</v>
      </c>
      <c r="G36" s="223"/>
      <c r="H36" s="223">
        <v>35.5</v>
      </c>
      <c r="I36" s="223"/>
      <c r="J36" s="223"/>
      <c r="K36" s="223"/>
      <c r="L36" s="224"/>
      <c r="M36" s="224"/>
      <c r="N36" s="224"/>
      <c r="O36" s="224"/>
      <c r="P36" s="224"/>
    </row>
    <row r="37" spans="1:16" ht="11.25" customHeight="1">
      <c r="A37" s="222"/>
      <c r="B37" s="222"/>
      <c r="C37" s="222">
        <v>4300</v>
      </c>
      <c r="D37" s="223"/>
      <c r="E37" s="223">
        <v>1000</v>
      </c>
      <c r="F37" s="223">
        <v>1000</v>
      </c>
      <c r="G37" s="223"/>
      <c r="H37" s="223">
        <v>1000</v>
      </c>
      <c r="I37" s="223"/>
      <c r="J37" s="223"/>
      <c r="K37" s="223"/>
      <c r="L37" s="224"/>
      <c r="M37" s="224"/>
      <c r="N37" s="224"/>
      <c r="O37" s="224"/>
      <c r="P37" s="224"/>
    </row>
    <row r="38" spans="1:16" ht="11.25" customHeight="1">
      <c r="A38" s="222"/>
      <c r="B38" s="222"/>
      <c r="C38" s="222">
        <v>4360</v>
      </c>
      <c r="D38" s="223"/>
      <c r="E38" s="223">
        <v>78.5</v>
      </c>
      <c r="F38" s="223">
        <v>78.5</v>
      </c>
      <c r="G38" s="223"/>
      <c r="H38" s="223">
        <v>78.5</v>
      </c>
      <c r="I38" s="223"/>
      <c r="J38" s="223"/>
      <c r="K38" s="223"/>
      <c r="L38" s="224"/>
      <c r="M38" s="224"/>
      <c r="N38" s="224"/>
      <c r="O38" s="224"/>
      <c r="P38" s="224"/>
    </row>
    <row r="39" spans="1:16" ht="11.25" customHeight="1">
      <c r="A39" s="218"/>
      <c r="B39" s="218">
        <v>75107</v>
      </c>
      <c r="C39" s="218"/>
      <c r="D39" s="220">
        <f>SUM(D40)</f>
        <v>25277</v>
      </c>
      <c r="E39" s="220">
        <f>SUM(E41:E47)</f>
        <v>25277</v>
      </c>
      <c r="F39" s="220">
        <f aca="true" t="shared" si="6" ref="F39:P39">SUM(F41:F47)</f>
        <v>25277</v>
      </c>
      <c r="G39" s="220">
        <f t="shared" si="6"/>
        <v>5520.61</v>
      </c>
      <c r="H39" s="220">
        <f t="shared" si="6"/>
        <v>4916.39</v>
      </c>
      <c r="I39" s="220">
        <f t="shared" si="6"/>
        <v>0</v>
      </c>
      <c r="J39" s="220">
        <f t="shared" si="6"/>
        <v>14840</v>
      </c>
      <c r="K39" s="220">
        <f t="shared" si="6"/>
        <v>0</v>
      </c>
      <c r="L39" s="220">
        <f t="shared" si="6"/>
        <v>0</v>
      </c>
      <c r="M39" s="220">
        <f t="shared" si="6"/>
        <v>0</v>
      </c>
      <c r="N39" s="220">
        <f t="shared" si="6"/>
        <v>0</v>
      </c>
      <c r="O39" s="220">
        <f t="shared" si="6"/>
        <v>0</v>
      </c>
      <c r="P39" s="220">
        <f t="shared" si="6"/>
        <v>0</v>
      </c>
    </row>
    <row r="40" spans="1:16" ht="11.25" customHeight="1">
      <c r="A40" s="218"/>
      <c r="B40" s="218"/>
      <c r="C40" s="218">
        <v>2010</v>
      </c>
      <c r="D40" s="220">
        <v>25277</v>
      </c>
      <c r="E40" s="220"/>
      <c r="F40" s="220"/>
      <c r="G40" s="220"/>
      <c r="H40" s="220"/>
      <c r="I40" s="220"/>
      <c r="J40" s="220"/>
      <c r="K40" s="220"/>
      <c r="L40" s="221"/>
      <c r="M40" s="221"/>
      <c r="N40" s="221"/>
      <c r="O40" s="221"/>
      <c r="P40" s="221"/>
    </row>
    <row r="41" spans="1:16" ht="11.25" customHeight="1">
      <c r="A41" s="218"/>
      <c r="B41" s="218"/>
      <c r="C41" s="218">
        <v>3030</v>
      </c>
      <c r="D41" s="220"/>
      <c r="E41" s="220">
        <v>14840</v>
      </c>
      <c r="F41" s="220">
        <v>14840</v>
      </c>
      <c r="G41" s="220"/>
      <c r="H41" s="220"/>
      <c r="I41" s="220"/>
      <c r="J41" s="220">
        <v>14840</v>
      </c>
      <c r="K41" s="220"/>
      <c r="L41" s="221"/>
      <c r="M41" s="221"/>
      <c r="N41" s="221"/>
      <c r="O41" s="221"/>
      <c r="P41" s="221"/>
    </row>
    <row r="42" spans="1:16" ht="11.25" customHeight="1">
      <c r="A42" s="222"/>
      <c r="B42" s="222"/>
      <c r="C42" s="222">
        <v>4110</v>
      </c>
      <c r="D42" s="223"/>
      <c r="E42" s="223">
        <v>790.43</v>
      </c>
      <c r="F42" s="223">
        <v>790.43</v>
      </c>
      <c r="G42" s="223">
        <v>790.43</v>
      </c>
      <c r="H42" s="223"/>
      <c r="I42" s="223"/>
      <c r="J42" s="223"/>
      <c r="K42" s="223"/>
      <c r="L42" s="224"/>
      <c r="M42" s="224"/>
      <c r="N42" s="224"/>
      <c r="O42" s="224"/>
      <c r="P42" s="224"/>
    </row>
    <row r="43" spans="1:16" ht="11.25" customHeight="1">
      <c r="A43" s="222"/>
      <c r="B43" s="222"/>
      <c r="C43" s="222">
        <v>4120</v>
      </c>
      <c r="D43" s="223"/>
      <c r="E43" s="223">
        <v>107.39</v>
      </c>
      <c r="F43" s="223">
        <v>107.39</v>
      </c>
      <c r="G43" s="223">
        <v>107.39</v>
      </c>
      <c r="H43" s="223"/>
      <c r="I43" s="223"/>
      <c r="J43" s="223"/>
      <c r="K43" s="223"/>
      <c r="L43" s="224"/>
      <c r="M43" s="224"/>
      <c r="N43" s="224"/>
      <c r="O43" s="224"/>
      <c r="P43" s="224"/>
    </row>
    <row r="44" spans="1:16" ht="11.25" customHeight="1">
      <c r="A44" s="222"/>
      <c r="B44" s="222"/>
      <c r="C44" s="222">
        <v>4170</v>
      </c>
      <c r="D44" s="223"/>
      <c r="E44" s="223">
        <v>4622.79</v>
      </c>
      <c r="F44" s="223">
        <v>4622.79</v>
      </c>
      <c r="G44" s="223">
        <v>4622.79</v>
      </c>
      <c r="H44" s="223"/>
      <c r="I44" s="223"/>
      <c r="J44" s="223"/>
      <c r="K44" s="223"/>
      <c r="L44" s="224"/>
      <c r="M44" s="224"/>
      <c r="N44" s="224"/>
      <c r="O44" s="224"/>
      <c r="P44" s="224"/>
    </row>
    <row r="45" spans="1:16" ht="11.25" customHeight="1">
      <c r="A45" s="222"/>
      <c r="B45" s="222"/>
      <c r="C45" s="222">
        <v>4210</v>
      </c>
      <c r="D45" s="223"/>
      <c r="E45" s="223">
        <v>4411.29</v>
      </c>
      <c r="F45" s="223">
        <v>4411.29</v>
      </c>
      <c r="G45" s="223"/>
      <c r="H45" s="223">
        <v>4411.29</v>
      </c>
      <c r="I45" s="223"/>
      <c r="J45" s="223"/>
      <c r="K45" s="223"/>
      <c r="L45" s="224"/>
      <c r="M45" s="224"/>
      <c r="N45" s="224"/>
      <c r="O45" s="224"/>
      <c r="P45" s="224"/>
    </row>
    <row r="46" spans="1:16" ht="11.25" customHeight="1">
      <c r="A46" s="222"/>
      <c r="B46" s="222"/>
      <c r="C46" s="222">
        <v>4300</v>
      </c>
      <c r="D46" s="223"/>
      <c r="E46" s="223">
        <v>187.5</v>
      </c>
      <c r="F46" s="223">
        <v>187.5</v>
      </c>
      <c r="G46" s="223"/>
      <c r="H46" s="223">
        <v>187.5</v>
      </c>
      <c r="I46" s="223"/>
      <c r="J46" s="223"/>
      <c r="K46" s="223"/>
      <c r="L46" s="224"/>
      <c r="M46" s="224"/>
      <c r="N46" s="224"/>
      <c r="O46" s="224"/>
      <c r="P46" s="224"/>
    </row>
    <row r="47" spans="1:16" ht="11.25" customHeight="1">
      <c r="A47" s="222"/>
      <c r="B47" s="222"/>
      <c r="C47" s="222">
        <v>4410</v>
      </c>
      <c r="D47" s="223"/>
      <c r="E47" s="223">
        <v>317.6</v>
      </c>
      <c r="F47" s="223">
        <v>317.6</v>
      </c>
      <c r="G47" s="223"/>
      <c r="H47" s="223">
        <v>317.6</v>
      </c>
      <c r="I47" s="223"/>
      <c r="J47" s="223"/>
      <c r="K47" s="223"/>
      <c r="L47" s="224"/>
      <c r="M47" s="224"/>
      <c r="N47" s="224"/>
      <c r="O47" s="224"/>
      <c r="P47" s="224"/>
    </row>
    <row r="48" spans="1:16" ht="11.25" customHeight="1">
      <c r="A48" s="218"/>
      <c r="B48" s="218">
        <v>75108</v>
      </c>
      <c r="C48" s="218"/>
      <c r="D48" s="220">
        <f>SUM(D49)</f>
        <v>7350</v>
      </c>
      <c r="E48" s="220">
        <f>SUM(E50:E56)</f>
        <v>7350</v>
      </c>
      <c r="F48" s="220">
        <f aca="true" t="shared" si="7" ref="F48:P48">SUM(F50:F56)</f>
        <v>7350</v>
      </c>
      <c r="G48" s="220">
        <f t="shared" si="7"/>
        <v>4415</v>
      </c>
      <c r="H48" s="220">
        <f t="shared" si="7"/>
        <v>2935</v>
      </c>
      <c r="I48" s="220">
        <f t="shared" si="7"/>
        <v>0</v>
      </c>
      <c r="J48" s="220">
        <f t="shared" si="7"/>
        <v>0</v>
      </c>
      <c r="K48" s="220">
        <f t="shared" si="7"/>
        <v>0</v>
      </c>
      <c r="L48" s="220">
        <f t="shared" si="7"/>
        <v>0</v>
      </c>
      <c r="M48" s="220">
        <f t="shared" si="7"/>
        <v>0</v>
      </c>
      <c r="N48" s="220">
        <f t="shared" si="7"/>
        <v>0</v>
      </c>
      <c r="O48" s="220">
        <f t="shared" si="7"/>
        <v>0</v>
      </c>
      <c r="P48" s="220">
        <f t="shared" si="7"/>
        <v>0</v>
      </c>
    </row>
    <row r="49" spans="1:16" ht="11.25" customHeight="1">
      <c r="A49" s="218"/>
      <c r="B49" s="218"/>
      <c r="C49" s="218">
        <v>2010</v>
      </c>
      <c r="D49" s="220">
        <v>7350</v>
      </c>
      <c r="E49" s="220"/>
      <c r="F49" s="220"/>
      <c r="G49" s="220"/>
      <c r="H49" s="220"/>
      <c r="I49" s="220"/>
      <c r="J49" s="220"/>
      <c r="K49" s="220"/>
      <c r="L49" s="221"/>
      <c r="M49" s="221"/>
      <c r="N49" s="221"/>
      <c r="O49" s="221"/>
      <c r="P49" s="221"/>
    </row>
    <row r="50" spans="1:16" ht="11.25" customHeight="1">
      <c r="A50" s="218"/>
      <c r="B50" s="218"/>
      <c r="C50" s="218">
        <v>3030</v>
      </c>
      <c r="D50" s="220"/>
      <c r="E50" s="220">
        <v>0</v>
      </c>
      <c r="F50" s="220">
        <v>0</v>
      </c>
      <c r="G50" s="220"/>
      <c r="H50" s="220"/>
      <c r="I50" s="220"/>
      <c r="J50" s="220">
        <v>0</v>
      </c>
      <c r="K50" s="220"/>
      <c r="L50" s="221"/>
      <c r="M50" s="221"/>
      <c r="N50" s="221"/>
      <c r="O50" s="221"/>
      <c r="P50" s="221"/>
    </row>
    <row r="51" spans="1:16" ht="11.25" customHeight="1">
      <c r="A51" s="222"/>
      <c r="B51" s="222"/>
      <c r="C51" s="222">
        <v>4110</v>
      </c>
      <c r="D51" s="223"/>
      <c r="E51" s="223">
        <v>631.52</v>
      </c>
      <c r="F51" s="223">
        <v>631.52</v>
      </c>
      <c r="G51" s="223">
        <v>631.52</v>
      </c>
      <c r="H51" s="223"/>
      <c r="I51" s="223"/>
      <c r="J51" s="223"/>
      <c r="K51" s="223"/>
      <c r="L51" s="224"/>
      <c r="M51" s="224"/>
      <c r="N51" s="224"/>
      <c r="O51" s="224"/>
      <c r="P51" s="224"/>
    </row>
    <row r="52" spans="1:16" ht="11.25" customHeight="1">
      <c r="A52" s="222"/>
      <c r="B52" s="222"/>
      <c r="C52" s="222">
        <v>4120</v>
      </c>
      <c r="D52" s="223"/>
      <c r="E52" s="223">
        <v>90.45</v>
      </c>
      <c r="F52" s="223">
        <v>90.45</v>
      </c>
      <c r="G52" s="223">
        <v>90.45</v>
      </c>
      <c r="H52" s="223"/>
      <c r="I52" s="223"/>
      <c r="J52" s="223"/>
      <c r="K52" s="223"/>
      <c r="L52" s="224"/>
      <c r="M52" s="224"/>
      <c r="N52" s="224"/>
      <c r="O52" s="224"/>
      <c r="P52" s="224"/>
    </row>
    <row r="53" spans="1:16" ht="11.25" customHeight="1">
      <c r="A53" s="222"/>
      <c r="B53" s="222"/>
      <c r="C53" s="222">
        <v>4170</v>
      </c>
      <c r="D53" s="223"/>
      <c r="E53" s="223">
        <v>3693.03</v>
      </c>
      <c r="F53" s="223">
        <v>3693.03</v>
      </c>
      <c r="G53" s="223">
        <v>3693.03</v>
      </c>
      <c r="H53" s="223"/>
      <c r="I53" s="223"/>
      <c r="J53" s="223"/>
      <c r="K53" s="223"/>
      <c r="L53" s="224"/>
      <c r="M53" s="224"/>
      <c r="N53" s="224"/>
      <c r="O53" s="224"/>
      <c r="P53" s="224"/>
    </row>
    <row r="54" spans="1:16" ht="11.25" customHeight="1">
      <c r="A54" s="222"/>
      <c r="B54" s="222"/>
      <c r="C54" s="222">
        <v>4210</v>
      </c>
      <c r="D54" s="223"/>
      <c r="E54" s="223">
        <v>2525.98</v>
      </c>
      <c r="F54" s="223">
        <v>2525.98</v>
      </c>
      <c r="G54" s="223"/>
      <c r="H54" s="223">
        <v>2525.98</v>
      </c>
      <c r="I54" s="223"/>
      <c r="J54" s="223"/>
      <c r="K54" s="223"/>
      <c r="L54" s="224"/>
      <c r="M54" s="224"/>
      <c r="N54" s="224"/>
      <c r="O54" s="224"/>
      <c r="P54" s="224"/>
    </row>
    <row r="55" spans="1:16" ht="11.25" customHeight="1">
      <c r="A55" s="222"/>
      <c r="B55" s="222"/>
      <c r="C55" s="222">
        <v>4300</v>
      </c>
      <c r="D55" s="223"/>
      <c r="E55" s="223">
        <v>175</v>
      </c>
      <c r="F55" s="223">
        <v>175</v>
      </c>
      <c r="G55" s="223"/>
      <c r="H55" s="223">
        <v>175</v>
      </c>
      <c r="I55" s="223"/>
      <c r="J55" s="223"/>
      <c r="K55" s="223"/>
      <c r="L55" s="224"/>
      <c r="M55" s="224"/>
      <c r="N55" s="224"/>
      <c r="O55" s="224"/>
      <c r="P55" s="224"/>
    </row>
    <row r="56" spans="1:16" ht="11.25" customHeight="1">
      <c r="A56" s="222"/>
      <c r="B56" s="222"/>
      <c r="C56" s="222">
        <v>4410</v>
      </c>
      <c r="D56" s="223"/>
      <c r="E56" s="223">
        <v>234.02</v>
      </c>
      <c r="F56" s="223">
        <v>234.02</v>
      </c>
      <c r="G56" s="223"/>
      <c r="H56" s="223">
        <v>234.02</v>
      </c>
      <c r="I56" s="223"/>
      <c r="J56" s="223"/>
      <c r="K56" s="223"/>
      <c r="L56" s="224"/>
      <c r="M56" s="224"/>
      <c r="N56" s="224"/>
      <c r="O56" s="224"/>
      <c r="P56" s="224"/>
    </row>
    <row r="57" spans="1:16" ht="11.25" customHeight="1">
      <c r="A57" s="218"/>
      <c r="B57" s="218">
        <v>75110</v>
      </c>
      <c r="C57" s="218"/>
      <c r="D57" s="220">
        <f>SUM(D58)</f>
        <v>12045</v>
      </c>
      <c r="E57" s="220">
        <f>SUM(E59:E65)</f>
        <v>12045</v>
      </c>
      <c r="F57" s="220">
        <f aca="true" t="shared" si="8" ref="F57:P57">SUM(F59:F65)</f>
        <v>12045</v>
      </c>
      <c r="G57" s="220">
        <f t="shared" si="8"/>
        <v>3567</v>
      </c>
      <c r="H57" s="220">
        <f t="shared" si="8"/>
        <v>1878</v>
      </c>
      <c r="I57" s="220">
        <f t="shared" si="8"/>
        <v>0</v>
      </c>
      <c r="J57" s="220">
        <f t="shared" si="8"/>
        <v>6600</v>
      </c>
      <c r="K57" s="220">
        <f t="shared" si="8"/>
        <v>0</v>
      </c>
      <c r="L57" s="220">
        <f t="shared" si="8"/>
        <v>0</v>
      </c>
      <c r="M57" s="220">
        <f t="shared" si="8"/>
        <v>0</v>
      </c>
      <c r="N57" s="220">
        <f t="shared" si="8"/>
        <v>0</v>
      </c>
      <c r="O57" s="220">
        <f t="shared" si="8"/>
        <v>0</v>
      </c>
      <c r="P57" s="220">
        <f t="shared" si="8"/>
        <v>0</v>
      </c>
    </row>
    <row r="58" spans="1:16" ht="11.25" customHeight="1">
      <c r="A58" s="218"/>
      <c r="B58" s="218"/>
      <c r="C58" s="218">
        <v>2010</v>
      </c>
      <c r="D58" s="220">
        <v>12045</v>
      </c>
      <c r="E58" s="220"/>
      <c r="F58" s="220"/>
      <c r="G58" s="220"/>
      <c r="H58" s="220"/>
      <c r="I58" s="220"/>
      <c r="J58" s="220"/>
      <c r="K58" s="220"/>
      <c r="L58" s="221"/>
      <c r="M58" s="221"/>
      <c r="N58" s="221"/>
      <c r="O58" s="221"/>
      <c r="P58" s="221"/>
    </row>
    <row r="59" spans="1:16" ht="11.25" customHeight="1">
      <c r="A59" s="218"/>
      <c r="B59" s="218"/>
      <c r="C59" s="218">
        <v>3030</v>
      </c>
      <c r="D59" s="220"/>
      <c r="E59" s="220">
        <v>6600</v>
      </c>
      <c r="F59" s="220">
        <v>6600</v>
      </c>
      <c r="G59" s="220"/>
      <c r="H59" s="220"/>
      <c r="I59" s="220"/>
      <c r="J59" s="220">
        <v>6600</v>
      </c>
      <c r="K59" s="220"/>
      <c r="L59" s="221"/>
      <c r="M59" s="221"/>
      <c r="N59" s="221"/>
      <c r="O59" s="221"/>
      <c r="P59" s="221"/>
    </row>
    <row r="60" spans="1:16" ht="11.25" customHeight="1">
      <c r="A60" s="222"/>
      <c r="B60" s="222"/>
      <c r="C60" s="222">
        <v>4110</v>
      </c>
      <c r="D60" s="223"/>
      <c r="E60" s="223">
        <v>510.22</v>
      </c>
      <c r="F60" s="223">
        <v>510.22</v>
      </c>
      <c r="G60" s="223">
        <v>510.22</v>
      </c>
      <c r="H60" s="223"/>
      <c r="I60" s="223"/>
      <c r="J60" s="223"/>
      <c r="K60" s="223"/>
      <c r="L60" s="224"/>
      <c r="M60" s="224"/>
      <c r="N60" s="224"/>
      <c r="O60" s="224"/>
      <c r="P60" s="224"/>
    </row>
    <row r="61" spans="1:16" ht="11.25" customHeight="1">
      <c r="A61" s="222"/>
      <c r="B61" s="222"/>
      <c r="C61" s="222">
        <v>4120</v>
      </c>
      <c r="D61" s="223"/>
      <c r="E61" s="223">
        <v>73.08</v>
      </c>
      <c r="F61" s="223">
        <v>73.08</v>
      </c>
      <c r="G61" s="223">
        <v>73.08</v>
      </c>
      <c r="H61" s="223"/>
      <c r="I61" s="223"/>
      <c r="J61" s="223"/>
      <c r="K61" s="223"/>
      <c r="L61" s="224"/>
      <c r="M61" s="224"/>
      <c r="N61" s="224"/>
      <c r="O61" s="224"/>
      <c r="P61" s="224"/>
    </row>
    <row r="62" spans="1:16" ht="11.25" customHeight="1">
      <c r="A62" s="222"/>
      <c r="B62" s="222"/>
      <c r="C62" s="222">
        <v>4170</v>
      </c>
      <c r="D62" s="223"/>
      <c r="E62" s="223">
        <v>2983.7</v>
      </c>
      <c r="F62" s="223">
        <v>2983.7</v>
      </c>
      <c r="G62" s="223">
        <v>2983.7</v>
      </c>
      <c r="H62" s="223"/>
      <c r="I62" s="223"/>
      <c r="J62" s="223"/>
      <c r="K62" s="223"/>
      <c r="L62" s="224"/>
      <c r="M62" s="224"/>
      <c r="N62" s="224"/>
      <c r="O62" s="224"/>
      <c r="P62" s="224"/>
    </row>
    <row r="63" spans="1:16" ht="11.25" customHeight="1">
      <c r="A63" s="222"/>
      <c r="B63" s="222"/>
      <c r="C63" s="222">
        <v>4210</v>
      </c>
      <c r="D63" s="223"/>
      <c r="E63" s="223">
        <v>1250</v>
      </c>
      <c r="F63" s="223">
        <v>1250</v>
      </c>
      <c r="G63" s="223"/>
      <c r="H63" s="223">
        <v>1250</v>
      </c>
      <c r="I63" s="223"/>
      <c r="J63" s="223"/>
      <c r="K63" s="223"/>
      <c r="L63" s="224"/>
      <c r="M63" s="224"/>
      <c r="N63" s="224"/>
      <c r="O63" s="224"/>
      <c r="P63" s="224"/>
    </row>
    <row r="64" spans="1:16" ht="11.25" customHeight="1">
      <c r="A64" s="222"/>
      <c r="B64" s="222"/>
      <c r="C64" s="222">
        <v>4300</v>
      </c>
      <c r="D64" s="223"/>
      <c r="E64" s="223">
        <v>393.98</v>
      </c>
      <c r="F64" s="223">
        <v>393.98</v>
      </c>
      <c r="G64" s="223"/>
      <c r="H64" s="223">
        <v>393.98</v>
      </c>
      <c r="I64" s="223"/>
      <c r="J64" s="223"/>
      <c r="K64" s="223"/>
      <c r="L64" s="224"/>
      <c r="M64" s="224"/>
      <c r="N64" s="224"/>
      <c r="O64" s="224"/>
      <c r="P64" s="224"/>
    </row>
    <row r="65" spans="1:16" ht="11.25" customHeight="1">
      <c r="A65" s="222"/>
      <c r="B65" s="222"/>
      <c r="C65" s="222">
        <v>4410</v>
      </c>
      <c r="D65" s="223"/>
      <c r="E65" s="223">
        <v>234.02</v>
      </c>
      <c r="F65" s="223">
        <v>234.02</v>
      </c>
      <c r="G65" s="223"/>
      <c r="H65" s="223">
        <v>234.02</v>
      </c>
      <c r="I65" s="223"/>
      <c r="J65" s="223"/>
      <c r="K65" s="223"/>
      <c r="L65" s="224"/>
      <c r="M65" s="224"/>
      <c r="N65" s="224"/>
      <c r="O65" s="224"/>
      <c r="P65" s="224"/>
    </row>
    <row r="66" spans="1:16" s="161" customFormat="1" ht="11.25" customHeight="1">
      <c r="A66" s="216">
        <v>801</v>
      </c>
      <c r="B66" s="216"/>
      <c r="C66" s="216"/>
      <c r="D66" s="217">
        <f>SUM(D67,D77,D85)</f>
        <v>36589</v>
      </c>
      <c r="E66" s="217">
        <f aca="true" t="shared" si="9" ref="E66:P66">SUM(E67,E77,E85)</f>
        <v>36589</v>
      </c>
      <c r="F66" s="217">
        <f t="shared" si="9"/>
        <v>36589</v>
      </c>
      <c r="G66" s="217">
        <f t="shared" si="9"/>
        <v>322.79</v>
      </c>
      <c r="H66" s="217">
        <f t="shared" si="9"/>
        <v>29133.22</v>
      </c>
      <c r="I66" s="217">
        <f t="shared" si="9"/>
        <v>7132.99</v>
      </c>
      <c r="J66" s="217">
        <f t="shared" si="9"/>
        <v>0</v>
      </c>
      <c r="K66" s="217">
        <f t="shared" si="9"/>
        <v>0</v>
      </c>
      <c r="L66" s="217">
        <f t="shared" si="9"/>
        <v>0</v>
      </c>
      <c r="M66" s="217">
        <f t="shared" si="9"/>
        <v>0</v>
      </c>
      <c r="N66" s="217">
        <f t="shared" si="9"/>
        <v>0</v>
      </c>
      <c r="O66" s="217">
        <f t="shared" si="9"/>
        <v>0</v>
      </c>
      <c r="P66" s="217">
        <f t="shared" si="9"/>
        <v>0</v>
      </c>
    </row>
    <row r="67" spans="1:16" ht="11.25" customHeight="1">
      <c r="A67" s="222"/>
      <c r="B67" s="222">
        <v>80101</v>
      </c>
      <c r="C67" s="222"/>
      <c r="D67" s="223">
        <f>SUM(D68)</f>
        <v>19639</v>
      </c>
      <c r="E67" s="223">
        <f aca="true" t="shared" si="10" ref="E67:P67">SUM(E69:E76)</f>
        <v>19639</v>
      </c>
      <c r="F67" s="223">
        <f t="shared" si="10"/>
        <v>19639</v>
      </c>
      <c r="G67" s="223">
        <f t="shared" si="10"/>
        <v>179.33</v>
      </c>
      <c r="H67" s="223">
        <f t="shared" si="10"/>
        <v>13093.85</v>
      </c>
      <c r="I67" s="223">
        <f t="shared" si="10"/>
        <v>6365.82</v>
      </c>
      <c r="J67" s="223">
        <f t="shared" si="10"/>
        <v>0</v>
      </c>
      <c r="K67" s="223">
        <f t="shared" si="10"/>
        <v>0</v>
      </c>
      <c r="L67" s="223">
        <f t="shared" si="10"/>
        <v>0</v>
      </c>
      <c r="M67" s="223">
        <f t="shared" si="10"/>
        <v>0</v>
      </c>
      <c r="N67" s="223">
        <f t="shared" si="10"/>
        <v>0</v>
      </c>
      <c r="O67" s="223">
        <f t="shared" si="10"/>
        <v>0</v>
      </c>
      <c r="P67" s="223">
        <f t="shared" si="10"/>
        <v>0</v>
      </c>
    </row>
    <row r="68" spans="1:16" ht="11.25" customHeight="1">
      <c r="A68" s="222"/>
      <c r="B68" s="222"/>
      <c r="C68" s="222">
        <v>2010</v>
      </c>
      <c r="D68" s="223">
        <v>19639</v>
      </c>
      <c r="E68" s="223"/>
      <c r="F68" s="223"/>
      <c r="G68" s="223"/>
      <c r="H68" s="223"/>
      <c r="I68" s="223"/>
      <c r="J68" s="223"/>
      <c r="K68" s="223"/>
      <c r="L68" s="224"/>
      <c r="M68" s="224"/>
      <c r="N68" s="224"/>
      <c r="O68" s="224"/>
      <c r="P68" s="224"/>
    </row>
    <row r="69" spans="1:16" ht="11.25" customHeight="1">
      <c r="A69" s="222"/>
      <c r="B69" s="222"/>
      <c r="C69" s="222">
        <v>2820</v>
      </c>
      <c r="D69" s="223"/>
      <c r="E69" s="223">
        <v>792</v>
      </c>
      <c r="F69" s="223">
        <v>792</v>
      </c>
      <c r="G69" s="223"/>
      <c r="H69" s="223"/>
      <c r="I69" s="223">
        <v>792</v>
      </c>
      <c r="J69" s="223"/>
      <c r="K69" s="223"/>
      <c r="L69" s="224"/>
      <c r="M69" s="224"/>
      <c r="N69" s="224"/>
      <c r="O69" s="224"/>
      <c r="P69" s="224"/>
    </row>
    <row r="70" spans="1:16" ht="11.25" customHeight="1">
      <c r="A70" s="222"/>
      <c r="B70" s="222"/>
      <c r="C70" s="222">
        <v>2830</v>
      </c>
      <c r="D70" s="223"/>
      <c r="E70" s="223">
        <v>5573.82</v>
      </c>
      <c r="F70" s="223">
        <v>5573.82</v>
      </c>
      <c r="G70" s="223"/>
      <c r="H70" s="223"/>
      <c r="I70" s="223">
        <v>5573.82</v>
      </c>
      <c r="J70" s="223"/>
      <c r="K70" s="223"/>
      <c r="L70" s="224"/>
      <c r="M70" s="224"/>
      <c r="N70" s="224"/>
      <c r="O70" s="224"/>
      <c r="P70" s="224"/>
    </row>
    <row r="71" spans="1:16" ht="11.25" customHeight="1">
      <c r="A71" s="222"/>
      <c r="B71" s="222"/>
      <c r="C71" s="222">
        <v>4010</v>
      </c>
      <c r="D71" s="223"/>
      <c r="E71" s="223">
        <v>150</v>
      </c>
      <c r="F71" s="223">
        <v>150</v>
      </c>
      <c r="G71" s="223">
        <v>150</v>
      </c>
      <c r="H71" s="223"/>
      <c r="I71" s="223"/>
      <c r="J71" s="223"/>
      <c r="K71" s="223"/>
      <c r="L71" s="224"/>
      <c r="M71" s="224"/>
      <c r="N71" s="224"/>
      <c r="O71" s="224"/>
      <c r="P71" s="224"/>
    </row>
    <row r="72" spans="1:16" ht="11.25" customHeight="1">
      <c r="A72" s="222"/>
      <c r="B72" s="222"/>
      <c r="C72" s="222">
        <v>4110</v>
      </c>
      <c r="D72" s="223"/>
      <c r="E72" s="223">
        <v>25.65</v>
      </c>
      <c r="F72" s="223">
        <v>25.65</v>
      </c>
      <c r="G72" s="223">
        <v>25.65</v>
      </c>
      <c r="H72" s="223"/>
      <c r="I72" s="223"/>
      <c r="J72" s="223"/>
      <c r="K72" s="223"/>
      <c r="L72" s="224"/>
      <c r="M72" s="224"/>
      <c r="N72" s="224"/>
      <c r="O72" s="224"/>
      <c r="P72" s="224"/>
    </row>
    <row r="73" spans="1:16" ht="11.25" customHeight="1">
      <c r="A73" s="222"/>
      <c r="B73" s="222"/>
      <c r="C73" s="222">
        <v>4120</v>
      </c>
      <c r="D73" s="223"/>
      <c r="E73" s="223">
        <v>3.68</v>
      </c>
      <c r="F73" s="223">
        <v>3.68</v>
      </c>
      <c r="G73" s="223">
        <v>3.68</v>
      </c>
      <c r="H73" s="223"/>
      <c r="I73" s="223"/>
      <c r="J73" s="223"/>
      <c r="K73" s="223"/>
      <c r="L73" s="224"/>
      <c r="M73" s="224"/>
      <c r="N73" s="224"/>
      <c r="O73" s="224"/>
      <c r="P73" s="224"/>
    </row>
    <row r="74" spans="1:16" ht="11.25" customHeight="1">
      <c r="A74" s="222"/>
      <c r="B74" s="222"/>
      <c r="C74" s="222">
        <v>4210</v>
      </c>
      <c r="D74" s="223"/>
      <c r="E74" s="223">
        <v>15.11</v>
      </c>
      <c r="F74" s="223">
        <v>15.11</v>
      </c>
      <c r="G74" s="223"/>
      <c r="H74" s="223">
        <v>15.11</v>
      </c>
      <c r="I74" s="223"/>
      <c r="J74" s="223"/>
      <c r="K74" s="223"/>
      <c r="L74" s="224"/>
      <c r="M74" s="224"/>
      <c r="N74" s="224"/>
      <c r="O74" s="224"/>
      <c r="P74" s="224"/>
    </row>
    <row r="75" spans="1:16" ht="11.25" customHeight="1">
      <c r="A75" s="222"/>
      <c r="B75" s="222"/>
      <c r="C75" s="222">
        <v>4240</v>
      </c>
      <c r="D75" s="223"/>
      <c r="E75" s="223">
        <v>13078.24</v>
      </c>
      <c r="F75" s="223">
        <v>13078.24</v>
      </c>
      <c r="G75" s="223"/>
      <c r="H75" s="223">
        <v>13078.24</v>
      </c>
      <c r="I75" s="223"/>
      <c r="J75" s="223"/>
      <c r="K75" s="223"/>
      <c r="L75" s="224"/>
      <c r="M75" s="224"/>
      <c r="N75" s="224"/>
      <c r="O75" s="224"/>
      <c r="P75" s="224"/>
    </row>
    <row r="76" spans="1:16" ht="11.25" customHeight="1">
      <c r="A76" s="222"/>
      <c r="B76" s="222"/>
      <c r="C76" s="222">
        <v>4300</v>
      </c>
      <c r="D76" s="223"/>
      <c r="E76" s="223">
        <v>0.5</v>
      </c>
      <c r="F76" s="223">
        <v>0.5</v>
      </c>
      <c r="G76" s="223"/>
      <c r="H76" s="223">
        <v>0.5</v>
      </c>
      <c r="I76" s="223"/>
      <c r="J76" s="223"/>
      <c r="K76" s="223"/>
      <c r="L76" s="224"/>
      <c r="M76" s="224"/>
      <c r="N76" s="224"/>
      <c r="O76" s="224"/>
      <c r="P76" s="224"/>
    </row>
    <row r="77" spans="1:16" ht="11.25" customHeight="1">
      <c r="A77" s="222"/>
      <c r="B77" s="222">
        <v>80110</v>
      </c>
      <c r="C77" s="222"/>
      <c r="D77" s="223">
        <f>SUM(D78)</f>
        <v>16175</v>
      </c>
      <c r="E77" s="223">
        <f>SUM(E79:E84)</f>
        <v>16175</v>
      </c>
      <c r="F77" s="223">
        <f aca="true" t="shared" si="11" ref="F77:P77">SUM(F79:F84)</f>
        <v>16175</v>
      </c>
      <c r="G77" s="223">
        <f t="shared" si="11"/>
        <v>143.46</v>
      </c>
      <c r="H77" s="223">
        <f t="shared" si="11"/>
        <v>16031.54</v>
      </c>
      <c r="I77" s="223">
        <f t="shared" si="11"/>
        <v>0</v>
      </c>
      <c r="J77" s="223">
        <f t="shared" si="11"/>
        <v>0</v>
      </c>
      <c r="K77" s="223">
        <f t="shared" si="11"/>
        <v>0</v>
      </c>
      <c r="L77" s="223">
        <f t="shared" si="11"/>
        <v>0</v>
      </c>
      <c r="M77" s="223">
        <f t="shared" si="11"/>
        <v>0</v>
      </c>
      <c r="N77" s="223">
        <f t="shared" si="11"/>
        <v>0</v>
      </c>
      <c r="O77" s="223">
        <f t="shared" si="11"/>
        <v>0</v>
      </c>
      <c r="P77" s="223">
        <f t="shared" si="11"/>
        <v>0</v>
      </c>
    </row>
    <row r="78" spans="1:16" ht="11.25" customHeight="1">
      <c r="A78" s="222"/>
      <c r="B78" s="222"/>
      <c r="C78" s="222">
        <v>2010</v>
      </c>
      <c r="D78" s="223">
        <v>16175</v>
      </c>
      <c r="E78" s="223"/>
      <c r="F78" s="223"/>
      <c r="G78" s="223"/>
      <c r="H78" s="223"/>
      <c r="I78" s="223"/>
      <c r="J78" s="223"/>
      <c r="K78" s="223"/>
      <c r="L78" s="224"/>
      <c r="M78" s="224"/>
      <c r="N78" s="224"/>
      <c r="O78" s="224"/>
      <c r="P78" s="224"/>
    </row>
    <row r="79" spans="1:16" ht="11.25" customHeight="1">
      <c r="A79" s="225"/>
      <c r="B79" s="225"/>
      <c r="C79" s="225">
        <v>4010</v>
      </c>
      <c r="D79" s="226"/>
      <c r="E79" s="226">
        <v>120</v>
      </c>
      <c r="F79" s="226">
        <v>120</v>
      </c>
      <c r="G79" s="226">
        <v>120</v>
      </c>
      <c r="H79" s="226"/>
      <c r="I79" s="226"/>
      <c r="J79" s="223"/>
      <c r="K79" s="226"/>
      <c r="L79" s="227"/>
      <c r="M79" s="227"/>
      <c r="N79" s="227"/>
      <c r="O79" s="227"/>
      <c r="P79" s="227"/>
    </row>
    <row r="80" spans="1:16" ht="11.25" customHeight="1">
      <c r="A80" s="225"/>
      <c r="B80" s="225"/>
      <c r="C80" s="225">
        <v>4110</v>
      </c>
      <c r="D80" s="226"/>
      <c r="E80" s="226">
        <v>20.52</v>
      </c>
      <c r="F80" s="226">
        <v>20.52</v>
      </c>
      <c r="G80" s="226">
        <v>20.52</v>
      </c>
      <c r="H80" s="226"/>
      <c r="I80" s="226"/>
      <c r="J80" s="223"/>
      <c r="K80" s="226"/>
      <c r="L80" s="227"/>
      <c r="M80" s="227"/>
      <c r="N80" s="227"/>
      <c r="O80" s="227"/>
      <c r="P80" s="227"/>
    </row>
    <row r="81" spans="1:16" ht="11.25" customHeight="1">
      <c r="A81" s="225"/>
      <c r="B81" s="225"/>
      <c r="C81" s="225">
        <v>4120</v>
      </c>
      <c r="D81" s="226"/>
      <c r="E81" s="226">
        <v>2.94</v>
      </c>
      <c r="F81" s="226">
        <v>2.94</v>
      </c>
      <c r="G81" s="226">
        <v>2.94</v>
      </c>
      <c r="H81" s="226"/>
      <c r="I81" s="226"/>
      <c r="J81" s="223"/>
      <c r="K81" s="226"/>
      <c r="L81" s="227"/>
      <c r="M81" s="227"/>
      <c r="N81" s="227"/>
      <c r="O81" s="227"/>
      <c r="P81" s="227"/>
    </row>
    <row r="82" spans="1:16" ht="11.25" customHeight="1">
      <c r="A82" s="225"/>
      <c r="B82" s="225"/>
      <c r="C82" s="225">
        <v>4210</v>
      </c>
      <c r="D82" s="226"/>
      <c r="E82" s="226">
        <v>16.68</v>
      </c>
      <c r="F82" s="226">
        <v>16.68</v>
      </c>
      <c r="G82" s="226"/>
      <c r="H82" s="226">
        <v>16.68</v>
      </c>
      <c r="I82" s="226"/>
      <c r="J82" s="223"/>
      <c r="K82" s="226"/>
      <c r="L82" s="227"/>
      <c r="M82" s="227"/>
      <c r="N82" s="227"/>
      <c r="O82" s="227"/>
      <c r="P82" s="227"/>
    </row>
    <row r="83" spans="1:16" ht="11.25" customHeight="1">
      <c r="A83" s="225"/>
      <c r="B83" s="225"/>
      <c r="C83" s="225">
        <v>4240</v>
      </c>
      <c r="D83" s="226"/>
      <c r="E83" s="226">
        <v>16014.43</v>
      </c>
      <c r="F83" s="226">
        <v>16014.43</v>
      </c>
      <c r="G83" s="226"/>
      <c r="H83" s="226">
        <v>16014.43</v>
      </c>
      <c r="I83" s="226"/>
      <c r="J83" s="223"/>
      <c r="K83" s="226"/>
      <c r="L83" s="227"/>
      <c r="M83" s="227"/>
      <c r="N83" s="227"/>
      <c r="O83" s="227"/>
      <c r="P83" s="227"/>
    </row>
    <row r="84" spans="1:16" ht="11.25" customHeight="1">
      <c r="A84" s="225"/>
      <c r="B84" s="225"/>
      <c r="C84" s="225">
        <v>4300</v>
      </c>
      <c r="D84" s="226"/>
      <c r="E84" s="226">
        <v>0.43</v>
      </c>
      <c r="F84" s="226">
        <v>0.43</v>
      </c>
      <c r="G84" s="226"/>
      <c r="H84" s="226">
        <v>0.43</v>
      </c>
      <c r="I84" s="226"/>
      <c r="J84" s="223"/>
      <c r="K84" s="226"/>
      <c r="L84" s="227"/>
      <c r="M84" s="227"/>
      <c r="N84" s="227"/>
      <c r="O84" s="227"/>
      <c r="P84" s="227"/>
    </row>
    <row r="85" spans="1:16" ht="11.25" customHeight="1">
      <c r="A85" s="222"/>
      <c r="B85" s="222">
        <v>80150</v>
      </c>
      <c r="C85" s="222"/>
      <c r="D85" s="223">
        <f>SUM(D86)</f>
        <v>775</v>
      </c>
      <c r="E85" s="223">
        <f>SUM(E87:E89)</f>
        <v>774.9999999999999</v>
      </c>
      <c r="F85" s="223">
        <f>SUM(F87:F89)</f>
        <v>774.9999999999999</v>
      </c>
      <c r="G85" s="223"/>
      <c r="H85" s="223">
        <f>SUM(H87:H89)</f>
        <v>7.83</v>
      </c>
      <c r="I85" s="223">
        <f>SUM(I87:I89)</f>
        <v>767.17</v>
      </c>
      <c r="J85" s="223"/>
      <c r="K85" s="223"/>
      <c r="L85" s="224"/>
      <c r="M85" s="224"/>
      <c r="N85" s="224"/>
      <c r="O85" s="224"/>
      <c r="P85" s="224"/>
    </row>
    <row r="86" spans="1:16" ht="11.25" customHeight="1">
      <c r="A86" s="222"/>
      <c r="B86" s="222"/>
      <c r="C86" s="222">
        <v>2010</v>
      </c>
      <c r="D86" s="223">
        <v>775</v>
      </c>
      <c r="E86" s="223"/>
      <c r="F86" s="223"/>
      <c r="G86" s="223"/>
      <c r="H86" s="223"/>
      <c r="I86" s="223"/>
      <c r="J86" s="223"/>
      <c r="K86" s="223"/>
      <c r="L86" s="224"/>
      <c r="M86" s="224"/>
      <c r="N86" s="224"/>
      <c r="O86" s="224"/>
      <c r="P86" s="224"/>
    </row>
    <row r="87" spans="1:16" ht="11.25" customHeight="1">
      <c r="A87" s="225"/>
      <c r="B87" s="225"/>
      <c r="C87" s="225">
        <v>2820</v>
      </c>
      <c r="D87" s="226"/>
      <c r="E87" s="226">
        <v>767.17</v>
      </c>
      <c r="F87" s="226">
        <v>767.17</v>
      </c>
      <c r="G87" s="226"/>
      <c r="H87" s="226"/>
      <c r="I87" s="226">
        <v>767.17</v>
      </c>
      <c r="J87" s="226"/>
      <c r="K87" s="226"/>
      <c r="L87" s="227"/>
      <c r="M87" s="227"/>
      <c r="N87" s="227"/>
      <c r="O87" s="227"/>
      <c r="P87" s="227"/>
    </row>
    <row r="88" spans="1:16" ht="11.25" customHeight="1">
      <c r="A88" s="225"/>
      <c r="B88" s="225"/>
      <c r="C88" s="225">
        <v>4210</v>
      </c>
      <c r="D88" s="226"/>
      <c r="E88" s="226">
        <v>7.67</v>
      </c>
      <c r="F88" s="226">
        <v>7.67</v>
      </c>
      <c r="G88" s="226"/>
      <c r="H88" s="226">
        <v>7.67</v>
      </c>
      <c r="I88" s="226"/>
      <c r="J88" s="226"/>
      <c r="K88" s="226"/>
      <c r="L88" s="227"/>
      <c r="M88" s="227"/>
      <c r="N88" s="227"/>
      <c r="O88" s="227"/>
      <c r="P88" s="227"/>
    </row>
    <row r="89" spans="1:16" ht="11.25" customHeight="1">
      <c r="A89" s="225"/>
      <c r="B89" s="225"/>
      <c r="C89" s="225">
        <v>4300</v>
      </c>
      <c r="D89" s="226"/>
      <c r="E89" s="226">
        <v>0.16</v>
      </c>
      <c r="F89" s="226">
        <v>0.16</v>
      </c>
      <c r="G89" s="226"/>
      <c r="H89" s="226">
        <v>0.16</v>
      </c>
      <c r="I89" s="226"/>
      <c r="J89" s="226"/>
      <c r="K89" s="226"/>
      <c r="L89" s="227"/>
      <c r="M89" s="227"/>
      <c r="N89" s="227"/>
      <c r="O89" s="227"/>
      <c r="P89" s="227"/>
    </row>
    <row r="90" spans="1:16" s="161" customFormat="1" ht="11.25" customHeight="1">
      <c r="A90" s="216">
        <v>852</v>
      </c>
      <c r="B90" s="216"/>
      <c r="C90" s="216"/>
      <c r="D90" s="217">
        <f>SUM(D91,D103,D110,D106)</f>
        <v>1821871</v>
      </c>
      <c r="E90" s="217">
        <f aca="true" t="shared" si="12" ref="E90:P90">SUM(E91,E103,E110,E106)</f>
        <v>1821871</v>
      </c>
      <c r="F90" s="217">
        <f t="shared" si="12"/>
        <v>1821871</v>
      </c>
      <c r="G90" s="217">
        <f t="shared" si="12"/>
        <v>71244</v>
      </c>
      <c r="H90" s="217">
        <f t="shared" si="12"/>
        <v>18670</v>
      </c>
      <c r="I90" s="217">
        <f t="shared" si="12"/>
        <v>0</v>
      </c>
      <c r="J90" s="217">
        <f t="shared" si="12"/>
        <v>1731957</v>
      </c>
      <c r="K90" s="217">
        <f t="shared" si="12"/>
        <v>0</v>
      </c>
      <c r="L90" s="217">
        <f t="shared" si="12"/>
        <v>0</v>
      </c>
      <c r="M90" s="217">
        <f t="shared" si="12"/>
        <v>0</v>
      </c>
      <c r="N90" s="217">
        <f t="shared" si="12"/>
        <v>0</v>
      </c>
      <c r="O90" s="217">
        <f t="shared" si="12"/>
        <v>0</v>
      </c>
      <c r="P90" s="217">
        <f t="shared" si="12"/>
        <v>0</v>
      </c>
    </row>
    <row r="91" spans="1:16" ht="11.25" customHeight="1">
      <c r="A91" s="222"/>
      <c r="B91" s="222">
        <v>85212</v>
      </c>
      <c r="C91" s="222"/>
      <c r="D91" s="223">
        <f>SUM(D92)</f>
        <v>1806659</v>
      </c>
      <c r="E91" s="223">
        <f aca="true" t="shared" si="13" ref="E91:P91">SUM(E93:E102)</f>
        <v>1806659</v>
      </c>
      <c r="F91" s="223">
        <f t="shared" si="13"/>
        <v>1806659</v>
      </c>
      <c r="G91" s="223">
        <f t="shared" si="13"/>
        <v>71244</v>
      </c>
      <c r="H91" s="223">
        <f t="shared" si="13"/>
        <v>4358</v>
      </c>
      <c r="I91" s="223">
        <f t="shared" si="13"/>
        <v>0</v>
      </c>
      <c r="J91" s="223">
        <f t="shared" si="13"/>
        <v>1731057</v>
      </c>
      <c r="K91" s="223">
        <f t="shared" si="13"/>
        <v>0</v>
      </c>
      <c r="L91" s="223">
        <f t="shared" si="13"/>
        <v>0</v>
      </c>
      <c r="M91" s="223">
        <f t="shared" si="13"/>
        <v>0</v>
      </c>
      <c r="N91" s="223">
        <f t="shared" si="13"/>
        <v>0</v>
      </c>
      <c r="O91" s="223">
        <f t="shared" si="13"/>
        <v>0</v>
      </c>
      <c r="P91" s="223">
        <f t="shared" si="13"/>
        <v>0</v>
      </c>
    </row>
    <row r="92" spans="1:16" ht="11.25" customHeight="1">
      <c r="A92" s="222"/>
      <c r="B92" s="222"/>
      <c r="C92" s="222">
        <v>2010</v>
      </c>
      <c r="D92" s="223">
        <v>1806659</v>
      </c>
      <c r="E92" s="223"/>
      <c r="F92" s="223"/>
      <c r="G92" s="223"/>
      <c r="H92" s="223"/>
      <c r="I92" s="223"/>
      <c r="J92" s="223"/>
      <c r="K92" s="223"/>
      <c r="L92" s="224"/>
      <c r="M92" s="224"/>
      <c r="N92" s="224"/>
      <c r="O92" s="224"/>
      <c r="P92" s="224"/>
    </row>
    <row r="93" spans="1:16" ht="11.25" customHeight="1">
      <c r="A93" s="222"/>
      <c r="B93" s="222"/>
      <c r="C93" s="222">
        <v>3110</v>
      </c>
      <c r="D93" s="223"/>
      <c r="E93" s="223">
        <v>1731057</v>
      </c>
      <c r="F93" s="223">
        <v>1731057</v>
      </c>
      <c r="G93" s="223"/>
      <c r="H93" s="223"/>
      <c r="I93" s="223"/>
      <c r="J93" s="223">
        <v>1731057</v>
      </c>
      <c r="K93" s="223"/>
      <c r="L93" s="224"/>
      <c r="M93" s="224"/>
      <c r="N93" s="224"/>
      <c r="O93" s="224"/>
      <c r="P93" s="224"/>
    </row>
    <row r="94" spans="1:16" ht="11.25" customHeight="1">
      <c r="A94" s="222"/>
      <c r="B94" s="222"/>
      <c r="C94" s="222">
        <v>4010</v>
      </c>
      <c r="D94" s="223"/>
      <c r="E94" s="223">
        <v>54198</v>
      </c>
      <c r="F94" s="223">
        <v>54198</v>
      </c>
      <c r="G94" s="223">
        <v>54198</v>
      </c>
      <c r="H94" s="223"/>
      <c r="I94" s="223"/>
      <c r="J94" s="223"/>
      <c r="K94" s="223"/>
      <c r="L94" s="224"/>
      <c r="M94" s="224"/>
      <c r="N94" s="224"/>
      <c r="O94" s="224"/>
      <c r="P94" s="224"/>
    </row>
    <row r="95" spans="1:16" ht="11.25" customHeight="1">
      <c r="A95" s="222"/>
      <c r="B95" s="222"/>
      <c r="C95" s="222">
        <v>4040</v>
      </c>
      <c r="D95" s="223"/>
      <c r="E95" s="223">
        <v>4498</v>
      </c>
      <c r="F95" s="223">
        <v>4498</v>
      </c>
      <c r="G95" s="223">
        <v>4498</v>
      </c>
      <c r="H95" s="223"/>
      <c r="I95" s="223"/>
      <c r="J95" s="223"/>
      <c r="K95" s="223"/>
      <c r="L95" s="224"/>
      <c r="M95" s="224"/>
      <c r="N95" s="224"/>
      <c r="O95" s="224"/>
      <c r="P95" s="224"/>
    </row>
    <row r="96" spans="1:16" ht="11.25" customHeight="1">
      <c r="A96" s="222"/>
      <c r="B96" s="222"/>
      <c r="C96" s="222">
        <v>4110</v>
      </c>
      <c r="D96" s="223"/>
      <c r="E96" s="223">
        <v>10108</v>
      </c>
      <c r="F96" s="223">
        <v>10108</v>
      </c>
      <c r="G96" s="223">
        <v>10108</v>
      </c>
      <c r="H96" s="223"/>
      <c r="I96" s="223"/>
      <c r="J96" s="223"/>
      <c r="K96" s="223"/>
      <c r="L96" s="224"/>
      <c r="M96" s="224"/>
      <c r="N96" s="224"/>
      <c r="O96" s="224"/>
      <c r="P96" s="224"/>
    </row>
    <row r="97" spans="1:16" ht="11.25" customHeight="1">
      <c r="A97" s="222"/>
      <c r="B97" s="222"/>
      <c r="C97" s="222">
        <v>4120</v>
      </c>
      <c r="D97" s="223"/>
      <c r="E97" s="223">
        <v>1440</v>
      </c>
      <c r="F97" s="223">
        <v>1440</v>
      </c>
      <c r="G97" s="223">
        <v>1440</v>
      </c>
      <c r="H97" s="223"/>
      <c r="I97" s="223"/>
      <c r="J97" s="223"/>
      <c r="K97" s="223"/>
      <c r="L97" s="224"/>
      <c r="M97" s="224"/>
      <c r="N97" s="224"/>
      <c r="O97" s="224"/>
      <c r="P97" s="224"/>
    </row>
    <row r="98" spans="1:16" ht="11.25" customHeight="1">
      <c r="A98" s="222"/>
      <c r="B98" s="222"/>
      <c r="C98" s="222">
        <v>4170</v>
      </c>
      <c r="D98" s="223"/>
      <c r="E98" s="223">
        <v>1000</v>
      </c>
      <c r="F98" s="223">
        <v>1000</v>
      </c>
      <c r="G98" s="223">
        <v>1000</v>
      </c>
      <c r="H98" s="223"/>
      <c r="I98" s="223"/>
      <c r="J98" s="223"/>
      <c r="K98" s="223"/>
      <c r="L98" s="224"/>
      <c r="M98" s="224"/>
      <c r="N98" s="224"/>
      <c r="O98" s="224"/>
      <c r="P98" s="224"/>
    </row>
    <row r="99" spans="1:16" ht="11.25" customHeight="1">
      <c r="A99" s="222"/>
      <c r="B99" s="222"/>
      <c r="C99" s="222">
        <v>4210</v>
      </c>
      <c r="D99" s="223"/>
      <c r="E99" s="223">
        <v>500</v>
      </c>
      <c r="F99" s="223">
        <v>500</v>
      </c>
      <c r="G99" s="223"/>
      <c r="H99" s="223">
        <v>500</v>
      </c>
      <c r="I99" s="223"/>
      <c r="J99" s="223"/>
      <c r="K99" s="223"/>
      <c r="L99" s="224"/>
      <c r="M99" s="224"/>
      <c r="N99" s="224"/>
      <c r="O99" s="224"/>
      <c r="P99" s="224"/>
    </row>
    <row r="100" spans="1:16" ht="11.25" customHeight="1">
      <c r="A100" s="222"/>
      <c r="B100" s="222"/>
      <c r="C100" s="222">
        <v>4300</v>
      </c>
      <c r="D100" s="223"/>
      <c r="E100" s="223">
        <v>500</v>
      </c>
      <c r="F100" s="223">
        <v>500</v>
      </c>
      <c r="G100" s="223"/>
      <c r="H100" s="223">
        <v>500</v>
      </c>
      <c r="I100" s="223"/>
      <c r="J100" s="223"/>
      <c r="K100" s="223"/>
      <c r="L100" s="224"/>
      <c r="M100" s="224"/>
      <c r="N100" s="224"/>
      <c r="O100" s="224"/>
      <c r="P100" s="224"/>
    </row>
    <row r="101" spans="1:16" ht="11.25" customHeight="1">
      <c r="A101" s="222"/>
      <c r="B101" s="222"/>
      <c r="C101" s="222">
        <v>4440</v>
      </c>
      <c r="D101" s="223"/>
      <c r="E101" s="223">
        <v>3008</v>
      </c>
      <c r="F101" s="223">
        <v>3008</v>
      </c>
      <c r="G101" s="223"/>
      <c r="H101" s="223">
        <v>3008</v>
      </c>
      <c r="I101" s="223"/>
      <c r="J101" s="223"/>
      <c r="K101" s="223"/>
      <c r="L101" s="224"/>
      <c r="M101" s="224"/>
      <c r="N101" s="224"/>
      <c r="O101" s="224"/>
      <c r="P101" s="224"/>
    </row>
    <row r="102" spans="1:16" ht="11.25" customHeight="1">
      <c r="A102" s="222"/>
      <c r="B102" s="222"/>
      <c r="C102" s="222">
        <v>4700</v>
      </c>
      <c r="D102" s="223"/>
      <c r="E102" s="223">
        <v>350</v>
      </c>
      <c r="F102" s="223">
        <v>350</v>
      </c>
      <c r="G102" s="223"/>
      <c r="H102" s="223">
        <v>350</v>
      </c>
      <c r="I102" s="223"/>
      <c r="J102" s="223"/>
      <c r="K102" s="223"/>
      <c r="L102" s="224"/>
      <c r="M102" s="224"/>
      <c r="N102" s="224"/>
      <c r="O102" s="224"/>
      <c r="P102" s="224"/>
    </row>
    <row r="103" spans="1:16" ht="11.25" customHeight="1">
      <c r="A103" s="222"/>
      <c r="B103" s="222">
        <v>85213</v>
      </c>
      <c r="C103" s="222"/>
      <c r="D103" s="223">
        <f>SUM(D104)</f>
        <v>13725</v>
      </c>
      <c r="E103" s="223">
        <f aca="true" t="shared" si="14" ref="E103:P103">SUM(E105)</f>
        <v>13725</v>
      </c>
      <c r="F103" s="223">
        <f t="shared" si="14"/>
        <v>13725</v>
      </c>
      <c r="G103" s="223">
        <f t="shared" si="14"/>
        <v>0</v>
      </c>
      <c r="H103" s="223">
        <f t="shared" si="14"/>
        <v>13725</v>
      </c>
      <c r="I103" s="223">
        <f t="shared" si="14"/>
        <v>0</v>
      </c>
      <c r="J103" s="223">
        <f t="shared" si="14"/>
        <v>0</v>
      </c>
      <c r="K103" s="223">
        <f t="shared" si="14"/>
        <v>0</v>
      </c>
      <c r="L103" s="223">
        <f t="shared" si="14"/>
        <v>0</v>
      </c>
      <c r="M103" s="223">
        <f t="shared" si="14"/>
        <v>0</v>
      </c>
      <c r="N103" s="223">
        <f t="shared" si="14"/>
        <v>0</v>
      </c>
      <c r="O103" s="223">
        <f t="shared" si="14"/>
        <v>0</v>
      </c>
      <c r="P103" s="223">
        <f t="shared" si="14"/>
        <v>0</v>
      </c>
    </row>
    <row r="104" spans="1:16" ht="11.25" customHeight="1">
      <c r="A104" s="222"/>
      <c r="B104" s="222"/>
      <c r="C104" s="222">
        <v>2010</v>
      </c>
      <c r="D104" s="223">
        <v>13725</v>
      </c>
      <c r="E104" s="223"/>
      <c r="F104" s="223"/>
      <c r="G104" s="223"/>
      <c r="H104" s="223"/>
      <c r="I104" s="223"/>
      <c r="J104" s="223"/>
      <c r="K104" s="223"/>
      <c r="L104" s="224"/>
      <c r="M104" s="224"/>
      <c r="N104" s="224"/>
      <c r="O104" s="224"/>
      <c r="P104" s="224"/>
    </row>
    <row r="105" spans="1:16" ht="11.25" customHeight="1">
      <c r="A105" s="225"/>
      <c r="B105" s="225"/>
      <c r="C105" s="225">
        <v>4130</v>
      </c>
      <c r="D105" s="226"/>
      <c r="E105" s="226">
        <v>13725</v>
      </c>
      <c r="F105" s="226">
        <v>13725</v>
      </c>
      <c r="G105" s="226">
        <v>0</v>
      </c>
      <c r="H105" s="226">
        <v>13725</v>
      </c>
      <c r="I105" s="228"/>
      <c r="J105" s="223"/>
      <c r="K105" s="226"/>
      <c r="L105" s="227"/>
      <c r="M105" s="227"/>
      <c r="N105" s="227"/>
      <c r="O105" s="227"/>
      <c r="P105" s="227"/>
    </row>
    <row r="106" spans="1:16" ht="11.25" customHeight="1">
      <c r="A106" s="222"/>
      <c r="B106" s="222">
        <v>85219</v>
      </c>
      <c r="C106" s="222"/>
      <c r="D106" s="223">
        <f>SUM(D107)</f>
        <v>915</v>
      </c>
      <c r="E106" s="223">
        <f>SUM(E108:E109)</f>
        <v>915</v>
      </c>
      <c r="F106" s="223">
        <f>SUM(F108:F109)</f>
        <v>915</v>
      </c>
      <c r="G106" s="223"/>
      <c r="H106" s="223">
        <f>SUM(H108:H109)</f>
        <v>15</v>
      </c>
      <c r="I106" s="223"/>
      <c r="J106" s="223">
        <f>SUM(J108:J109)</f>
        <v>900</v>
      </c>
      <c r="K106" s="223"/>
      <c r="L106" s="224"/>
      <c r="M106" s="224"/>
      <c r="N106" s="224"/>
      <c r="O106" s="224"/>
      <c r="P106" s="224"/>
    </row>
    <row r="107" spans="1:16" ht="11.25" customHeight="1">
      <c r="A107" s="222"/>
      <c r="B107" s="222"/>
      <c r="C107" s="222">
        <v>2010</v>
      </c>
      <c r="D107" s="223">
        <v>915</v>
      </c>
      <c r="E107" s="223"/>
      <c r="F107" s="223"/>
      <c r="G107" s="223"/>
      <c r="H107" s="223"/>
      <c r="I107" s="223"/>
      <c r="J107" s="223"/>
      <c r="K107" s="223"/>
      <c r="L107" s="224"/>
      <c r="M107" s="224"/>
      <c r="N107" s="224"/>
      <c r="O107" s="224"/>
      <c r="P107" s="224"/>
    </row>
    <row r="108" spans="1:16" ht="11.25" customHeight="1">
      <c r="A108" s="225"/>
      <c r="B108" s="225"/>
      <c r="C108" s="225">
        <v>3030</v>
      </c>
      <c r="D108" s="226"/>
      <c r="E108" s="226">
        <v>900</v>
      </c>
      <c r="F108" s="226">
        <v>900</v>
      </c>
      <c r="G108" s="226"/>
      <c r="H108" s="226"/>
      <c r="I108" s="226"/>
      <c r="J108" s="226">
        <v>900</v>
      </c>
      <c r="K108" s="226"/>
      <c r="L108" s="227"/>
      <c r="M108" s="227"/>
      <c r="N108" s="227"/>
      <c r="O108" s="227"/>
      <c r="P108" s="227"/>
    </row>
    <row r="109" spans="1:16" ht="11.25" customHeight="1">
      <c r="A109" s="225"/>
      <c r="B109" s="225"/>
      <c r="C109" s="225">
        <v>4300</v>
      </c>
      <c r="D109" s="226"/>
      <c r="E109" s="226">
        <v>15</v>
      </c>
      <c r="F109" s="226">
        <v>15</v>
      </c>
      <c r="G109" s="226"/>
      <c r="H109" s="226">
        <v>15</v>
      </c>
      <c r="I109" s="226"/>
      <c r="J109" s="226"/>
      <c r="K109" s="226"/>
      <c r="L109" s="227"/>
      <c r="M109" s="227"/>
      <c r="N109" s="227"/>
      <c r="O109" s="227"/>
      <c r="P109" s="227"/>
    </row>
    <row r="110" spans="1:16" ht="11.25" customHeight="1">
      <c r="A110" s="222"/>
      <c r="B110" s="222">
        <v>85295</v>
      </c>
      <c r="C110" s="222"/>
      <c r="D110" s="223">
        <f>SUM(D111)</f>
        <v>572</v>
      </c>
      <c r="E110" s="223">
        <f aca="true" t="shared" si="15" ref="E110:J110">SUM(E112:E113)</f>
        <v>572</v>
      </c>
      <c r="F110" s="223">
        <f t="shared" si="15"/>
        <v>572</v>
      </c>
      <c r="G110" s="223">
        <f t="shared" si="15"/>
        <v>0</v>
      </c>
      <c r="H110" s="223">
        <f t="shared" si="15"/>
        <v>572</v>
      </c>
      <c r="I110" s="223">
        <f t="shared" si="15"/>
        <v>0</v>
      </c>
      <c r="J110" s="223">
        <f t="shared" si="15"/>
        <v>0</v>
      </c>
      <c r="K110" s="223"/>
      <c r="L110" s="224"/>
      <c r="M110" s="224"/>
      <c r="N110" s="224"/>
      <c r="O110" s="224"/>
      <c r="P110" s="224"/>
    </row>
    <row r="111" spans="1:16" ht="11.25" customHeight="1">
      <c r="A111" s="222"/>
      <c r="B111" s="222"/>
      <c r="C111" s="222">
        <v>2010</v>
      </c>
      <c r="D111" s="223">
        <v>572</v>
      </c>
      <c r="E111" s="223"/>
      <c r="F111" s="223"/>
      <c r="G111" s="223"/>
      <c r="H111" s="223"/>
      <c r="I111" s="223"/>
      <c r="J111" s="223"/>
      <c r="K111" s="223"/>
      <c r="L111" s="224"/>
      <c r="M111" s="224"/>
      <c r="N111" s="224"/>
      <c r="O111" s="224"/>
      <c r="P111" s="224"/>
    </row>
    <row r="112" spans="1:16" ht="11.25" customHeight="1">
      <c r="A112" s="225"/>
      <c r="B112" s="225"/>
      <c r="C112" s="225">
        <v>3110</v>
      </c>
      <c r="D112" s="226"/>
      <c r="E112" s="226">
        <v>0</v>
      </c>
      <c r="F112" s="226">
        <v>0</v>
      </c>
      <c r="G112" s="226"/>
      <c r="H112" s="226"/>
      <c r="I112" s="226"/>
      <c r="J112" s="226">
        <v>0</v>
      </c>
      <c r="K112" s="226"/>
      <c r="L112" s="227"/>
      <c r="M112" s="227"/>
      <c r="N112" s="227"/>
      <c r="O112" s="227"/>
      <c r="P112" s="227"/>
    </row>
    <row r="113" spans="1:16" ht="11.25" customHeight="1">
      <c r="A113" s="225"/>
      <c r="B113" s="225"/>
      <c r="C113" s="225">
        <v>4210</v>
      </c>
      <c r="D113" s="226"/>
      <c r="E113" s="226">
        <v>572</v>
      </c>
      <c r="F113" s="226">
        <v>572</v>
      </c>
      <c r="G113" s="226"/>
      <c r="H113" s="226">
        <v>572</v>
      </c>
      <c r="I113" s="226"/>
      <c r="J113" s="226"/>
      <c r="K113" s="226"/>
      <c r="L113" s="227"/>
      <c r="M113" s="227"/>
      <c r="N113" s="227"/>
      <c r="O113" s="227"/>
      <c r="P113" s="227"/>
    </row>
    <row r="114" spans="1:16" s="161" customFormat="1" ht="11.25" customHeight="1">
      <c r="A114" s="246" t="s">
        <v>44</v>
      </c>
      <c r="B114" s="246"/>
      <c r="C114" s="246"/>
      <c r="D114" s="229">
        <f aca="true" t="shared" si="16" ref="D114:P114">SUM(D12,D18,D33,D66,D90)</f>
        <v>1972666.33</v>
      </c>
      <c r="E114" s="229">
        <f t="shared" si="16"/>
        <v>1972666.33</v>
      </c>
      <c r="F114" s="229">
        <f t="shared" si="16"/>
        <v>1972666.33</v>
      </c>
      <c r="G114" s="229">
        <f t="shared" si="16"/>
        <v>135347.4</v>
      </c>
      <c r="H114" s="229">
        <f t="shared" si="16"/>
        <v>76788.94</v>
      </c>
      <c r="I114" s="229">
        <f t="shared" si="16"/>
        <v>7132.99</v>
      </c>
      <c r="J114" s="229">
        <f t="shared" si="16"/>
        <v>1753397</v>
      </c>
      <c r="K114" s="229">
        <f t="shared" si="16"/>
        <v>0</v>
      </c>
      <c r="L114" s="229">
        <f t="shared" si="16"/>
        <v>0</v>
      </c>
      <c r="M114" s="229">
        <f t="shared" si="16"/>
        <v>0</v>
      </c>
      <c r="N114" s="229">
        <f t="shared" si="16"/>
        <v>0</v>
      </c>
      <c r="O114" s="229">
        <f t="shared" si="16"/>
        <v>0</v>
      </c>
      <c r="P114" s="229">
        <f t="shared" si="16"/>
        <v>0</v>
      </c>
    </row>
  </sheetData>
  <sheetProtection/>
  <mergeCells count="23">
    <mergeCell ref="M9:M10"/>
    <mergeCell ref="G8:K8"/>
    <mergeCell ref="C7:C10"/>
    <mergeCell ref="P9:P10"/>
    <mergeCell ref="F8:F10"/>
    <mergeCell ref="O9:O10"/>
    <mergeCell ref="A114:C114"/>
    <mergeCell ref="M8:P8"/>
    <mergeCell ref="G9:H9"/>
    <mergeCell ref="I9:I10"/>
    <mergeCell ref="J9:J10"/>
    <mergeCell ref="A7:A10"/>
    <mergeCell ref="F7:P7"/>
    <mergeCell ref="B7:B10"/>
    <mergeCell ref="L8:L10"/>
    <mergeCell ref="K9:K10"/>
    <mergeCell ref="N1:P1"/>
    <mergeCell ref="M2:P2"/>
    <mergeCell ref="M3:P3"/>
    <mergeCell ref="M4:P4"/>
    <mergeCell ref="D7:D10"/>
    <mergeCell ref="E7:E10"/>
    <mergeCell ref="A5:P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G1" sqref="G1:H1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106" customWidth="1"/>
  </cols>
  <sheetData>
    <row r="1" spans="7:8" ht="52.5" customHeight="1">
      <c r="G1" s="255" t="s">
        <v>257</v>
      </c>
      <c r="H1" s="256"/>
    </row>
    <row r="2" spans="1:8" s="127" customFormat="1" ht="17.25" customHeight="1">
      <c r="A2" s="257" t="s">
        <v>135</v>
      </c>
      <c r="B2" s="257"/>
      <c r="C2" s="257"/>
      <c r="D2" s="257"/>
      <c r="E2" s="257"/>
      <c r="F2" s="257"/>
      <c r="G2" s="257"/>
      <c r="H2" s="257"/>
    </row>
    <row r="3" spans="2:8" ht="17.25" customHeight="1" hidden="1">
      <c r="B3" s="1"/>
      <c r="C3" s="1"/>
      <c r="G3" s="2"/>
      <c r="H3" s="83" t="s">
        <v>33</v>
      </c>
    </row>
    <row r="4" spans="1:8" s="52" customFormat="1" ht="39.75" customHeight="1">
      <c r="A4" s="137" t="s">
        <v>37</v>
      </c>
      <c r="B4" s="137" t="s">
        <v>34</v>
      </c>
      <c r="C4" s="136" t="s">
        <v>9</v>
      </c>
      <c r="D4" s="137" t="s">
        <v>22</v>
      </c>
      <c r="E4" s="137" t="s">
        <v>23</v>
      </c>
      <c r="F4" s="137" t="s">
        <v>123</v>
      </c>
      <c r="G4" s="137" t="s">
        <v>124</v>
      </c>
      <c r="H4" s="149" t="s">
        <v>125</v>
      </c>
    </row>
    <row r="5" spans="1:8" s="8" customFormat="1" ht="8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84">
        <v>8</v>
      </c>
    </row>
    <row r="6" spans="1:8" s="91" customFormat="1" ht="14.25" customHeight="1">
      <c r="A6" s="85">
        <v>1</v>
      </c>
      <c r="B6" s="86" t="s">
        <v>14</v>
      </c>
      <c r="C6" s="87"/>
      <c r="D6" s="88"/>
      <c r="E6" s="88"/>
      <c r="F6" s="88"/>
      <c r="G6" s="89"/>
      <c r="H6" s="90"/>
    </row>
    <row r="7" spans="1:8" s="91" customFormat="1" ht="14.25" customHeight="1">
      <c r="A7" s="268" t="s">
        <v>73</v>
      </c>
      <c r="B7" s="274" t="s">
        <v>147</v>
      </c>
      <c r="C7" s="278" t="s">
        <v>0</v>
      </c>
      <c r="D7" s="264">
        <v>900</v>
      </c>
      <c r="E7" s="264">
        <v>90095</v>
      </c>
      <c r="F7" s="31">
        <v>4110</v>
      </c>
      <c r="G7" s="32" t="s">
        <v>132</v>
      </c>
      <c r="H7" s="117">
        <v>292.06</v>
      </c>
    </row>
    <row r="8" spans="1:8" s="91" customFormat="1" ht="14.25" customHeight="1">
      <c r="A8" s="273"/>
      <c r="B8" s="275"/>
      <c r="C8" s="279"/>
      <c r="D8" s="277"/>
      <c r="E8" s="277"/>
      <c r="F8" s="31">
        <v>4170</v>
      </c>
      <c r="G8" s="32" t="s">
        <v>132</v>
      </c>
      <c r="H8" s="117">
        <v>1707.94</v>
      </c>
    </row>
    <row r="9" spans="1:8" s="91" customFormat="1" ht="14.25" customHeight="1">
      <c r="A9" s="273"/>
      <c r="B9" s="275"/>
      <c r="C9" s="279"/>
      <c r="D9" s="277"/>
      <c r="E9" s="277"/>
      <c r="F9" s="31">
        <v>4210</v>
      </c>
      <c r="G9" s="32" t="s">
        <v>132</v>
      </c>
      <c r="H9" s="117">
        <v>3043.6</v>
      </c>
    </row>
    <row r="10" spans="1:8" s="94" customFormat="1" ht="15" customHeight="1">
      <c r="A10" s="269"/>
      <c r="B10" s="276"/>
      <c r="C10" s="280"/>
      <c r="D10" s="265"/>
      <c r="E10" s="265"/>
      <c r="F10" s="31">
        <v>4300</v>
      </c>
      <c r="G10" s="32" t="s">
        <v>132</v>
      </c>
      <c r="H10" s="45">
        <v>1000</v>
      </c>
    </row>
    <row r="11" spans="1:8" s="114" customFormat="1" ht="13.5" customHeight="1">
      <c r="A11" s="268" t="s">
        <v>79</v>
      </c>
      <c r="B11" s="281" t="s">
        <v>167</v>
      </c>
      <c r="C11" s="266" t="s">
        <v>0</v>
      </c>
      <c r="D11" s="262">
        <v>926</v>
      </c>
      <c r="E11" s="262">
        <v>92695</v>
      </c>
      <c r="F11" s="264">
        <v>6050</v>
      </c>
      <c r="G11" s="258" t="s">
        <v>133</v>
      </c>
      <c r="H11" s="260">
        <v>0</v>
      </c>
    </row>
    <row r="12" spans="1:8" s="114" customFormat="1" ht="13.5" customHeight="1">
      <c r="A12" s="269"/>
      <c r="B12" s="282"/>
      <c r="C12" s="267"/>
      <c r="D12" s="263"/>
      <c r="E12" s="263"/>
      <c r="F12" s="265"/>
      <c r="G12" s="259"/>
      <c r="H12" s="261"/>
    </row>
    <row r="13" spans="1:8" s="114" customFormat="1" ht="15" customHeight="1">
      <c r="A13" s="268" t="s">
        <v>80</v>
      </c>
      <c r="B13" s="274" t="s">
        <v>136</v>
      </c>
      <c r="C13" s="278" t="s">
        <v>0</v>
      </c>
      <c r="D13" s="264">
        <v>926</v>
      </c>
      <c r="E13" s="264">
        <v>92695</v>
      </c>
      <c r="F13" s="96">
        <v>4210</v>
      </c>
      <c r="G13" s="32" t="s">
        <v>132</v>
      </c>
      <c r="H13" s="109">
        <v>500</v>
      </c>
    </row>
    <row r="14" spans="1:8" s="114" customFormat="1" ht="14.25" customHeight="1">
      <c r="A14" s="269"/>
      <c r="B14" s="276"/>
      <c r="C14" s="280"/>
      <c r="D14" s="265"/>
      <c r="E14" s="265"/>
      <c r="F14" s="6">
        <v>4300</v>
      </c>
      <c r="G14" s="32" t="s">
        <v>132</v>
      </c>
      <c r="H14" s="45">
        <v>1500</v>
      </c>
    </row>
    <row r="15" spans="1:9" s="114" customFormat="1" ht="18" customHeight="1">
      <c r="A15" s="31" t="s">
        <v>238</v>
      </c>
      <c r="B15" s="97" t="s">
        <v>248</v>
      </c>
      <c r="C15" s="97" t="s">
        <v>0</v>
      </c>
      <c r="D15" s="107">
        <v>900</v>
      </c>
      <c r="E15" s="107">
        <v>90095</v>
      </c>
      <c r="F15" s="31">
        <v>4270</v>
      </c>
      <c r="G15" s="118" t="s">
        <v>132</v>
      </c>
      <c r="H15" s="117">
        <v>6900</v>
      </c>
      <c r="I15" s="23"/>
    </row>
    <row r="16" spans="1:9" s="114" customFormat="1" ht="30" customHeight="1">
      <c r="A16" s="31" t="s">
        <v>239</v>
      </c>
      <c r="B16" s="97" t="s">
        <v>250</v>
      </c>
      <c r="C16" s="97" t="s">
        <v>0</v>
      </c>
      <c r="D16" s="107">
        <v>921</v>
      </c>
      <c r="E16" s="107">
        <v>92195</v>
      </c>
      <c r="F16" s="31">
        <v>4210</v>
      </c>
      <c r="G16" s="116" t="s">
        <v>132</v>
      </c>
      <c r="H16" s="117">
        <v>2100</v>
      </c>
      <c r="I16" s="23"/>
    </row>
    <row r="17" spans="1:9" s="114" customFormat="1" ht="29.25" customHeight="1">
      <c r="A17" s="31" t="s">
        <v>240</v>
      </c>
      <c r="B17" s="97" t="s">
        <v>241</v>
      </c>
      <c r="C17" s="97" t="s">
        <v>0</v>
      </c>
      <c r="D17" s="107">
        <v>801</v>
      </c>
      <c r="E17" s="107">
        <v>80101</v>
      </c>
      <c r="F17" s="31">
        <v>4270</v>
      </c>
      <c r="G17" s="116" t="s">
        <v>132</v>
      </c>
      <c r="H17" s="117">
        <v>7000</v>
      </c>
      <c r="I17" s="23"/>
    </row>
    <row r="18" spans="1:9" s="110" customFormat="1" ht="14.25" customHeight="1">
      <c r="A18" s="270" t="s">
        <v>10</v>
      </c>
      <c r="B18" s="271"/>
      <c r="C18" s="271"/>
      <c r="D18" s="271"/>
      <c r="E18" s="271"/>
      <c r="F18" s="271"/>
      <c r="G18" s="272"/>
      <c r="H18" s="56">
        <f>SUM(H7:H17)</f>
        <v>24043.6</v>
      </c>
      <c r="I18" s="112"/>
    </row>
    <row r="19" spans="1:9" s="110" customFormat="1" ht="13.5" customHeight="1">
      <c r="A19" s="85">
        <v>2</v>
      </c>
      <c r="B19" s="86" t="s">
        <v>12</v>
      </c>
      <c r="C19" s="86"/>
      <c r="D19" s="22"/>
      <c r="E19" s="22"/>
      <c r="F19" s="22"/>
      <c r="G19" s="115"/>
      <c r="H19" s="56"/>
      <c r="I19" s="112"/>
    </row>
    <row r="20" spans="1:9" s="114" customFormat="1" ht="29.25" customHeight="1">
      <c r="A20" s="31" t="s">
        <v>74</v>
      </c>
      <c r="B20" s="97" t="s">
        <v>174</v>
      </c>
      <c r="C20" s="97" t="s">
        <v>0</v>
      </c>
      <c r="D20" s="107">
        <v>900</v>
      </c>
      <c r="E20" s="107">
        <v>90095</v>
      </c>
      <c r="F20" s="31">
        <v>4300</v>
      </c>
      <c r="G20" s="116" t="s">
        <v>132</v>
      </c>
      <c r="H20" s="117">
        <v>3516.12</v>
      </c>
      <c r="I20" s="23"/>
    </row>
    <row r="21" spans="1:9" s="114" customFormat="1" ht="31.5" customHeight="1">
      <c r="A21" s="31" t="s">
        <v>76</v>
      </c>
      <c r="B21" s="80" t="s">
        <v>172</v>
      </c>
      <c r="C21" s="80" t="s">
        <v>0</v>
      </c>
      <c r="D21" s="31">
        <v>900</v>
      </c>
      <c r="E21" s="31">
        <v>90095</v>
      </c>
      <c r="F21" s="31">
        <v>4210</v>
      </c>
      <c r="G21" s="118" t="s">
        <v>132</v>
      </c>
      <c r="H21" s="117">
        <v>2700</v>
      </c>
      <c r="I21" s="23"/>
    </row>
    <row r="22" spans="1:9" s="114" customFormat="1" ht="39.75" customHeight="1">
      <c r="A22" s="107" t="s">
        <v>77</v>
      </c>
      <c r="B22" s="95" t="s">
        <v>137</v>
      </c>
      <c r="C22" s="108" t="s">
        <v>0</v>
      </c>
      <c r="D22" s="107">
        <v>926</v>
      </c>
      <c r="E22" s="107">
        <v>92695</v>
      </c>
      <c r="F22" s="107">
        <v>6050</v>
      </c>
      <c r="G22" s="116" t="s">
        <v>133</v>
      </c>
      <c r="H22" s="119">
        <v>10810</v>
      </c>
      <c r="I22" s="23"/>
    </row>
    <row r="23" spans="1:9" s="128" customFormat="1" ht="46.5" customHeight="1">
      <c r="A23" s="31" t="s">
        <v>81</v>
      </c>
      <c r="B23" s="133" t="s">
        <v>173</v>
      </c>
      <c r="C23" s="81" t="s">
        <v>0</v>
      </c>
      <c r="D23" s="107">
        <v>926</v>
      </c>
      <c r="E23" s="107">
        <v>92695</v>
      </c>
      <c r="F23" s="31">
        <v>4210</v>
      </c>
      <c r="G23" s="116" t="s">
        <v>132</v>
      </c>
      <c r="H23" s="117">
        <v>1300</v>
      </c>
      <c r="I23" s="91"/>
    </row>
    <row r="24" spans="1:9" s="112" customFormat="1" ht="14.25" customHeight="1">
      <c r="A24" s="251" t="s">
        <v>109</v>
      </c>
      <c r="B24" s="274" t="s">
        <v>148</v>
      </c>
      <c r="C24" s="283" t="s">
        <v>0</v>
      </c>
      <c r="D24" s="163">
        <v>921</v>
      </c>
      <c r="E24" s="163">
        <v>92195</v>
      </c>
      <c r="F24" s="120">
        <v>4210</v>
      </c>
      <c r="G24" s="116" t="s">
        <v>132</v>
      </c>
      <c r="H24" s="121">
        <v>1550</v>
      </c>
      <c r="I24" s="110"/>
    </row>
    <row r="25" spans="1:9" s="112" customFormat="1" ht="16.5" customHeight="1">
      <c r="A25" s="253"/>
      <c r="B25" s="276"/>
      <c r="C25" s="284"/>
      <c r="D25" s="163">
        <v>921</v>
      </c>
      <c r="E25" s="163">
        <v>92195</v>
      </c>
      <c r="F25" s="120">
        <v>4300</v>
      </c>
      <c r="G25" s="116" t="s">
        <v>132</v>
      </c>
      <c r="H25" s="121">
        <v>150</v>
      </c>
      <c r="I25" s="110"/>
    </row>
    <row r="26" spans="1:9" s="112" customFormat="1" ht="16.5" customHeight="1">
      <c r="A26" s="251" t="s">
        <v>111</v>
      </c>
      <c r="B26" s="274" t="s">
        <v>138</v>
      </c>
      <c r="C26" s="283" t="s">
        <v>0</v>
      </c>
      <c r="D26" s="295">
        <v>926</v>
      </c>
      <c r="E26" s="295">
        <v>92695</v>
      </c>
      <c r="F26" s="120">
        <v>4210</v>
      </c>
      <c r="G26" s="118" t="s">
        <v>132</v>
      </c>
      <c r="H26" s="121">
        <v>1000</v>
      </c>
      <c r="I26" s="110"/>
    </row>
    <row r="27" spans="1:9" s="112" customFormat="1" ht="11.25" customHeight="1">
      <c r="A27" s="253"/>
      <c r="B27" s="276"/>
      <c r="C27" s="284"/>
      <c r="D27" s="296"/>
      <c r="E27" s="296"/>
      <c r="F27" s="31">
        <v>4300</v>
      </c>
      <c r="G27" s="118" t="s">
        <v>132</v>
      </c>
      <c r="H27" s="117">
        <v>2200</v>
      </c>
      <c r="I27" s="110"/>
    </row>
    <row r="28" spans="1:9" s="110" customFormat="1" ht="16.5" customHeight="1">
      <c r="A28" s="270" t="s">
        <v>10</v>
      </c>
      <c r="B28" s="271"/>
      <c r="C28" s="271"/>
      <c r="D28" s="271"/>
      <c r="E28" s="271"/>
      <c r="F28" s="271"/>
      <c r="G28" s="272"/>
      <c r="H28" s="56">
        <f>SUM(H20:H27)</f>
        <v>23226.12</v>
      </c>
      <c r="I28" s="112"/>
    </row>
    <row r="29" spans="1:9" s="114" customFormat="1" ht="15.75" customHeight="1">
      <c r="A29" s="85">
        <v>3</v>
      </c>
      <c r="B29" s="86" t="s">
        <v>61</v>
      </c>
      <c r="C29" s="86"/>
      <c r="D29" s="22"/>
      <c r="E29" s="22"/>
      <c r="F29" s="22"/>
      <c r="G29" s="115"/>
      <c r="H29" s="56"/>
      <c r="I29" s="23"/>
    </row>
    <row r="30" spans="1:9" s="128" customFormat="1" ht="35.25" customHeight="1">
      <c r="A30" s="131" t="s">
        <v>75</v>
      </c>
      <c r="B30" s="129" t="s">
        <v>175</v>
      </c>
      <c r="C30" s="80" t="s">
        <v>0</v>
      </c>
      <c r="D30" s="31">
        <v>600</v>
      </c>
      <c r="E30" s="31">
        <v>60017</v>
      </c>
      <c r="F30" s="31">
        <v>6050</v>
      </c>
      <c r="G30" s="116" t="s">
        <v>133</v>
      </c>
      <c r="H30" s="117">
        <v>10000</v>
      </c>
      <c r="I30" s="91"/>
    </row>
    <row r="31" spans="1:9" s="114" customFormat="1" ht="16.5" customHeight="1">
      <c r="A31" s="251" t="s">
        <v>82</v>
      </c>
      <c r="B31" s="286" t="s">
        <v>139</v>
      </c>
      <c r="C31" s="97" t="s">
        <v>0</v>
      </c>
      <c r="D31" s="31">
        <v>921</v>
      </c>
      <c r="E31" s="31">
        <v>92109</v>
      </c>
      <c r="F31" s="31">
        <v>4110</v>
      </c>
      <c r="G31" s="116" t="s">
        <v>132</v>
      </c>
      <c r="H31" s="117">
        <v>0</v>
      </c>
      <c r="I31" s="23"/>
    </row>
    <row r="32" spans="1:9" s="114" customFormat="1" ht="15.75" customHeight="1">
      <c r="A32" s="254"/>
      <c r="B32" s="287"/>
      <c r="C32" s="97" t="s">
        <v>0</v>
      </c>
      <c r="D32" s="31">
        <v>921</v>
      </c>
      <c r="E32" s="31">
        <v>92109</v>
      </c>
      <c r="F32" s="31">
        <v>4170</v>
      </c>
      <c r="G32" s="116" t="s">
        <v>132</v>
      </c>
      <c r="H32" s="117">
        <v>0</v>
      </c>
      <c r="I32" s="23"/>
    </row>
    <row r="33" spans="1:9" s="114" customFormat="1" ht="14.25" customHeight="1">
      <c r="A33" s="254"/>
      <c r="B33" s="287"/>
      <c r="C33" s="97" t="s">
        <v>0</v>
      </c>
      <c r="D33" s="31">
        <v>921</v>
      </c>
      <c r="E33" s="31">
        <v>92109</v>
      </c>
      <c r="F33" s="31">
        <v>4210</v>
      </c>
      <c r="G33" s="116" t="s">
        <v>132</v>
      </c>
      <c r="H33" s="117">
        <v>500</v>
      </c>
      <c r="I33" s="23"/>
    </row>
    <row r="34" spans="1:9" s="110" customFormat="1" ht="15.75" customHeight="1">
      <c r="A34" s="253"/>
      <c r="B34" s="284"/>
      <c r="C34" s="97" t="s">
        <v>0</v>
      </c>
      <c r="D34" s="31">
        <v>921</v>
      </c>
      <c r="E34" s="31">
        <v>92109</v>
      </c>
      <c r="F34" s="31">
        <v>4300</v>
      </c>
      <c r="G34" s="116" t="s">
        <v>132</v>
      </c>
      <c r="H34" s="117">
        <v>2500</v>
      </c>
      <c r="I34" s="112"/>
    </row>
    <row r="35" spans="1:9" s="110" customFormat="1" ht="15.75" customHeight="1">
      <c r="A35" s="251" t="s">
        <v>83</v>
      </c>
      <c r="B35" s="249" t="s">
        <v>140</v>
      </c>
      <c r="C35" s="283" t="s">
        <v>0</v>
      </c>
      <c r="D35" s="247">
        <v>900</v>
      </c>
      <c r="E35" s="247">
        <v>90095</v>
      </c>
      <c r="F35" s="31">
        <v>4210</v>
      </c>
      <c r="G35" s="116" t="s">
        <v>132</v>
      </c>
      <c r="H35" s="117">
        <v>2300</v>
      </c>
      <c r="I35" s="112"/>
    </row>
    <row r="36" spans="1:9" s="110" customFormat="1" ht="15.75" customHeight="1">
      <c r="A36" s="252"/>
      <c r="B36" s="250"/>
      <c r="C36" s="285"/>
      <c r="D36" s="248"/>
      <c r="E36" s="248"/>
      <c r="F36" s="31">
        <v>4300</v>
      </c>
      <c r="G36" s="116" t="s">
        <v>132</v>
      </c>
      <c r="H36" s="117">
        <v>184.08</v>
      </c>
      <c r="I36" s="112"/>
    </row>
    <row r="37" spans="1:9" s="110" customFormat="1" ht="16.5" customHeight="1">
      <c r="A37" s="270" t="s">
        <v>10</v>
      </c>
      <c r="B37" s="271"/>
      <c r="C37" s="271"/>
      <c r="D37" s="271"/>
      <c r="E37" s="271"/>
      <c r="F37" s="271"/>
      <c r="G37" s="272"/>
      <c r="H37" s="56">
        <f>SUM(H30:H36)</f>
        <v>15484.08</v>
      </c>
      <c r="I37" s="112"/>
    </row>
    <row r="38" spans="1:9" s="114" customFormat="1" ht="17.25" customHeight="1">
      <c r="A38" s="85">
        <v>4</v>
      </c>
      <c r="B38" s="86" t="s">
        <v>15</v>
      </c>
      <c r="C38" s="86"/>
      <c r="D38" s="22"/>
      <c r="E38" s="22"/>
      <c r="F38" s="22"/>
      <c r="G38" s="115"/>
      <c r="H38" s="56"/>
      <c r="I38" s="23"/>
    </row>
    <row r="39" spans="1:8" s="114" customFormat="1" ht="18" customHeight="1">
      <c r="A39" s="268" t="s">
        <v>84</v>
      </c>
      <c r="B39" s="274" t="s">
        <v>168</v>
      </c>
      <c r="C39" s="278" t="s">
        <v>0</v>
      </c>
      <c r="D39" s="264">
        <v>900</v>
      </c>
      <c r="E39" s="264">
        <v>90095</v>
      </c>
      <c r="F39" s="6">
        <v>4210</v>
      </c>
      <c r="G39" s="116" t="s">
        <v>132</v>
      </c>
      <c r="H39" s="45">
        <v>1400</v>
      </c>
    </row>
    <row r="40" spans="1:8" s="114" customFormat="1" ht="18" customHeight="1">
      <c r="A40" s="269"/>
      <c r="B40" s="276"/>
      <c r="C40" s="280"/>
      <c r="D40" s="265"/>
      <c r="E40" s="265"/>
      <c r="F40" s="6">
        <v>4300</v>
      </c>
      <c r="G40" s="116" t="s">
        <v>132</v>
      </c>
      <c r="H40" s="45">
        <v>100</v>
      </c>
    </row>
    <row r="41" spans="1:8" s="114" customFormat="1" ht="14.25" customHeight="1">
      <c r="A41" s="268" t="s">
        <v>85</v>
      </c>
      <c r="B41" s="274" t="s">
        <v>141</v>
      </c>
      <c r="C41" s="92" t="s">
        <v>0</v>
      </c>
      <c r="D41" s="96">
        <v>921</v>
      </c>
      <c r="E41" s="96">
        <v>92109</v>
      </c>
      <c r="F41" s="6">
        <v>4210</v>
      </c>
      <c r="G41" s="116" t="s">
        <v>132</v>
      </c>
      <c r="H41" s="45">
        <v>1630</v>
      </c>
    </row>
    <row r="42" spans="1:8" s="114" customFormat="1" ht="14.25" customHeight="1">
      <c r="A42" s="273"/>
      <c r="B42" s="275"/>
      <c r="C42" s="92" t="s">
        <v>0</v>
      </c>
      <c r="D42" s="96">
        <v>921</v>
      </c>
      <c r="E42" s="96">
        <v>92109</v>
      </c>
      <c r="F42" s="6">
        <v>4300</v>
      </c>
      <c r="G42" s="116" t="s">
        <v>132</v>
      </c>
      <c r="H42" s="45">
        <v>1000</v>
      </c>
    </row>
    <row r="43" spans="1:8" s="114" customFormat="1" ht="14.25" customHeight="1">
      <c r="A43" s="269"/>
      <c r="B43" s="276"/>
      <c r="C43" s="92" t="s">
        <v>0</v>
      </c>
      <c r="D43" s="6">
        <v>921</v>
      </c>
      <c r="E43" s="20">
        <v>92195</v>
      </c>
      <c r="F43" s="6">
        <v>4210</v>
      </c>
      <c r="G43" s="116" t="s">
        <v>132</v>
      </c>
      <c r="H43" s="45">
        <v>0</v>
      </c>
    </row>
    <row r="44" spans="1:8" s="114" customFormat="1" ht="38.25" customHeight="1">
      <c r="A44" s="131" t="s">
        <v>86</v>
      </c>
      <c r="B44" s="80" t="s">
        <v>131</v>
      </c>
      <c r="C44" s="80" t="s">
        <v>0</v>
      </c>
      <c r="D44" s="107">
        <v>921</v>
      </c>
      <c r="E44" s="123">
        <v>92195</v>
      </c>
      <c r="F44" s="107">
        <v>4210</v>
      </c>
      <c r="G44" s="116" t="s">
        <v>132</v>
      </c>
      <c r="H44" s="119">
        <v>1500</v>
      </c>
    </row>
    <row r="45" spans="1:8" s="114" customFormat="1" ht="38.25" customHeight="1">
      <c r="A45" s="131" t="s">
        <v>244</v>
      </c>
      <c r="B45" s="80" t="s">
        <v>245</v>
      </c>
      <c r="C45" s="80" t="s">
        <v>0</v>
      </c>
      <c r="D45" s="107">
        <v>926</v>
      </c>
      <c r="E45" s="123">
        <v>92695</v>
      </c>
      <c r="F45" s="107">
        <v>6050</v>
      </c>
      <c r="G45" s="116" t="s">
        <v>133</v>
      </c>
      <c r="H45" s="119">
        <v>6079.23</v>
      </c>
    </row>
    <row r="46" spans="1:9" s="110" customFormat="1" ht="15" customHeight="1">
      <c r="A46" s="270" t="s">
        <v>10</v>
      </c>
      <c r="B46" s="271"/>
      <c r="C46" s="271"/>
      <c r="D46" s="271"/>
      <c r="E46" s="271"/>
      <c r="F46" s="271"/>
      <c r="G46" s="272"/>
      <c r="H46" s="56">
        <f>SUM(H39:H45)</f>
        <v>11709.23</v>
      </c>
      <c r="I46" s="112"/>
    </row>
    <row r="47" spans="1:9" s="110" customFormat="1" ht="12" customHeight="1">
      <c r="A47" s="85">
        <v>5</v>
      </c>
      <c r="B47" s="86" t="s">
        <v>16</v>
      </c>
      <c r="C47" s="86"/>
      <c r="D47" s="22"/>
      <c r="E47" s="22"/>
      <c r="F47" s="22"/>
      <c r="G47" s="113"/>
      <c r="H47" s="111"/>
      <c r="I47" s="112"/>
    </row>
    <row r="48" spans="1:9" s="114" customFormat="1" ht="15" customHeight="1">
      <c r="A48" s="289" t="s">
        <v>87</v>
      </c>
      <c r="B48" s="283" t="s">
        <v>126</v>
      </c>
      <c r="C48" s="99" t="s">
        <v>0</v>
      </c>
      <c r="D48" s="120">
        <v>926</v>
      </c>
      <c r="E48" s="120">
        <v>92695</v>
      </c>
      <c r="F48" s="31">
        <v>6050</v>
      </c>
      <c r="G48" s="116" t="s">
        <v>133</v>
      </c>
      <c r="H48" s="117">
        <v>11863.78</v>
      </c>
      <c r="I48" s="23"/>
    </row>
    <row r="49" spans="1:9" s="114" customFormat="1" ht="15.75" customHeight="1">
      <c r="A49" s="289"/>
      <c r="B49" s="287"/>
      <c r="C49" s="99" t="s">
        <v>0</v>
      </c>
      <c r="D49" s="120">
        <v>900</v>
      </c>
      <c r="E49" s="120">
        <v>90095</v>
      </c>
      <c r="F49" s="31">
        <v>4210</v>
      </c>
      <c r="G49" s="116" t="s">
        <v>132</v>
      </c>
      <c r="H49" s="117">
        <v>4500</v>
      </c>
      <c r="I49" s="23"/>
    </row>
    <row r="50" spans="1:9" s="114" customFormat="1" ht="15.75" customHeight="1">
      <c r="A50" s="289"/>
      <c r="B50" s="287"/>
      <c r="C50" s="99" t="s">
        <v>0</v>
      </c>
      <c r="D50" s="120">
        <v>921</v>
      </c>
      <c r="E50" s="120">
        <v>92109</v>
      </c>
      <c r="F50" s="31">
        <v>4210</v>
      </c>
      <c r="G50" s="116" t="s">
        <v>132</v>
      </c>
      <c r="H50" s="117">
        <v>1000</v>
      </c>
      <c r="I50" s="23"/>
    </row>
    <row r="51" spans="1:9" s="114" customFormat="1" ht="15.75" customHeight="1">
      <c r="A51" s="289"/>
      <c r="B51" s="287"/>
      <c r="C51" s="99" t="s">
        <v>0</v>
      </c>
      <c r="D51" s="120">
        <v>921</v>
      </c>
      <c r="E51" s="120">
        <v>92109</v>
      </c>
      <c r="F51" s="31">
        <v>4300</v>
      </c>
      <c r="G51" s="116" t="s">
        <v>132</v>
      </c>
      <c r="H51" s="117">
        <v>0</v>
      </c>
      <c r="I51" s="23"/>
    </row>
    <row r="52" spans="1:9" s="114" customFormat="1" ht="15.75" customHeight="1">
      <c r="A52" s="289"/>
      <c r="B52" s="287"/>
      <c r="C52" s="99" t="s">
        <v>0</v>
      </c>
      <c r="D52" s="120">
        <v>921</v>
      </c>
      <c r="E52" s="120">
        <v>92195</v>
      </c>
      <c r="F52" s="31">
        <v>4300</v>
      </c>
      <c r="G52" s="116" t="s">
        <v>132</v>
      </c>
      <c r="H52" s="117">
        <v>2000</v>
      </c>
      <c r="I52" s="23"/>
    </row>
    <row r="53" spans="1:9" s="114" customFormat="1" ht="14.25" customHeight="1">
      <c r="A53" s="288" t="s">
        <v>88</v>
      </c>
      <c r="B53" s="274" t="s">
        <v>71</v>
      </c>
      <c r="C53" s="81" t="s">
        <v>0</v>
      </c>
      <c r="D53" s="6">
        <v>900</v>
      </c>
      <c r="E53" s="6">
        <v>90095</v>
      </c>
      <c r="F53" s="31">
        <v>4210</v>
      </c>
      <c r="G53" s="116" t="s">
        <v>132</v>
      </c>
      <c r="H53" s="117">
        <v>1643.6</v>
      </c>
      <c r="I53" s="23"/>
    </row>
    <row r="54" spans="1:9" s="114" customFormat="1" ht="14.25" customHeight="1">
      <c r="A54" s="288"/>
      <c r="B54" s="275"/>
      <c r="C54" s="81" t="s">
        <v>0</v>
      </c>
      <c r="D54" s="6">
        <v>900</v>
      </c>
      <c r="E54" s="6">
        <v>90095</v>
      </c>
      <c r="F54" s="31">
        <v>4300</v>
      </c>
      <c r="G54" s="116" t="s">
        <v>132</v>
      </c>
      <c r="H54" s="117">
        <v>100</v>
      </c>
      <c r="I54" s="23"/>
    </row>
    <row r="55" spans="1:9" s="23" customFormat="1" ht="16.5" customHeight="1">
      <c r="A55" s="130" t="s">
        <v>242</v>
      </c>
      <c r="B55" s="98" t="s">
        <v>243</v>
      </c>
      <c r="C55" s="18" t="s">
        <v>0</v>
      </c>
      <c r="D55" s="96">
        <v>900</v>
      </c>
      <c r="E55" s="96">
        <v>90095</v>
      </c>
      <c r="F55" s="6">
        <v>4270</v>
      </c>
      <c r="G55" s="116" t="s">
        <v>132</v>
      </c>
      <c r="H55" s="45">
        <v>2936.22</v>
      </c>
      <c r="I55" s="114"/>
    </row>
    <row r="56" spans="1:8" s="112" customFormat="1" ht="18" customHeight="1">
      <c r="A56" s="270" t="s">
        <v>10</v>
      </c>
      <c r="B56" s="271"/>
      <c r="C56" s="271"/>
      <c r="D56" s="271"/>
      <c r="E56" s="271"/>
      <c r="F56" s="271"/>
      <c r="G56" s="272"/>
      <c r="H56" s="56">
        <f>SUM(H47:H55)</f>
        <v>24043.6</v>
      </c>
    </row>
    <row r="57" spans="1:9" s="114" customFormat="1" ht="18.75" customHeight="1">
      <c r="A57" s="85">
        <v>6</v>
      </c>
      <c r="B57" s="86" t="s">
        <v>13</v>
      </c>
      <c r="C57" s="86"/>
      <c r="D57" s="22"/>
      <c r="E57" s="22"/>
      <c r="F57" s="22"/>
      <c r="G57" s="115"/>
      <c r="H57" s="56"/>
      <c r="I57" s="23"/>
    </row>
    <row r="58" spans="1:9" s="213" customFormat="1" ht="17.25" customHeight="1">
      <c r="A58" s="268" t="s">
        <v>89</v>
      </c>
      <c r="B58" s="274" t="s">
        <v>142</v>
      </c>
      <c r="C58" s="18" t="s">
        <v>0</v>
      </c>
      <c r="D58" s="214">
        <v>926</v>
      </c>
      <c r="E58" s="214">
        <v>92695</v>
      </c>
      <c r="F58" s="6">
        <v>4210</v>
      </c>
      <c r="G58" s="116" t="s">
        <v>132</v>
      </c>
      <c r="H58" s="45">
        <v>0</v>
      </c>
      <c r="I58" s="212"/>
    </row>
    <row r="59" spans="1:9" s="213" customFormat="1" ht="17.25" customHeight="1">
      <c r="A59" s="273"/>
      <c r="B59" s="275"/>
      <c r="C59" s="18" t="s">
        <v>0</v>
      </c>
      <c r="D59" s="214">
        <v>926</v>
      </c>
      <c r="E59" s="214">
        <v>92695</v>
      </c>
      <c r="F59" s="6">
        <v>4300</v>
      </c>
      <c r="G59" s="116" t="s">
        <v>132</v>
      </c>
      <c r="H59" s="45">
        <v>1000</v>
      </c>
      <c r="I59" s="212"/>
    </row>
    <row r="60" spans="1:9" s="213" customFormat="1" ht="17.25" customHeight="1">
      <c r="A60" s="269"/>
      <c r="B60" s="276"/>
      <c r="C60" s="18" t="s">
        <v>0</v>
      </c>
      <c r="D60" s="214">
        <v>926</v>
      </c>
      <c r="E60" s="214">
        <v>92695</v>
      </c>
      <c r="F60" s="6">
        <v>6060</v>
      </c>
      <c r="G60" s="116" t="s">
        <v>133</v>
      </c>
      <c r="H60" s="45">
        <v>5000</v>
      </c>
      <c r="I60" s="212"/>
    </row>
    <row r="61" spans="1:9" s="112" customFormat="1" ht="18" customHeight="1">
      <c r="A61" s="130" t="s">
        <v>90</v>
      </c>
      <c r="B61" s="98" t="s">
        <v>169</v>
      </c>
      <c r="C61" s="18" t="s">
        <v>0</v>
      </c>
      <c r="D61" s="96">
        <v>926</v>
      </c>
      <c r="E61" s="96">
        <v>92695</v>
      </c>
      <c r="F61" s="6">
        <v>4210</v>
      </c>
      <c r="G61" s="116" t="s">
        <v>132</v>
      </c>
      <c r="H61" s="45">
        <v>2000</v>
      </c>
      <c r="I61" s="110"/>
    </row>
    <row r="62" spans="1:9" s="112" customFormat="1" ht="18" customHeight="1">
      <c r="A62" s="268" t="s">
        <v>91</v>
      </c>
      <c r="B62" s="274" t="s">
        <v>127</v>
      </c>
      <c r="C62" s="266" t="s">
        <v>0</v>
      </c>
      <c r="D62" s="96">
        <v>900</v>
      </c>
      <c r="E62" s="96">
        <v>90095</v>
      </c>
      <c r="F62" s="6">
        <v>4210</v>
      </c>
      <c r="G62" s="116" t="s">
        <v>132</v>
      </c>
      <c r="H62" s="45">
        <v>2137</v>
      </c>
      <c r="I62" s="110"/>
    </row>
    <row r="63" spans="1:9" s="112" customFormat="1" ht="21" customHeight="1">
      <c r="A63" s="252"/>
      <c r="B63" s="285"/>
      <c r="C63" s="250"/>
      <c r="D63" s="96">
        <v>900</v>
      </c>
      <c r="E63" s="96">
        <v>90095</v>
      </c>
      <c r="F63" s="6">
        <v>4300</v>
      </c>
      <c r="G63" s="116" t="s">
        <v>132</v>
      </c>
      <c r="H63" s="45">
        <v>1500</v>
      </c>
      <c r="I63" s="110"/>
    </row>
    <row r="64" spans="1:9" s="110" customFormat="1" ht="18.75" customHeight="1">
      <c r="A64" s="270" t="s">
        <v>10</v>
      </c>
      <c r="B64" s="271"/>
      <c r="C64" s="271"/>
      <c r="D64" s="271"/>
      <c r="E64" s="271"/>
      <c r="F64" s="271"/>
      <c r="G64" s="272"/>
      <c r="H64" s="56">
        <f>SUM(H58:H63)</f>
        <v>11637</v>
      </c>
      <c r="I64" s="112"/>
    </row>
    <row r="65" spans="1:9" s="114" customFormat="1" ht="17.25" customHeight="1">
      <c r="A65" s="85">
        <v>7</v>
      </c>
      <c r="B65" s="86" t="s">
        <v>70</v>
      </c>
      <c r="C65" s="86"/>
      <c r="D65" s="22"/>
      <c r="E65" s="22"/>
      <c r="F65" s="22"/>
      <c r="G65" s="115"/>
      <c r="H65" s="56"/>
      <c r="I65" s="23"/>
    </row>
    <row r="66" spans="1:9" s="114" customFormat="1" ht="29.25" customHeight="1">
      <c r="A66" s="132" t="s">
        <v>92</v>
      </c>
      <c r="B66" s="98" t="s">
        <v>176</v>
      </c>
      <c r="C66" s="92" t="s">
        <v>0</v>
      </c>
      <c r="D66" s="96">
        <v>600</v>
      </c>
      <c r="E66" s="96">
        <v>60016</v>
      </c>
      <c r="F66" s="31">
        <v>6050</v>
      </c>
      <c r="G66" s="116" t="s">
        <v>133</v>
      </c>
      <c r="H66" s="117">
        <v>10000</v>
      </c>
      <c r="I66" s="23"/>
    </row>
    <row r="67" spans="1:9" s="23" customFormat="1" ht="27" customHeight="1">
      <c r="A67" s="132" t="s">
        <v>93</v>
      </c>
      <c r="B67" s="98" t="s">
        <v>177</v>
      </c>
      <c r="C67" s="92" t="s">
        <v>0</v>
      </c>
      <c r="D67" s="96">
        <v>600</v>
      </c>
      <c r="E67" s="96">
        <v>60016</v>
      </c>
      <c r="F67" s="93">
        <v>6050</v>
      </c>
      <c r="G67" s="32" t="s">
        <v>133</v>
      </c>
      <c r="H67" s="100">
        <v>10000</v>
      </c>
      <c r="I67" s="114"/>
    </row>
    <row r="68" spans="1:9" s="23" customFormat="1" ht="27" customHeight="1">
      <c r="A68" s="132" t="s">
        <v>143</v>
      </c>
      <c r="B68" s="98" t="s">
        <v>144</v>
      </c>
      <c r="C68" s="92" t="s">
        <v>0</v>
      </c>
      <c r="D68" s="96">
        <v>900</v>
      </c>
      <c r="E68" s="96">
        <v>90095</v>
      </c>
      <c r="F68" s="93">
        <v>4210</v>
      </c>
      <c r="G68" s="32" t="s">
        <v>132</v>
      </c>
      <c r="H68" s="100">
        <v>4043</v>
      </c>
      <c r="I68" s="114"/>
    </row>
    <row r="69" spans="1:9" s="110" customFormat="1" ht="19.5" customHeight="1">
      <c r="A69" s="270" t="s">
        <v>10</v>
      </c>
      <c r="B69" s="271"/>
      <c r="C69" s="271"/>
      <c r="D69" s="271"/>
      <c r="E69" s="271"/>
      <c r="F69" s="271"/>
      <c r="G69" s="272"/>
      <c r="H69" s="56">
        <f>SUM(H66:H68)</f>
        <v>24043</v>
      </c>
      <c r="I69" s="112"/>
    </row>
    <row r="70" spans="1:9" s="114" customFormat="1" ht="15" customHeight="1">
      <c r="A70" s="85">
        <v>8</v>
      </c>
      <c r="B70" s="86" t="s">
        <v>128</v>
      </c>
      <c r="C70" s="86"/>
      <c r="D70" s="22"/>
      <c r="E70" s="22"/>
      <c r="F70" s="22"/>
      <c r="G70" s="115"/>
      <c r="H70" s="56"/>
      <c r="I70" s="23"/>
    </row>
    <row r="71" spans="1:9" s="114" customFormat="1" ht="13.5" customHeight="1">
      <c r="A71" s="289" t="s">
        <v>94</v>
      </c>
      <c r="B71" s="283" t="s">
        <v>129</v>
      </c>
      <c r="C71" s="97" t="s">
        <v>0</v>
      </c>
      <c r="D71" s="122">
        <v>926</v>
      </c>
      <c r="E71" s="122">
        <v>92695</v>
      </c>
      <c r="F71" s="31">
        <v>4110</v>
      </c>
      <c r="G71" s="116" t="s">
        <v>132</v>
      </c>
      <c r="H71" s="117">
        <v>0</v>
      </c>
      <c r="I71" s="23"/>
    </row>
    <row r="72" spans="1:9" s="114" customFormat="1" ht="17.25" customHeight="1">
      <c r="A72" s="289"/>
      <c r="B72" s="287"/>
      <c r="C72" s="97" t="s">
        <v>0</v>
      </c>
      <c r="D72" s="122">
        <v>926</v>
      </c>
      <c r="E72" s="122">
        <v>92695</v>
      </c>
      <c r="F72" s="31">
        <v>4170</v>
      </c>
      <c r="G72" s="116" t="s">
        <v>132</v>
      </c>
      <c r="H72" s="117">
        <v>2000</v>
      </c>
      <c r="I72" s="23"/>
    </row>
    <row r="73" spans="1:9" s="114" customFormat="1" ht="16.5" customHeight="1">
      <c r="A73" s="289"/>
      <c r="B73" s="287"/>
      <c r="C73" s="97" t="s">
        <v>0</v>
      </c>
      <c r="D73" s="122">
        <v>926</v>
      </c>
      <c r="E73" s="122">
        <v>92695</v>
      </c>
      <c r="F73" s="31">
        <v>4210</v>
      </c>
      <c r="G73" s="116" t="s">
        <v>132</v>
      </c>
      <c r="H73" s="117">
        <v>500</v>
      </c>
      <c r="I73" s="23"/>
    </row>
    <row r="74" spans="1:8" s="114" customFormat="1" ht="17.25" customHeight="1">
      <c r="A74" s="289"/>
      <c r="B74" s="284"/>
      <c r="C74" s="97" t="s">
        <v>0</v>
      </c>
      <c r="D74" s="122">
        <v>926</v>
      </c>
      <c r="E74" s="122">
        <v>92695</v>
      </c>
      <c r="F74" s="31">
        <v>4300</v>
      </c>
      <c r="G74" s="116" t="s">
        <v>132</v>
      </c>
      <c r="H74" s="117">
        <v>0</v>
      </c>
    </row>
    <row r="75" spans="1:8" s="114" customFormat="1" ht="19.5" customHeight="1">
      <c r="A75" s="289" t="s">
        <v>95</v>
      </c>
      <c r="B75" s="283" t="s">
        <v>110</v>
      </c>
      <c r="C75" s="81" t="s">
        <v>0</v>
      </c>
      <c r="D75" s="31">
        <v>900</v>
      </c>
      <c r="E75" s="31">
        <v>90095</v>
      </c>
      <c r="F75" s="31">
        <v>4300</v>
      </c>
      <c r="G75" s="116" t="s">
        <v>132</v>
      </c>
      <c r="H75" s="117">
        <v>1500</v>
      </c>
    </row>
    <row r="76" spans="1:8" s="114" customFormat="1" ht="17.25" customHeight="1">
      <c r="A76" s="289"/>
      <c r="B76" s="284"/>
      <c r="C76" s="81" t="s">
        <v>0</v>
      </c>
      <c r="D76" s="31">
        <v>900</v>
      </c>
      <c r="E76" s="31">
        <v>90095</v>
      </c>
      <c r="F76" s="31">
        <v>4210</v>
      </c>
      <c r="G76" s="116" t="s">
        <v>132</v>
      </c>
      <c r="H76" s="117">
        <v>2500</v>
      </c>
    </row>
    <row r="77" spans="1:8" s="114" customFormat="1" ht="17.25" customHeight="1">
      <c r="A77" s="131" t="s">
        <v>96</v>
      </c>
      <c r="B77" s="80" t="s">
        <v>180</v>
      </c>
      <c r="C77" s="80" t="s">
        <v>0</v>
      </c>
      <c r="D77" s="31">
        <v>900</v>
      </c>
      <c r="E77" s="31">
        <v>90015</v>
      </c>
      <c r="F77" s="31">
        <v>6050</v>
      </c>
      <c r="G77" s="118" t="s">
        <v>133</v>
      </c>
      <c r="H77" s="117">
        <v>13043</v>
      </c>
    </row>
    <row r="78" spans="1:8" s="114" customFormat="1" ht="18" customHeight="1">
      <c r="A78" s="251" t="s">
        <v>178</v>
      </c>
      <c r="B78" s="283" t="s">
        <v>179</v>
      </c>
      <c r="C78" s="283" t="s">
        <v>0</v>
      </c>
      <c r="D78" s="31">
        <v>921</v>
      </c>
      <c r="E78" s="163">
        <v>92109</v>
      </c>
      <c r="F78" s="31">
        <v>4210</v>
      </c>
      <c r="G78" s="118" t="s">
        <v>132</v>
      </c>
      <c r="H78" s="117">
        <v>200</v>
      </c>
    </row>
    <row r="79" spans="1:8" s="114" customFormat="1" ht="18" customHeight="1">
      <c r="A79" s="253"/>
      <c r="B79" s="284"/>
      <c r="C79" s="284"/>
      <c r="D79" s="31">
        <v>921</v>
      </c>
      <c r="E79" s="163">
        <v>92109</v>
      </c>
      <c r="F79" s="31">
        <v>4300</v>
      </c>
      <c r="G79" s="118" t="s">
        <v>132</v>
      </c>
      <c r="H79" s="117">
        <v>800</v>
      </c>
    </row>
    <row r="80" spans="1:8" s="114" customFormat="1" ht="27" customHeight="1">
      <c r="A80" s="131" t="s">
        <v>246</v>
      </c>
      <c r="B80" s="80" t="s">
        <v>247</v>
      </c>
      <c r="C80" s="80" t="s">
        <v>0</v>
      </c>
      <c r="D80" s="31">
        <v>900</v>
      </c>
      <c r="E80" s="31">
        <v>90095</v>
      </c>
      <c r="F80" s="31">
        <v>4270</v>
      </c>
      <c r="G80" s="118" t="s">
        <v>132</v>
      </c>
      <c r="H80" s="117">
        <v>3500</v>
      </c>
    </row>
    <row r="81" spans="1:9" s="7" customFormat="1" ht="17.25" customHeight="1">
      <c r="A81" s="292" t="s">
        <v>10</v>
      </c>
      <c r="B81" s="293"/>
      <c r="C81" s="293"/>
      <c r="D81" s="293"/>
      <c r="E81" s="293"/>
      <c r="F81" s="293"/>
      <c r="G81" s="294"/>
      <c r="H81" s="124">
        <f>SUM(H71:H80)</f>
        <v>24043</v>
      </c>
      <c r="I81" s="17"/>
    </row>
    <row r="82" spans="1:9" s="110" customFormat="1" ht="14.25" customHeight="1">
      <c r="A82" s="85">
        <v>9</v>
      </c>
      <c r="B82" s="86" t="s">
        <v>11</v>
      </c>
      <c r="C82" s="86"/>
      <c r="D82" s="22"/>
      <c r="E82" s="22"/>
      <c r="F82" s="22"/>
      <c r="G82" s="115"/>
      <c r="H82" s="56"/>
      <c r="I82" s="112"/>
    </row>
    <row r="83" spans="1:9" s="110" customFormat="1" ht="21" customHeight="1">
      <c r="A83" s="288" t="s">
        <v>97</v>
      </c>
      <c r="B83" s="274" t="s">
        <v>170</v>
      </c>
      <c r="C83" s="18" t="s">
        <v>0</v>
      </c>
      <c r="D83" s="6">
        <v>926</v>
      </c>
      <c r="E83" s="6">
        <v>92695</v>
      </c>
      <c r="F83" s="31">
        <v>4210</v>
      </c>
      <c r="G83" s="116" t="s">
        <v>132</v>
      </c>
      <c r="H83" s="117">
        <v>5000</v>
      </c>
      <c r="I83" s="112"/>
    </row>
    <row r="84" spans="1:9" s="110" customFormat="1" ht="18" customHeight="1">
      <c r="A84" s="288"/>
      <c r="B84" s="275"/>
      <c r="C84" s="18" t="s">
        <v>0</v>
      </c>
      <c r="D84" s="6">
        <v>926</v>
      </c>
      <c r="E84" s="6">
        <v>92695</v>
      </c>
      <c r="F84" s="31">
        <v>4300</v>
      </c>
      <c r="G84" s="116" t="s">
        <v>132</v>
      </c>
      <c r="H84" s="117">
        <v>0</v>
      </c>
      <c r="I84" s="112"/>
    </row>
    <row r="85" spans="1:9" s="110" customFormat="1" ht="18" customHeight="1">
      <c r="A85" s="288"/>
      <c r="B85" s="275"/>
      <c r="C85" s="18" t="s">
        <v>0</v>
      </c>
      <c r="D85" s="6">
        <v>926</v>
      </c>
      <c r="E85" s="6">
        <v>92695</v>
      </c>
      <c r="F85" s="31">
        <v>6050</v>
      </c>
      <c r="G85" s="27" t="s">
        <v>133</v>
      </c>
      <c r="H85" s="117">
        <v>5000</v>
      </c>
      <c r="I85" s="112"/>
    </row>
    <row r="86" spans="1:9" s="112" customFormat="1" ht="18" customHeight="1">
      <c r="A86" s="130" t="s">
        <v>98</v>
      </c>
      <c r="B86" s="82" t="s">
        <v>171</v>
      </c>
      <c r="C86" s="18" t="s">
        <v>0</v>
      </c>
      <c r="D86" s="101" t="s">
        <v>145</v>
      </c>
      <c r="E86" s="101" t="s">
        <v>146</v>
      </c>
      <c r="F86" s="6">
        <v>4210</v>
      </c>
      <c r="G86" s="116" t="s">
        <v>132</v>
      </c>
      <c r="H86" s="45">
        <v>1000</v>
      </c>
      <c r="I86" s="110"/>
    </row>
    <row r="87" spans="1:9" s="112" customFormat="1" ht="17.25" customHeight="1">
      <c r="A87" s="130" t="s">
        <v>99</v>
      </c>
      <c r="B87" s="98" t="s">
        <v>71</v>
      </c>
      <c r="C87" s="92" t="s">
        <v>0</v>
      </c>
      <c r="D87" s="96">
        <v>900</v>
      </c>
      <c r="E87" s="96">
        <v>90095</v>
      </c>
      <c r="F87" s="6">
        <v>4210</v>
      </c>
      <c r="G87" s="116" t="s">
        <v>132</v>
      </c>
      <c r="H87" s="100">
        <v>757.32</v>
      </c>
      <c r="I87" s="110"/>
    </row>
    <row r="88" spans="1:9" s="110" customFormat="1" ht="14.25" customHeight="1">
      <c r="A88" s="270" t="s">
        <v>10</v>
      </c>
      <c r="B88" s="271"/>
      <c r="C88" s="271"/>
      <c r="D88" s="271"/>
      <c r="E88" s="271"/>
      <c r="F88" s="271"/>
      <c r="G88" s="272"/>
      <c r="H88" s="56">
        <f>SUM(H83:H87)</f>
        <v>11757.32</v>
      </c>
      <c r="I88" s="112"/>
    </row>
    <row r="89" spans="1:9" s="94" customFormat="1" ht="16.5" customHeight="1">
      <c r="A89" s="290" t="s">
        <v>44</v>
      </c>
      <c r="B89" s="291"/>
      <c r="C89" s="102"/>
      <c r="D89" s="102"/>
      <c r="E89" s="102"/>
      <c r="F89" s="102"/>
      <c r="G89" s="103"/>
      <c r="H89" s="104">
        <f>SUM(H18,H28,H37,H46,H56,H64,H69,H81,H88)</f>
        <v>169986.95</v>
      </c>
      <c r="I89" s="105"/>
    </row>
    <row r="90" spans="1:9" s="1" customFormat="1" ht="27.75" customHeight="1">
      <c r="A90"/>
      <c r="B90"/>
      <c r="C90"/>
      <c r="D90"/>
      <c r="E90"/>
      <c r="F90"/>
      <c r="G90"/>
      <c r="H90" s="106"/>
      <c r="I90"/>
    </row>
    <row r="91" spans="1:9" s="23" customFormat="1" ht="18.75" customHeight="1">
      <c r="A91"/>
      <c r="B91"/>
      <c r="C91"/>
      <c r="D91"/>
      <c r="E91"/>
      <c r="F91"/>
      <c r="G91"/>
      <c r="H91" s="106"/>
      <c r="I91"/>
    </row>
    <row r="92" spans="1:9" s="9" customFormat="1" ht="21" customHeight="1">
      <c r="A92"/>
      <c r="B92"/>
      <c r="C92"/>
      <c r="D92"/>
      <c r="E92"/>
      <c r="F92"/>
      <c r="G92"/>
      <c r="H92" s="106"/>
      <c r="I92"/>
    </row>
  </sheetData>
  <sheetProtection/>
  <mergeCells count="70">
    <mergeCell ref="E39:E40"/>
    <mergeCell ref="E26:E27"/>
    <mergeCell ref="B53:B54"/>
    <mergeCell ref="A58:A60"/>
    <mergeCell ref="C26:C27"/>
    <mergeCell ref="D26:D27"/>
    <mergeCell ref="A37:G37"/>
    <mergeCell ref="B26:B27"/>
    <mergeCell ref="A26:A27"/>
    <mergeCell ref="A41:A43"/>
    <mergeCell ref="A89:B89"/>
    <mergeCell ref="A75:A76"/>
    <mergeCell ref="B75:B76"/>
    <mergeCell ref="A81:G81"/>
    <mergeCell ref="A83:A85"/>
    <mergeCell ref="B83:B85"/>
    <mergeCell ref="A88:G88"/>
    <mergeCell ref="C78:C79"/>
    <mergeCell ref="B78:B79"/>
    <mergeCell ref="A78:A79"/>
    <mergeCell ref="A71:A74"/>
    <mergeCell ref="B71:B74"/>
    <mergeCell ref="A64:G64"/>
    <mergeCell ref="A46:G46"/>
    <mergeCell ref="A62:A63"/>
    <mergeCell ref="C62:C63"/>
    <mergeCell ref="A48:A52"/>
    <mergeCell ref="B48:B52"/>
    <mergeCell ref="B62:B63"/>
    <mergeCell ref="A56:G56"/>
    <mergeCell ref="A69:G69"/>
    <mergeCell ref="A39:A40"/>
    <mergeCell ref="C13:C14"/>
    <mergeCell ref="E13:E14"/>
    <mergeCell ref="D13:D14"/>
    <mergeCell ref="B13:B14"/>
    <mergeCell ref="C39:C40"/>
    <mergeCell ref="A28:G28"/>
    <mergeCell ref="B58:B60"/>
    <mergeCell ref="A53:A54"/>
    <mergeCell ref="E7:E10"/>
    <mergeCell ref="B41:B43"/>
    <mergeCell ref="B39:B40"/>
    <mergeCell ref="D39:D40"/>
    <mergeCell ref="D11:D12"/>
    <mergeCell ref="C24:C25"/>
    <mergeCell ref="B24:B25"/>
    <mergeCell ref="C35:C36"/>
    <mergeCell ref="D35:D36"/>
    <mergeCell ref="B31:B34"/>
    <mergeCell ref="F11:F12"/>
    <mergeCell ref="C11:C12"/>
    <mergeCell ref="A13:A14"/>
    <mergeCell ref="A18:G18"/>
    <mergeCell ref="A7:A10"/>
    <mergeCell ref="B7:B10"/>
    <mergeCell ref="D7:D10"/>
    <mergeCell ref="A11:A12"/>
    <mergeCell ref="C7:C10"/>
    <mergeCell ref="B11:B12"/>
    <mergeCell ref="E35:E36"/>
    <mergeCell ref="B35:B36"/>
    <mergeCell ref="A35:A36"/>
    <mergeCell ref="A24:A25"/>
    <mergeCell ref="A31:A34"/>
    <mergeCell ref="G1:H1"/>
    <mergeCell ref="A2:H2"/>
    <mergeCell ref="G11:G12"/>
    <mergeCell ref="H11:H12"/>
    <mergeCell ref="E11:E12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J9" sqref="J9:K11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41" customWidth="1"/>
    <col min="6" max="6" width="11.25390625" style="41" customWidth="1"/>
    <col min="7" max="7" width="10.125" style="41" customWidth="1"/>
    <col min="8" max="8" width="9.875" style="41" customWidth="1"/>
    <col min="9" max="9" width="12.625" style="41" customWidth="1"/>
    <col min="10" max="10" width="2.875" style="12" customWidth="1"/>
    <col min="11" max="11" width="11.00390625" style="41" customWidth="1"/>
    <col min="12" max="12" width="12.875" style="41" customWidth="1"/>
    <col min="13" max="13" width="15.25390625" style="12" customWidth="1"/>
    <col min="14" max="16384" width="9.125" style="12" customWidth="1"/>
  </cols>
  <sheetData>
    <row r="1" spans="11:13" ht="15.75" customHeight="1">
      <c r="K1" s="312" t="s">
        <v>251</v>
      </c>
      <c r="L1" s="313"/>
      <c r="M1" s="313"/>
    </row>
    <row r="2" spans="11:13" ht="12" customHeight="1">
      <c r="K2" s="313"/>
      <c r="L2" s="313"/>
      <c r="M2" s="313"/>
    </row>
    <row r="3" spans="11:13" ht="10.5" customHeight="1">
      <c r="K3" s="313"/>
      <c r="L3" s="313"/>
      <c r="M3" s="313"/>
    </row>
    <row r="4" spans="11:13" ht="11.25" customHeight="1">
      <c r="K4" s="313"/>
      <c r="L4" s="313"/>
      <c r="M4" s="313"/>
    </row>
    <row r="5" spans="1:13" ht="16.5" customHeight="1">
      <c r="A5" s="300" t="s">
        <v>164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13" ht="9.75" customHeight="1">
      <c r="A6" s="11"/>
      <c r="B6" s="11"/>
      <c r="C6" s="11"/>
      <c r="D6" s="11"/>
      <c r="E6" s="39"/>
      <c r="F6" s="39"/>
      <c r="G6" s="39"/>
      <c r="H6" s="39"/>
      <c r="I6" s="39"/>
      <c r="J6" s="11"/>
      <c r="K6" s="39"/>
      <c r="L6" s="39"/>
      <c r="M6" s="2" t="s">
        <v>33</v>
      </c>
    </row>
    <row r="7" spans="1:13" s="49" customFormat="1" ht="9.75" customHeight="1">
      <c r="A7" s="309" t="s">
        <v>37</v>
      </c>
      <c r="B7" s="309" t="s">
        <v>22</v>
      </c>
      <c r="C7" s="309" t="s">
        <v>32</v>
      </c>
      <c r="D7" s="310" t="s">
        <v>54</v>
      </c>
      <c r="E7" s="311" t="s">
        <v>38</v>
      </c>
      <c r="F7" s="327" t="s">
        <v>41</v>
      </c>
      <c r="G7" s="328"/>
      <c r="H7" s="328"/>
      <c r="I7" s="328"/>
      <c r="J7" s="328"/>
      <c r="K7" s="328"/>
      <c r="L7" s="329"/>
      <c r="M7" s="310" t="s">
        <v>39</v>
      </c>
    </row>
    <row r="8" spans="1:13" s="49" customFormat="1" ht="8.25" customHeight="1">
      <c r="A8" s="309"/>
      <c r="B8" s="309"/>
      <c r="C8" s="309"/>
      <c r="D8" s="310"/>
      <c r="E8" s="311"/>
      <c r="F8" s="346" t="s">
        <v>186</v>
      </c>
      <c r="G8" s="310" t="s">
        <v>29</v>
      </c>
      <c r="H8" s="310"/>
      <c r="I8" s="310"/>
      <c r="J8" s="310"/>
      <c r="K8" s="310"/>
      <c r="L8" s="310"/>
      <c r="M8" s="310"/>
    </row>
    <row r="9" spans="1:13" s="49" customFormat="1" ht="8.25" customHeight="1">
      <c r="A9" s="309"/>
      <c r="B9" s="309"/>
      <c r="C9" s="309"/>
      <c r="D9" s="310"/>
      <c r="E9" s="311"/>
      <c r="F9" s="346"/>
      <c r="G9" s="311" t="s">
        <v>45</v>
      </c>
      <c r="H9" s="311" t="s">
        <v>42</v>
      </c>
      <c r="I9" s="164" t="s">
        <v>25</v>
      </c>
      <c r="J9" s="316" t="s">
        <v>46</v>
      </c>
      <c r="K9" s="317"/>
      <c r="L9" s="311" t="s">
        <v>43</v>
      </c>
      <c r="M9" s="310"/>
    </row>
    <row r="10" spans="1:13" s="49" customFormat="1" ht="9.75" customHeight="1">
      <c r="A10" s="309"/>
      <c r="B10" s="309"/>
      <c r="C10" s="309"/>
      <c r="D10" s="310"/>
      <c r="E10" s="311"/>
      <c r="F10" s="346"/>
      <c r="G10" s="311"/>
      <c r="H10" s="311"/>
      <c r="I10" s="347" t="s">
        <v>72</v>
      </c>
      <c r="J10" s="318"/>
      <c r="K10" s="319"/>
      <c r="L10" s="311"/>
      <c r="M10" s="310"/>
    </row>
    <row r="11" spans="1:13" s="13" customFormat="1" ht="42" customHeight="1">
      <c r="A11" s="309"/>
      <c r="B11" s="309"/>
      <c r="C11" s="309"/>
      <c r="D11" s="310"/>
      <c r="E11" s="311"/>
      <c r="F11" s="346"/>
      <c r="G11" s="311"/>
      <c r="H11" s="311"/>
      <c r="I11" s="348"/>
      <c r="J11" s="320"/>
      <c r="K11" s="321"/>
      <c r="L11" s="311"/>
      <c r="M11" s="310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42">
        <v>5</v>
      </c>
      <c r="F12" s="42">
        <v>6</v>
      </c>
      <c r="G12" s="42">
        <v>7</v>
      </c>
      <c r="H12" s="42">
        <v>8</v>
      </c>
      <c r="I12" s="43">
        <v>9</v>
      </c>
      <c r="J12" s="314">
        <v>10</v>
      </c>
      <c r="K12" s="315"/>
      <c r="L12" s="42">
        <v>11</v>
      </c>
      <c r="M12" s="42">
        <v>12</v>
      </c>
    </row>
    <row r="13" spans="1:13" ht="10.5" customHeight="1">
      <c r="A13" s="301" t="s">
        <v>67</v>
      </c>
      <c r="B13" s="302"/>
      <c r="C13" s="302"/>
      <c r="D13" s="303"/>
      <c r="E13" s="42"/>
      <c r="F13" s="42"/>
      <c r="G13" s="42"/>
      <c r="H13" s="42"/>
      <c r="I13" s="43"/>
      <c r="J13" s="43"/>
      <c r="K13" s="42"/>
      <c r="L13" s="42"/>
      <c r="M13" s="48"/>
    </row>
    <row r="14" spans="1:13" s="35" customFormat="1" ht="28.5" customHeight="1">
      <c r="A14" s="304">
        <v>1</v>
      </c>
      <c r="B14" s="307">
        <v>10</v>
      </c>
      <c r="C14" s="337">
        <v>1010</v>
      </c>
      <c r="D14" s="340" t="s">
        <v>112</v>
      </c>
      <c r="E14" s="297">
        <v>1108859</v>
      </c>
      <c r="F14" s="297">
        <v>979351</v>
      </c>
      <c r="G14" s="297">
        <v>537741.33</v>
      </c>
      <c r="H14" s="297">
        <v>0</v>
      </c>
      <c r="I14" s="297">
        <v>0</v>
      </c>
      <c r="J14" s="170" t="s">
        <v>17</v>
      </c>
      <c r="K14" s="330">
        <v>0</v>
      </c>
      <c r="L14" s="324">
        <v>441609.67</v>
      </c>
      <c r="M14" s="322" t="s">
        <v>0</v>
      </c>
    </row>
    <row r="15" spans="1:13" s="35" customFormat="1" ht="27" customHeight="1">
      <c r="A15" s="305"/>
      <c r="B15" s="308"/>
      <c r="C15" s="338"/>
      <c r="D15" s="341"/>
      <c r="E15" s="298"/>
      <c r="F15" s="298"/>
      <c r="G15" s="298"/>
      <c r="H15" s="298"/>
      <c r="I15" s="298"/>
      <c r="J15" s="170" t="s">
        <v>18</v>
      </c>
      <c r="K15" s="331"/>
      <c r="L15" s="325"/>
      <c r="M15" s="323"/>
    </row>
    <row r="16" spans="1:13" s="35" customFormat="1" ht="30.75" customHeight="1">
      <c r="A16" s="305"/>
      <c r="B16" s="308"/>
      <c r="C16" s="338"/>
      <c r="D16" s="341"/>
      <c r="E16" s="298"/>
      <c r="F16" s="298"/>
      <c r="G16" s="298"/>
      <c r="H16" s="298"/>
      <c r="I16" s="298"/>
      <c r="J16" s="171" t="s">
        <v>19</v>
      </c>
      <c r="K16" s="331"/>
      <c r="L16" s="325"/>
      <c r="M16" s="323"/>
    </row>
    <row r="17" spans="1:13" s="35" customFormat="1" ht="30.75" customHeight="1">
      <c r="A17" s="306"/>
      <c r="B17" s="308"/>
      <c r="C17" s="339"/>
      <c r="D17" s="342"/>
      <c r="E17" s="299"/>
      <c r="F17" s="299"/>
      <c r="G17" s="299"/>
      <c r="H17" s="299"/>
      <c r="I17" s="299"/>
      <c r="J17" s="170" t="s">
        <v>20</v>
      </c>
      <c r="K17" s="332"/>
      <c r="L17" s="326"/>
      <c r="M17" s="323"/>
    </row>
    <row r="18" spans="1:13" s="63" customFormat="1" ht="120" customHeight="1">
      <c r="A18" s="57">
        <v>2</v>
      </c>
      <c r="B18" s="58">
        <v>600</v>
      </c>
      <c r="C18" s="58">
        <v>60014</v>
      </c>
      <c r="D18" s="135" t="s">
        <v>207</v>
      </c>
      <c r="E18" s="60">
        <v>550000</v>
      </c>
      <c r="F18" s="60">
        <v>550000</v>
      </c>
      <c r="G18" s="60">
        <v>80000</v>
      </c>
      <c r="H18" s="60">
        <v>470000</v>
      </c>
      <c r="I18" s="60">
        <v>0</v>
      </c>
      <c r="J18" s="61" t="s">
        <v>40</v>
      </c>
      <c r="K18" s="60">
        <v>0</v>
      </c>
      <c r="L18" s="60">
        <v>0</v>
      </c>
      <c r="M18" s="62" t="s">
        <v>0</v>
      </c>
    </row>
    <row r="19" spans="1:13" s="63" customFormat="1" ht="40.5" customHeight="1">
      <c r="A19" s="57">
        <v>3</v>
      </c>
      <c r="B19" s="58">
        <v>600</v>
      </c>
      <c r="C19" s="58">
        <v>60016</v>
      </c>
      <c r="D19" s="59" t="s">
        <v>130</v>
      </c>
      <c r="E19" s="60">
        <v>940000</v>
      </c>
      <c r="F19" s="60">
        <v>140000</v>
      </c>
      <c r="G19" s="60">
        <v>140000</v>
      </c>
      <c r="H19" s="60">
        <v>0</v>
      </c>
      <c r="I19" s="60">
        <v>0</v>
      </c>
      <c r="J19" s="61" t="s">
        <v>40</v>
      </c>
      <c r="K19" s="60">
        <v>0</v>
      </c>
      <c r="L19" s="60">
        <v>0</v>
      </c>
      <c r="M19" s="62" t="s">
        <v>0</v>
      </c>
    </row>
    <row r="20" spans="1:13" s="63" customFormat="1" ht="73.5" customHeight="1">
      <c r="A20" s="57">
        <v>4</v>
      </c>
      <c r="B20" s="58">
        <v>600</v>
      </c>
      <c r="C20" s="58">
        <v>60016</v>
      </c>
      <c r="D20" s="134" t="s">
        <v>182</v>
      </c>
      <c r="E20" s="60">
        <v>1100000</v>
      </c>
      <c r="F20" s="60">
        <v>20000</v>
      </c>
      <c r="G20" s="60">
        <v>20000</v>
      </c>
      <c r="H20" s="60">
        <v>0</v>
      </c>
      <c r="I20" s="60">
        <v>0</v>
      </c>
      <c r="J20" s="61" t="s">
        <v>40</v>
      </c>
      <c r="K20" s="60">
        <v>0</v>
      </c>
      <c r="L20" s="60">
        <v>0</v>
      </c>
      <c r="M20" s="62" t="s">
        <v>0</v>
      </c>
    </row>
    <row r="21" spans="1:13" s="63" customFormat="1" ht="74.25" customHeight="1">
      <c r="A21" s="57">
        <v>5</v>
      </c>
      <c r="B21" s="58">
        <v>600</v>
      </c>
      <c r="C21" s="58">
        <v>60016</v>
      </c>
      <c r="D21" s="59" t="s">
        <v>181</v>
      </c>
      <c r="E21" s="60">
        <v>800000</v>
      </c>
      <c r="F21" s="60">
        <v>20000</v>
      </c>
      <c r="G21" s="60">
        <v>20000</v>
      </c>
      <c r="H21" s="60">
        <v>0</v>
      </c>
      <c r="I21" s="60">
        <v>0</v>
      </c>
      <c r="J21" s="61" t="s">
        <v>40</v>
      </c>
      <c r="K21" s="60">
        <v>0</v>
      </c>
      <c r="L21" s="60">
        <v>0</v>
      </c>
      <c r="M21" s="62" t="s">
        <v>0</v>
      </c>
    </row>
    <row r="22" spans="1:13" s="63" customFormat="1" ht="48.75" customHeight="1">
      <c r="A22" s="57">
        <v>6</v>
      </c>
      <c r="B22" s="173">
        <v>600</v>
      </c>
      <c r="C22" s="174">
        <v>60095</v>
      </c>
      <c r="D22" s="59" t="s">
        <v>205</v>
      </c>
      <c r="E22" s="60">
        <v>141500</v>
      </c>
      <c r="F22" s="60">
        <v>125000</v>
      </c>
      <c r="G22" s="60">
        <v>125000</v>
      </c>
      <c r="H22" s="60">
        <v>0</v>
      </c>
      <c r="I22" s="60">
        <v>0</v>
      </c>
      <c r="J22" s="61" t="s">
        <v>40</v>
      </c>
      <c r="K22" s="175">
        <v>0</v>
      </c>
      <c r="L22" s="60">
        <v>0</v>
      </c>
      <c r="M22" s="62" t="s">
        <v>0</v>
      </c>
    </row>
    <row r="23" spans="1:13" s="63" customFormat="1" ht="65.25" customHeight="1">
      <c r="A23" s="57">
        <v>7</v>
      </c>
      <c r="B23" s="58">
        <v>720</v>
      </c>
      <c r="C23" s="58">
        <v>72095</v>
      </c>
      <c r="D23" s="59" t="s">
        <v>62</v>
      </c>
      <c r="E23" s="60">
        <v>76570.55</v>
      </c>
      <c r="F23" s="60">
        <v>37100.91</v>
      </c>
      <c r="G23" s="60">
        <v>5565.13</v>
      </c>
      <c r="H23" s="60">
        <v>0</v>
      </c>
      <c r="I23" s="60">
        <v>0</v>
      </c>
      <c r="J23" s="61" t="s">
        <v>40</v>
      </c>
      <c r="K23" s="60">
        <v>0</v>
      </c>
      <c r="L23" s="60">
        <v>31535.78</v>
      </c>
      <c r="M23" s="62" t="s">
        <v>0</v>
      </c>
    </row>
    <row r="24" spans="1:13" s="63" customFormat="1" ht="49.5" customHeight="1">
      <c r="A24" s="57">
        <v>8</v>
      </c>
      <c r="B24" s="58">
        <v>720</v>
      </c>
      <c r="C24" s="58">
        <v>72095</v>
      </c>
      <c r="D24" s="59" t="s">
        <v>63</v>
      </c>
      <c r="E24" s="60">
        <v>105501.56</v>
      </c>
      <c r="F24" s="60">
        <v>39742.07</v>
      </c>
      <c r="G24" s="60">
        <v>5961.3</v>
      </c>
      <c r="H24" s="60">
        <v>0</v>
      </c>
      <c r="I24" s="60">
        <v>0</v>
      </c>
      <c r="J24" s="61" t="s">
        <v>40</v>
      </c>
      <c r="K24" s="60">
        <v>0</v>
      </c>
      <c r="L24" s="60">
        <v>33780.77</v>
      </c>
      <c r="M24" s="62" t="s">
        <v>0</v>
      </c>
    </row>
    <row r="25" spans="1:13" s="63" customFormat="1" ht="93" customHeight="1">
      <c r="A25" s="57">
        <v>9</v>
      </c>
      <c r="B25" s="58">
        <v>900</v>
      </c>
      <c r="C25" s="58">
        <v>90001</v>
      </c>
      <c r="D25" s="59" t="s">
        <v>192</v>
      </c>
      <c r="E25" s="60">
        <v>2890000</v>
      </c>
      <c r="F25" s="60">
        <v>480000</v>
      </c>
      <c r="G25" s="60">
        <v>0</v>
      </c>
      <c r="H25" s="60">
        <v>480000</v>
      </c>
      <c r="I25" s="60">
        <v>0</v>
      </c>
      <c r="J25" s="61" t="s">
        <v>40</v>
      </c>
      <c r="K25" s="60">
        <v>0</v>
      </c>
      <c r="L25" s="60">
        <v>0</v>
      </c>
      <c r="M25" s="62" t="s">
        <v>0</v>
      </c>
    </row>
    <row r="26" spans="1:13" s="63" customFormat="1" ht="80.25" customHeight="1">
      <c r="A26" s="57">
        <v>10</v>
      </c>
      <c r="B26" s="58">
        <v>900</v>
      </c>
      <c r="C26" s="58">
        <v>90015</v>
      </c>
      <c r="D26" s="135" t="s">
        <v>237</v>
      </c>
      <c r="E26" s="60">
        <v>138539</v>
      </c>
      <c r="F26" s="60">
        <v>125000</v>
      </c>
      <c r="G26" s="60">
        <v>125000</v>
      </c>
      <c r="H26" s="60">
        <v>0</v>
      </c>
      <c r="I26" s="60">
        <v>0</v>
      </c>
      <c r="J26" s="61" t="s">
        <v>40</v>
      </c>
      <c r="K26" s="60">
        <v>0</v>
      </c>
      <c r="L26" s="60">
        <v>0</v>
      </c>
      <c r="M26" s="62" t="s">
        <v>0</v>
      </c>
    </row>
    <row r="27" spans="1:13" s="35" customFormat="1" ht="14.25" customHeight="1">
      <c r="A27" s="334" t="s">
        <v>116</v>
      </c>
      <c r="B27" s="335"/>
      <c r="C27" s="335"/>
      <c r="D27" s="336"/>
      <c r="E27" s="40">
        <f>SUM(E14:E26)</f>
        <v>7850970.109999999</v>
      </c>
      <c r="F27" s="40">
        <f>SUM(F14:F26)</f>
        <v>2516193.98</v>
      </c>
      <c r="G27" s="40">
        <f>SUM(G14:G26)</f>
        <v>1059267.76</v>
      </c>
      <c r="H27" s="40">
        <f>SUM(H14:H26)</f>
        <v>950000</v>
      </c>
      <c r="I27" s="40">
        <f>SUM(I14:I26)</f>
        <v>0</v>
      </c>
      <c r="J27" s="44"/>
      <c r="K27" s="40">
        <f>SUM(K14:K26)</f>
        <v>0</v>
      </c>
      <c r="L27" s="40">
        <f>SUM(L14:L26)</f>
        <v>506926.22</v>
      </c>
      <c r="M27" s="16" t="s">
        <v>36</v>
      </c>
    </row>
    <row r="28" spans="1:13" ht="12.75" customHeight="1">
      <c r="A28" s="343" t="s">
        <v>114</v>
      </c>
      <c r="B28" s="344"/>
      <c r="C28" s="344"/>
      <c r="D28" s="345"/>
      <c r="E28" s="40"/>
      <c r="F28" s="42"/>
      <c r="G28" s="42"/>
      <c r="H28" s="42"/>
      <c r="I28" s="43"/>
      <c r="J28" s="43"/>
      <c r="K28" s="47"/>
      <c r="L28" s="42"/>
      <c r="M28" s="48"/>
    </row>
    <row r="29" spans="1:13" s="35" customFormat="1" ht="42" customHeight="1">
      <c r="A29" s="16">
        <v>1</v>
      </c>
      <c r="B29" s="37">
        <v>600</v>
      </c>
      <c r="C29" s="38">
        <v>60016</v>
      </c>
      <c r="D29" s="36" t="s">
        <v>115</v>
      </c>
      <c r="E29" s="40">
        <v>120000</v>
      </c>
      <c r="F29" s="40">
        <v>60000</v>
      </c>
      <c r="G29" s="40">
        <v>60000</v>
      </c>
      <c r="H29" s="40">
        <v>0</v>
      </c>
      <c r="I29" s="40">
        <v>0</v>
      </c>
      <c r="J29" s="33" t="s">
        <v>40</v>
      </c>
      <c r="K29" s="40">
        <v>0</v>
      </c>
      <c r="L29" s="40">
        <v>0</v>
      </c>
      <c r="M29" s="46" t="s">
        <v>0</v>
      </c>
    </row>
    <row r="30" spans="1:13" s="35" customFormat="1" ht="37.5" customHeight="1">
      <c r="A30" s="16">
        <v>2</v>
      </c>
      <c r="B30" s="34">
        <v>710</v>
      </c>
      <c r="C30" s="34">
        <v>71004</v>
      </c>
      <c r="D30" s="36" t="s">
        <v>189</v>
      </c>
      <c r="E30" s="40">
        <v>300000</v>
      </c>
      <c r="F30" s="40">
        <v>20000</v>
      </c>
      <c r="G30" s="40">
        <v>20000</v>
      </c>
      <c r="H30" s="40">
        <v>0</v>
      </c>
      <c r="I30" s="40">
        <v>0</v>
      </c>
      <c r="J30" s="33" t="s">
        <v>40</v>
      </c>
      <c r="K30" s="40">
        <v>0</v>
      </c>
      <c r="L30" s="40">
        <v>0</v>
      </c>
      <c r="M30" s="46" t="s">
        <v>0</v>
      </c>
    </row>
    <row r="31" spans="1:13" s="35" customFormat="1" ht="51.75" customHeight="1">
      <c r="A31" s="68">
        <v>3</v>
      </c>
      <c r="B31" s="70">
        <v>710</v>
      </c>
      <c r="C31" s="70">
        <v>71004</v>
      </c>
      <c r="D31" s="73" t="s">
        <v>191</v>
      </c>
      <c r="E31" s="67">
        <v>70000</v>
      </c>
      <c r="F31" s="67">
        <v>25000</v>
      </c>
      <c r="G31" s="67">
        <v>25000</v>
      </c>
      <c r="H31" s="67">
        <v>0</v>
      </c>
      <c r="I31" s="67">
        <v>0</v>
      </c>
      <c r="J31" s="33" t="s">
        <v>40</v>
      </c>
      <c r="K31" s="67">
        <v>0</v>
      </c>
      <c r="L31" s="67">
        <v>0</v>
      </c>
      <c r="M31" s="46" t="s">
        <v>0</v>
      </c>
    </row>
    <row r="32" spans="1:13" s="35" customFormat="1" ht="44.25" customHeight="1">
      <c r="A32" s="16">
        <v>4</v>
      </c>
      <c r="B32" s="34">
        <v>801</v>
      </c>
      <c r="C32" s="34">
        <v>80113</v>
      </c>
      <c r="D32" s="36" t="s">
        <v>185</v>
      </c>
      <c r="E32" s="40">
        <v>330000</v>
      </c>
      <c r="F32" s="40">
        <v>110000</v>
      </c>
      <c r="G32" s="40">
        <v>110000</v>
      </c>
      <c r="H32" s="40">
        <v>0</v>
      </c>
      <c r="I32" s="40">
        <v>0</v>
      </c>
      <c r="J32" s="33" t="s">
        <v>40</v>
      </c>
      <c r="K32" s="40">
        <v>0</v>
      </c>
      <c r="L32" s="40">
        <v>0</v>
      </c>
      <c r="M32" s="46" t="s">
        <v>0</v>
      </c>
    </row>
    <row r="33" spans="1:13" s="35" customFormat="1" ht="51.75" customHeight="1">
      <c r="A33" s="16">
        <v>5</v>
      </c>
      <c r="B33" s="34">
        <v>853</v>
      </c>
      <c r="C33" s="34">
        <v>85395</v>
      </c>
      <c r="D33" s="36" t="s">
        <v>188</v>
      </c>
      <c r="E33" s="40">
        <v>273056</v>
      </c>
      <c r="F33" s="40">
        <v>108035.72</v>
      </c>
      <c r="G33" s="40">
        <v>10815</v>
      </c>
      <c r="H33" s="40">
        <v>0</v>
      </c>
      <c r="I33" s="40">
        <v>0</v>
      </c>
      <c r="J33" s="33" t="s">
        <v>40</v>
      </c>
      <c r="K33" s="162">
        <v>4635</v>
      </c>
      <c r="L33" s="40">
        <v>92585.72</v>
      </c>
      <c r="M33" s="46" t="s">
        <v>8</v>
      </c>
    </row>
    <row r="34" spans="1:13" s="35" customFormat="1" ht="105">
      <c r="A34" s="68">
        <v>6</v>
      </c>
      <c r="B34" s="72">
        <v>900</v>
      </c>
      <c r="C34" s="69">
        <v>90002</v>
      </c>
      <c r="D34" s="71" t="s">
        <v>117</v>
      </c>
      <c r="E34" s="67">
        <v>1038490</v>
      </c>
      <c r="F34" s="67">
        <v>278000</v>
      </c>
      <c r="G34" s="67">
        <v>278000</v>
      </c>
      <c r="H34" s="40">
        <v>0</v>
      </c>
      <c r="I34" s="40">
        <v>0</v>
      </c>
      <c r="J34" s="33" t="s">
        <v>40</v>
      </c>
      <c r="K34" s="40">
        <v>0</v>
      </c>
      <c r="L34" s="40">
        <v>0</v>
      </c>
      <c r="M34" s="46" t="s">
        <v>0</v>
      </c>
    </row>
    <row r="35" spans="1:13" s="35" customFormat="1" ht="40.5" customHeight="1">
      <c r="A35" s="16">
        <v>7</v>
      </c>
      <c r="B35" s="37">
        <v>900</v>
      </c>
      <c r="C35" s="38">
        <v>90015</v>
      </c>
      <c r="D35" s="36" t="s">
        <v>68</v>
      </c>
      <c r="E35" s="40">
        <v>92000</v>
      </c>
      <c r="F35" s="40">
        <v>30000</v>
      </c>
      <c r="G35" s="40">
        <v>30000</v>
      </c>
      <c r="H35" s="40">
        <v>0</v>
      </c>
      <c r="I35" s="40">
        <v>0</v>
      </c>
      <c r="J35" s="33" t="s">
        <v>40</v>
      </c>
      <c r="K35" s="40">
        <v>0</v>
      </c>
      <c r="L35" s="40">
        <v>0</v>
      </c>
      <c r="M35" s="46" t="s">
        <v>0</v>
      </c>
    </row>
    <row r="36" spans="1:13" s="35" customFormat="1" ht="40.5" customHeight="1">
      <c r="A36" s="16">
        <v>8</v>
      </c>
      <c r="B36" s="34">
        <v>900</v>
      </c>
      <c r="C36" s="34">
        <v>90015</v>
      </c>
      <c r="D36" s="36" t="s">
        <v>78</v>
      </c>
      <c r="E36" s="40">
        <v>460000</v>
      </c>
      <c r="F36" s="40">
        <v>200000</v>
      </c>
      <c r="G36" s="40">
        <v>200000</v>
      </c>
      <c r="H36" s="40">
        <v>0</v>
      </c>
      <c r="I36" s="40">
        <v>0</v>
      </c>
      <c r="J36" s="33" t="s">
        <v>40</v>
      </c>
      <c r="K36" s="40">
        <v>0</v>
      </c>
      <c r="L36" s="40">
        <v>0</v>
      </c>
      <c r="M36" s="46" t="s">
        <v>0</v>
      </c>
    </row>
    <row r="37" spans="1:13" s="35" customFormat="1" ht="63.75" customHeight="1">
      <c r="A37" s="16">
        <v>9</v>
      </c>
      <c r="B37" s="37">
        <v>900</v>
      </c>
      <c r="C37" s="38">
        <v>90095</v>
      </c>
      <c r="D37" s="36" t="s">
        <v>134</v>
      </c>
      <c r="E37" s="40">
        <v>360000</v>
      </c>
      <c r="F37" s="40">
        <v>50000</v>
      </c>
      <c r="G37" s="40">
        <v>50000</v>
      </c>
      <c r="H37" s="40">
        <v>0</v>
      </c>
      <c r="I37" s="40">
        <v>0</v>
      </c>
      <c r="J37" s="33" t="s">
        <v>40</v>
      </c>
      <c r="K37" s="40">
        <v>0</v>
      </c>
      <c r="L37" s="40">
        <v>0</v>
      </c>
      <c r="M37" s="46" t="s">
        <v>0</v>
      </c>
    </row>
    <row r="38" spans="1:13" s="35" customFormat="1" ht="94.5" customHeight="1">
      <c r="A38" s="16">
        <v>10</v>
      </c>
      <c r="B38" s="37">
        <v>921</v>
      </c>
      <c r="C38" s="38">
        <v>92105</v>
      </c>
      <c r="D38" s="36" t="s">
        <v>65</v>
      </c>
      <c r="E38" s="40">
        <v>350000</v>
      </c>
      <c r="F38" s="40">
        <v>35000</v>
      </c>
      <c r="G38" s="40">
        <v>35000</v>
      </c>
      <c r="H38" s="40">
        <v>0</v>
      </c>
      <c r="I38" s="40">
        <v>0</v>
      </c>
      <c r="J38" s="33" t="s">
        <v>40</v>
      </c>
      <c r="K38" s="40">
        <v>0</v>
      </c>
      <c r="L38" s="40">
        <v>0</v>
      </c>
      <c r="M38" s="46" t="s">
        <v>0</v>
      </c>
    </row>
    <row r="39" spans="1:13" s="35" customFormat="1" ht="48" customHeight="1">
      <c r="A39" s="16">
        <v>11</v>
      </c>
      <c r="B39" s="37">
        <v>926</v>
      </c>
      <c r="C39" s="38">
        <v>92601</v>
      </c>
      <c r="D39" s="36" t="s">
        <v>64</v>
      </c>
      <c r="E39" s="40">
        <v>720000</v>
      </c>
      <c r="F39" s="40">
        <v>76356</v>
      </c>
      <c r="G39" s="40">
        <v>76356</v>
      </c>
      <c r="H39" s="40">
        <v>0</v>
      </c>
      <c r="I39" s="40">
        <v>0</v>
      </c>
      <c r="J39" s="33" t="s">
        <v>40</v>
      </c>
      <c r="K39" s="40">
        <v>0</v>
      </c>
      <c r="L39" s="40">
        <v>0</v>
      </c>
      <c r="M39" s="46" t="s">
        <v>0</v>
      </c>
    </row>
    <row r="40" spans="1:13" s="35" customFormat="1" ht="94.5" customHeight="1" hidden="1">
      <c r="A40" s="16"/>
      <c r="B40" s="37"/>
      <c r="C40" s="38"/>
      <c r="D40" s="36"/>
      <c r="E40" s="40"/>
      <c r="F40" s="40"/>
      <c r="G40" s="40"/>
      <c r="H40" s="40"/>
      <c r="I40" s="40"/>
      <c r="J40" s="33"/>
      <c r="K40" s="40"/>
      <c r="L40" s="40"/>
      <c r="M40" s="46"/>
    </row>
    <row r="41" spans="1:13" s="63" customFormat="1" ht="65.25" customHeight="1">
      <c r="A41" s="57">
        <v>12</v>
      </c>
      <c r="B41" s="58">
        <v>720</v>
      </c>
      <c r="C41" s="58">
        <v>72095</v>
      </c>
      <c r="D41" s="59" t="s">
        <v>62</v>
      </c>
      <c r="E41" s="60">
        <v>8397.12</v>
      </c>
      <c r="F41" s="60">
        <v>8397.12</v>
      </c>
      <c r="G41" s="60">
        <v>8397.12</v>
      </c>
      <c r="H41" s="60">
        <v>0</v>
      </c>
      <c r="I41" s="60">
        <v>0</v>
      </c>
      <c r="J41" s="61" t="s">
        <v>40</v>
      </c>
      <c r="K41" s="60">
        <v>0</v>
      </c>
      <c r="L41" s="60">
        <v>0</v>
      </c>
      <c r="M41" s="62" t="s">
        <v>0</v>
      </c>
    </row>
    <row r="42" spans="1:13" s="63" customFormat="1" ht="48" customHeight="1">
      <c r="A42" s="57">
        <v>13</v>
      </c>
      <c r="B42" s="58">
        <v>720</v>
      </c>
      <c r="C42" s="58">
        <v>72095</v>
      </c>
      <c r="D42" s="59" t="s">
        <v>63</v>
      </c>
      <c r="E42" s="60">
        <v>2322.71</v>
      </c>
      <c r="F42" s="60">
        <v>2322.71</v>
      </c>
      <c r="G42" s="60">
        <v>2322.71</v>
      </c>
      <c r="H42" s="60">
        <v>0</v>
      </c>
      <c r="I42" s="60">
        <v>0</v>
      </c>
      <c r="J42" s="61" t="s">
        <v>40</v>
      </c>
      <c r="K42" s="60">
        <v>0</v>
      </c>
      <c r="L42" s="60">
        <v>0</v>
      </c>
      <c r="M42" s="62" t="s">
        <v>0</v>
      </c>
    </row>
    <row r="43" spans="1:13" s="35" customFormat="1" ht="13.5" customHeight="1">
      <c r="A43" s="333" t="s">
        <v>66</v>
      </c>
      <c r="B43" s="333"/>
      <c r="C43" s="333"/>
      <c r="D43" s="333"/>
      <c r="E43" s="40">
        <f>SUM(E29:E42)</f>
        <v>4124265.83</v>
      </c>
      <c r="F43" s="40">
        <f aca="true" t="shared" si="0" ref="F43:L43">SUM(F29:F42)</f>
        <v>1003111.5499999999</v>
      </c>
      <c r="G43" s="40">
        <f t="shared" si="0"/>
        <v>905890.83</v>
      </c>
      <c r="H43" s="40">
        <f t="shared" si="0"/>
        <v>0</v>
      </c>
      <c r="I43" s="40">
        <f t="shared" si="0"/>
        <v>0</v>
      </c>
      <c r="J43" s="44"/>
      <c r="K43" s="40">
        <f t="shared" si="0"/>
        <v>4635</v>
      </c>
      <c r="L43" s="40">
        <f t="shared" si="0"/>
        <v>92585.72</v>
      </c>
      <c r="M43" s="16" t="s">
        <v>36</v>
      </c>
    </row>
    <row r="44" spans="1:13" s="35" customFormat="1" ht="12" customHeight="1">
      <c r="A44" s="333" t="s">
        <v>69</v>
      </c>
      <c r="B44" s="333"/>
      <c r="C44" s="333"/>
      <c r="D44" s="333"/>
      <c r="E44" s="40">
        <f>SUM(E27,E43)</f>
        <v>11975235.94</v>
      </c>
      <c r="F44" s="40">
        <f>SUM(F27,F43)</f>
        <v>3519305.53</v>
      </c>
      <c r="G44" s="40">
        <f>SUM(G27,G43)</f>
        <v>1965158.5899999999</v>
      </c>
      <c r="H44" s="40">
        <f>SUM(H27,H43)</f>
        <v>950000</v>
      </c>
      <c r="I44" s="40">
        <f>SUM(I27,I43)</f>
        <v>0</v>
      </c>
      <c r="J44" s="44"/>
      <c r="K44" s="40">
        <f>SUM(K27,K43)</f>
        <v>4635</v>
      </c>
      <c r="L44" s="40">
        <f>SUM(L27,L43)</f>
        <v>599511.94</v>
      </c>
      <c r="M44" s="16" t="s">
        <v>36</v>
      </c>
    </row>
    <row r="45" spans="1:10" ht="11.25">
      <c r="A45" s="12" t="s">
        <v>3</v>
      </c>
      <c r="J45" s="12" t="s">
        <v>1</v>
      </c>
    </row>
    <row r="46" ht="11.25">
      <c r="A46" s="12" t="s">
        <v>4</v>
      </c>
    </row>
    <row r="47" ht="11.25">
      <c r="A47" s="12" t="s">
        <v>5</v>
      </c>
    </row>
    <row r="48" ht="11.25">
      <c r="A48" s="12" t="s">
        <v>6</v>
      </c>
    </row>
    <row r="49" ht="11.25">
      <c r="A49" s="12" t="s">
        <v>7</v>
      </c>
    </row>
  </sheetData>
  <sheetProtection/>
  <mergeCells count="34">
    <mergeCell ref="B7:B11"/>
    <mergeCell ref="M7:M11"/>
    <mergeCell ref="F8:F11"/>
    <mergeCell ref="H9:H11"/>
    <mergeCell ref="G8:L8"/>
    <mergeCell ref="L9:L11"/>
    <mergeCell ref="I10:I11"/>
    <mergeCell ref="G9:G11"/>
    <mergeCell ref="A44:D44"/>
    <mergeCell ref="A43:D43"/>
    <mergeCell ref="A27:D27"/>
    <mergeCell ref="C14:C17"/>
    <mergeCell ref="D14:D17"/>
    <mergeCell ref="A28:D28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2">
      <selection activeCell="A2" sqref="A2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68" customWidth="1"/>
    <col min="7" max="16384" width="9.125" style="1" customWidth="1"/>
  </cols>
  <sheetData>
    <row r="1" spans="5:6" ht="1.5" customHeight="1" hidden="1">
      <c r="E1" s="350"/>
      <c r="F1" s="351"/>
    </row>
    <row r="2" spans="1:6" ht="50.25" customHeight="1">
      <c r="A2" s="352" t="s">
        <v>255</v>
      </c>
      <c r="B2" s="353"/>
      <c r="C2" s="353"/>
      <c r="D2" s="353"/>
      <c r="E2" s="353"/>
      <c r="F2" s="353"/>
    </row>
    <row r="3" spans="1:10" ht="19.5" customHeight="1">
      <c r="A3" s="358" t="s">
        <v>165</v>
      </c>
      <c r="B3" s="358"/>
      <c r="C3" s="358"/>
      <c r="D3" s="358"/>
      <c r="E3" s="358"/>
      <c r="F3" s="358"/>
      <c r="G3" s="64"/>
      <c r="H3" s="64"/>
      <c r="I3" s="64"/>
      <c r="J3" s="64"/>
    </row>
    <row r="4" ht="19.5" customHeight="1">
      <c r="F4" s="165" t="s">
        <v>33</v>
      </c>
    </row>
    <row r="5" spans="1:6" s="53" customFormat="1" ht="19.5" customHeight="1">
      <c r="A5" s="50" t="s">
        <v>37</v>
      </c>
      <c r="B5" s="50" t="s">
        <v>22</v>
      </c>
      <c r="C5" s="50" t="s">
        <v>23</v>
      </c>
      <c r="D5" s="51" t="s">
        <v>24</v>
      </c>
      <c r="E5" s="50" t="s">
        <v>60</v>
      </c>
      <c r="F5" s="166" t="s">
        <v>35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67">
        <v>6</v>
      </c>
    </row>
    <row r="7" spans="1:6" ht="18.75" customHeight="1">
      <c r="A7" s="355" t="s">
        <v>50</v>
      </c>
      <c r="B7" s="356"/>
      <c r="C7" s="356"/>
      <c r="D7" s="356"/>
      <c r="E7" s="357"/>
      <c r="F7" s="144">
        <f>SUM(F8:F17)</f>
        <v>75000</v>
      </c>
    </row>
    <row r="8" spans="1:6" ht="19.5" customHeight="1" hidden="1">
      <c r="A8" s="5" t="s">
        <v>26</v>
      </c>
      <c r="B8" s="6">
        <v>801</v>
      </c>
      <c r="C8" s="6">
        <v>80101</v>
      </c>
      <c r="D8" s="6">
        <v>2590</v>
      </c>
      <c r="E8" s="266" t="s">
        <v>101</v>
      </c>
      <c r="F8" s="45"/>
    </row>
    <row r="9" spans="1:6" ht="20.25" customHeight="1" hidden="1">
      <c r="A9" s="5" t="s">
        <v>27</v>
      </c>
      <c r="B9" s="6">
        <v>801</v>
      </c>
      <c r="C9" s="6">
        <v>80103</v>
      </c>
      <c r="D9" s="6">
        <v>2590</v>
      </c>
      <c r="E9" s="349"/>
      <c r="F9" s="45"/>
    </row>
    <row r="10" spans="1:6" ht="19.5" customHeight="1" hidden="1">
      <c r="A10" s="5" t="s">
        <v>28</v>
      </c>
      <c r="B10" s="6">
        <v>801</v>
      </c>
      <c r="C10" s="6">
        <v>80106</v>
      </c>
      <c r="D10" s="6">
        <v>2590</v>
      </c>
      <c r="E10" s="250"/>
      <c r="F10" s="45"/>
    </row>
    <row r="11" spans="1:6" ht="20.25" customHeight="1" hidden="1">
      <c r="A11" s="5" t="s">
        <v>21</v>
      </c>
      <c r="B11" s="6">
        <v>801</v>
      </c>
      <c r="C11" s="6">
        <v>80101</v>
      </c>
      <c r="D11" s="6">
        <v>2590</v>
      </c>
      <c r="E11" s="266" t="s">
        <v>102</v>
      </c>
      <c r="F11" s="45"/>
    </row>
    <row r="12" spans="1:6" ht="20.25" customHeight="1" hidden="1">
      <c r="A12" s="5" t="s">
        <v>30</v>
      </c>
      <c r="B12" s="6">
        <v>801</v>
      </c>
      <c r="C12" s="6">
        <v>80103</v>
      </c>
      <c r="D12" s="6">
        <v>2590</v>
      </c>
      <c r="E12" s="349"/>
      <c r="F12" s="45"/>
    </row>
    <row r="13" spans="1:6" ht="22.5" customHeight="1" hidden="1">
      <c r="A13" s="5" t="s">
        <v>31</v>
      </c>
      <c r="B13" s="6">
        <v>801</v>
      </c>
      <c r="C13" s="6">
        <v>80106</v>
      </c>
      <c r="D13" s="6">
        <v>2590</v>
      </c>
      <c r="E13" s="250"/>
      <c r="F13" s="45"/>
    </row>
    <row r="14" spans="1:6" ht="21.75" customHeight="1" hidden="1">
      <c r="A14" s="5" t="s">
        <v>100</v>
      </c>
      <c r="B14" s="6">
        <v>801</v>
      </c>
      <c r="C14" s="6">
        <v>80101</v>
      </c>
      <c r="D14" s="6">
        <v>2590</v>
      </c>
      <c r="E14" s="266" t="s">
        <v>103</v>
      </c>
      <c r="F14" s="45"/>
    </row>
    <row r="15" spans="1:6" ht="21" customHeight="1" hidden="1">
      <c r="A15" s="5" t="s">
        <v>104</v>
      </c>
      <c r="B15" s="6">
        <v>801</v>
      </c>
      <c r="C15" s="6">
        <v>80103</v>
      </c>
      <c r="D15" s="6">
        <v>2590</v>
      </c>
      <c r="E15" s="349"/>
      <c r="F15" s="45"/>
    </row>
    <row r="16" spans="1:6" ht="19.5" customHeight="1" hidden="1">
      <c r="A16" s="5" t="s">
        <v>105</v>
      </c>
      <c r="B16" s="6">
        <v>801</v>
      </c>
      <c r="C16" s="6">
        <v>80106</v>
      </c>
      <c r="D16" s="6">
        <v>2590</v>
      </c>
      <c r="E16" s="250"/>
      <c r="F16" s="45"/>
    </row>
    <row r="17" spans="1:6" ht="41.25" customHeight="1">
      <c r="A17" s="5" t="s">
        <v>26</v>
      </c>
      <c r="B17" s="6">
        <v>921</v>
      </c>
      <c r="C17" s="6">
        <v>92116</v>
      </c>
      <c r="D17" s="6">
        <v>2480</v>
      </c>
      <c r="E17" s="18" t="s">
        <v>49</v>
      </c>
      <c r="F17" s="45">
        <v>75000</v>
      </c>
    </row>
    <row r="18" spans="1:6" ht="32.25" customHeight="1">
      <c r="A18" s="355" t="s">
        <v>51</v>
      </c>
      <c r="B18" s="356"/>
      <c r="C18" s="356"/>
      <c r="D18" s="356"/>
      <c r="E18" s="357"/>
      <c r="F18" s="144">
        <f>SUM(F19:F30)</f>
        <v>1409908</v>
      </c>
    </row>
    <row r="19" spans="1:6" s="7" customFormat="1" ht="19.5" customHeight="1">
      <c r="A19" s="5" t="s">
        <v>26</v>
      </c>
      <c r="B19" s="6">
        <v>801</v>
      </c>
      <c r="C19" s="6">
        <v>80101</v>
      </c>
      <c r="D19" s="6">
        <v>2590</v>
      </c>
      <c r="E19" s="266" t="s">
        <v>101</v>
      </c>
      <c r="F19" s="45">
        <v>398676.85</v>
      </c>
    </row>
    <row r="20" spans="1:6" s="7" customFormat="1" ht="19.5" customHeight="1">
      <c r="A20" s="5" t="s">
        <v>27</v>
      </c>
      <c r="B20" s="6">
        <v>801</v>
      </c>
      <c r="C20" s="6">
        <v>80150</v>
      </c>
      <c r="D20" s="6">
        <v>2590</v>
      </c>
      <c r="E20" s="359"/>
      <c r="F20" s="45">
        <v>11658</v>
      </c>
    </row>
    <row r="21" spans="1:6" ht="20.25" customHeight="1">
      <c r="A21" s="5" t="s">
        <v>28</v>
      </c>
      <c r="B21" s="6">
        <v>801</v>
      </c>
      <c r="C21" s="6">
        <v>80103</v>
      </c>
      <c r="D21" s="6">
        <v>2590</v>
      </c>
      <c r="E21" s="349"/>
      <c r="F21" s="45">
        <v>96352</v>
      </c>
    </row>
    <row r="22" spans="1:6" ht="20.25" customHeight="1">
      <c r="A22" s="5" t="s">
        <v>21</v>
      </c>
      <c r="B22" s="6">
        <v>801</v>
      </c>
      <c r="C22" s="6">
        <v>80106</v>
      </c>
      <c r="D22" s="6">
        <v>2590</v>
      </c>
      <c r="E22" s="349"/>
      <c r="F22" s="45">
        <v>57812</v>
      </c>
    </row>
    <row r="23" spans="1:6" s="7" customFormat="1" ht="20.25" customHeight="1">
      <c r="A23" s="5" t="s">
        <v>30</v>
      </c>
      <c r="B23" s="6">
        <v>801</v>
      </c>
      <c r="C23" s="6">
        <v>80101</v>
      </c>
      <c r="D23" s="6">
        <v>2590</v>
      </c>
      <c r="E23" s="266" t="s">
        <v>102</v>
      </c>
      <c r="F23" s="45">
        <v>443024.85</v>
      </c>
    </row>
    <row r="24" spans="1:6" s="7" customFormat="1" ht="20.25" customHeight="1">
      <c r="A24" s="5" t="s">
        <v>31</v>
      </c>
      <c r="B24" s="6">
        <v>801</v>
      </c>
      <c r="C24" s="6">
        <v>80150</v>
      </c>
      <c r="D24" s="6">
        <v>2590</v>
      </c>
      <c r="E24" s="359"/>
      <c r="F24" s="45">
        <v>11658</v>
      </c>
    </row>
    <row r="25" spans="1:6" ht="20.25" customHeight="1">
      <c r="A25" s="5" t="s">
        <v>100</v>
      </c>
      <c r="B25" s="6">
        <v>801</v>
      </c>
      <c r="C25" s="6">
        <v>80103</v>
      </c>
      <c r="D25" s="6">
        <v>2590</v>
      </c>
      <c r="E25" s="349"/>
      <c r="F25" s="45">
        <v>74328</v>
      </c>
    </row>
    <row r="26" spans="1:6" ht="22.5" customHeight="1">
      <c r="A26" s="5" t="s">
        <v>104</v>
      </c>
      <c r="B26" s="6">
        <v>801</v>
      </c>
      <c r="C26" s="6">
        <v>80106</v>
      </c>
      <c r="D26" s="6">
        <v>2590</v>
      </c>
      <c r="E26" s="349"/>
      <c r="F26" s="45">
        <v>111492</v>
      </c>
    </row>
    <row r="27" spans="1:6" ht="21.75" customHeight="1">
      <c r="A27" s="5" t="s">
        <v>105</v>
      </c>
      <c r="B27" s="6">
        <v>801</v>
      </c>
      <c r="C27" s="6">
        <v>80101</v>
      </c>
      <c r="D27" s="6">
        <v>2590</v>
      </c>
      <c r="E27" s="278" t="s">
        <v>103</v>
      </c>
      <c r="F27" s="45">
        <v>95516</v>
      </c>
    </row>
    <row r="28" spans="1:6" ht="21" customHeight="1">
      <c r="A28" s="5" t="s">
        <v>113</v>
      </c>
      <c r="B28" s="6">
        <v>801</v>
      </c>
      <c r="C28" s="6">
        <v>80103</v>
      </c>
      <c r="D28" s="6">
        <v>2590</v>
      </c>
      <c r="E28" s="279"/>
      <c r="F28" s="45">
        <v>52308</v>
      </c>
    </row>
    <row r="29" spans="1:6" ht="19.5" customHeight="1">
      <c r="A29" s="211" t="s">
        <v>202</v>
      </c>
      <c r="B29" s="93">
        <v>801</v>
      </c>
      <c r="C29" s="93">
        <v>80106</v>
      </c>
      <c r="D29" s="93">
        <v>2590</v>
      </c>
      <c r="E29" s="279"/>
      <c r="F29" s="100">
        <v>45424</v>
      </c>
    </row>
    <row r="30" spans="1:6" s="7" customFormat="1" ht="19.5" customHeight="1">
      <c r="A30" s="5" t="s">
        <v>235</v>
      </c>
      <c r="B30" s="6">
        <v>801</v>
      </c>
      <c r="C30" s="6">
        <v>80150</v>
      </c>
      <c r="D30" s="6">
        <v>2590</v>
      </c>
      <c r="E30" s="280"/>
      <c r="F30" s="45">
        <v>11658.3</v>
      </c>
    </row>
    <row r="31" spans="1:6" s="17" customFormat="1" ht="30" customHeight="1">
      <c r="A31" s="290" t="s">
        <v>44</v>
      </c>
      <c r="B31" s="354"/>
      <c r="C31" s="354"/>
      <c r="D31" s="354"/>
      <c r="E31" s="291"/>
      <c r="F31" s="124">
        <f>SUM(F7,F18)</f>
        <v>1484908</v>
      </c>
    </row>
  </sheetData>
  <sheetProtection/>
  <mergeCells count="12">
    <mergeCell ref="A31:E31"/>
    <mergeCell ref="A7:E7"/>
    <mergeCell ref="A18:E18"/>
    <mergeCell ref="A3:F3"/>
    <mergeCell ref="E19:E22"/>
    <mergeCell ref="E23:E26"/>
    <mergeCell ref="E8:E10"/>
    <mergeCell ref="E11:E13"/>
    <mergeCell ref="E14:E16"/>
    <mergeCell ref="E27:E30"/>
    <mergeCell ref="E1:F1"/>
    <mergeCell ref="A2:F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60" t="s">
        <v>256</v>
      </c>
      <c r="G1" s="360"/>
      <c r="H1" s="360"/>
    </row>
    <row r="2" spans="2:8" ht="15" customHeight="1">
      <c r="B2" s="361" t="s">
        <v>166</v>
      </c>
      <c r="C2" s="361"/>
      <c r="D2" s="361"/>
      <c r="E2" s="361"/>
      <c r="F2" s="361"/>
      <c r="G2" s="361"/>
      <c r="H2" s="361"/>
    </row>
    <row r="3" spans="2:8" s="52" customFormat="1" ht="38.25" customHeight="1">
      <c r="B3" s="141" t="s">
        <v>37</v>
      </c>
      <c r="C3" s="141" t="s">
        <v>22</v>
      </c>
      <c r="D3" s="141" t="s">
        <v>23</v>
      </c>
      <c r="E3" s="142" t="s">
        <v>24</v>
      </c>
      <c r="F3" s="141" t="s">
        <v>59</v>
      </c>
      <c r="G3" s="143" t="s">
        <v>58</v>
      </c>
      <c r="H3" s="143" t="s">
        <v>35</v>
      </c>
    </row>
    <row r="4" spans="2:8" s="8" customFormat="1" ht="12.75" customHeigh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2:8" s="1" customFormat="1" ht="13.5" customHeight="1">
      <c r="B5" s="355" t="s">
        <v>50</v>
      </c>
      <c r="C5" s="356"/>
      <c r="D5" s="356"/>
      <c r="E5" s="356"/>
      <c r="F5" s="356"/>
      <c r="G5" s="362"/>
      <c r="H5" s="144">
        <f>SUM(H6:H10)</f>
        <v>555000</v>
      </c>
    </row>
    <row r="6" spans="2:8" s="1" customFormat="1" ht="90" customHeight="1" hidden="1">
      <c r="B6" s="20">
        <v>1</v>
      </c>
      <c r="C6" s="6">
        <v>600</v>
      </c>
      <c r="D6" s="6">
        <v>60014</v>
      </c>
      <c r="E6" s="6">
        <v>6300</v>
      </c>
      <c r="F6" s="18" t="s">
        <v>57</v>
      </c>
      <c r="G6" s="18" t="s">
        <v>2</v>
      </c>
      <c r="H6" s="45">
        <v>0</v>
      </c>
    </row>
    <row r="7" spans="2:8" s="7" customFormat="1" ht="86.25" customHeight="1" hidden="1">
      <c r="B7" s="20">
        <v>2</v>
      </c>
      <c r="C7" s="6">
        <v>600</v>
      </c>
      <c r="D7" s="6">
        <v>60014</v>
      </c>
      <c r="E7" s="6">
        <v>6300</v>
      </c>
      <c r="F7" s="18" t="s">
        <v>56</v>
      </c>
      <c r="G7" s="18" t="s">
        <v>2</v>
      </c>
      <c r="H7" s="45">
        <v>0</v>
      </c>
    </row>
    <row r="8" spans="2:8" s="7" customFormat="1" ht="108.75" customHeight="1">
      <c r="B8" s="138">
        <v>1</v>
      </c>
      <c r="C8" s="139">
        <v>600</v>
      </c>
      <c r="D8" s="139">
        <v>60014</v>
      </c>
      <c r="E8" s="139">
        <v>6300</v>
      </c>
      <c r="F8" s="172" t="s">
        <v>206</v>
      </c>
      <c r="G8" s="66" t="s">
        <v>2</v>
      </c>
      <c r="H8" s="145">
        <v>550000</v>
      </c>
    </row>
    <row r="9" spans="2:8" s="7" customFormat="1" ht="51" customHeight="1">
      <c r="B9" s="138">
        <v>2</v>
      </c>
      <c r="C9" s="139">
        <v>851</v>
      </c>
      <c r="D9" s="139">
        <v>85121</v>
      </c>
      <c r="E9" s="139">
        <v>2560</v>
      </c>
      <c r="F9" s="66" t="s">
        <v>184</v>
      </c>
      <c r="G9" s="140" t="s">
        <v>52</v>
      </c>
      <c r="H9" s="145">
        <v>5000</v>
      </c>
    </row>
    <row r="10" spans="2:8" s="1" customFormat="1" ht="55.5" customHeight="1" hidden="1">
      <c r="B10" s="5"/>
      <c r="C10" s="6"/>
      <c r="D10" s="6"/>
      <c r="E10" s="6"/>
      <c r="F10" s="18"/>
      <c r="G10" s="10"/>
      <c r="H10" s="65"/>
    </row>
    <row r="11" spans="2:8" s="1" customFormat="1" ht="14.25" customHeight="1">
      <c r="B11" s="355" t="s">
        <v>51</v>
      </c>
      <c r="C11" s="356"/>
      <c r="D11" s="356"/>
      <c r="E11" s="356"/>
      <c r="F11" s="356"/>
      <c r="G11" s="362"/>
      <c r="H11" s="144">
        <f>SUM(H12:H30)</f>
        <v>157632.99</v>
      </c>
    </row>
    <row r="12" spans="2:8" s="7" customFormat="1" ht="41.25" customHeight="1">
      <c r="B12" s="138">
        <v>1</v>
      </c>
      <c r="C12" s="139">
        <v>754</v>
      </c>
      <c r="D12" s="139">
        <v>75412</v>
      </c>
      <c r="E12" s="139">
        <v>2820</v>
      </c>
      <c r="F12" s="66" t="s">
        <v>107</v>
      </c>
      <c r="G12" s="66" t="s">
        <v>106</v>
      </c>
      <c r="H12" s="145">
        <v>45000</v>
      </c>
    </row>
    <row r="13" spans="2:8" s="7" customFormat="1" ht="38.25" customHeight="1">
      <c r="B13" s="138">
        <v>2</v>
      </c>
      <c r="C13" s="139">
        <v>754</v>
      </c>
      <c r="D13" s="139">
        <v>75412</v>
      </c>
      <c r="E13" s="139">
        <v>2820</v>
      </c>
      <c r="F13" s="66" t="s">
        <v>108</v>
      </c>
      <c r="G13" s="66" t="s">
        <v>122</v>
      </c>
      <c r="H13" s="145">
        <v>30000</v>
      </c>
    </row>
    <row r="14" spans="2:8" s="7" customFormat="1" ht="37.5" customHeight="1">
      <c r="B14" s="138">
        <v>3</v>
      </c>
      <c r="C14" s="139">
        <v>754</v>
      </c>
      <c r="D14" s="139">
        <v>75412</v>
      </c>
      <c r="E14" s="139">
        <v>2820</v>
      </c>
      <c r="F14" s="66" t="s">
        <v>107</v>
      </c>
      <c r="G14" s="66" t="s">
        <v>121</v>
      </c>
      <c r="H14" s="145">
        <v>45000</v>
      </c>
    </row>
    <row r="15" spans="2:8" s="205" customFormat="1" ht="103.5" customHeight="1">
      <c r="B15" s="206">
        <v>4</v>
      </c>
      <c r="C15" s="207">
        <v>801</v>
      </c>
      <c r="D15" s="207">
        <v>80101</v>
      </c>
      <c r="E15" s="207">
        <v>2820</v>
      </c>
      <c r="F15" s="208" t="s">
        <v>233</v>
      </c>
      <c r="G15" s="209" t="s">
        <v>103</v>
      </c>
      <c r="H15" s="210">
        <v>792</v>
      </c>
    </row>
    <row r="16" spans="2:8" s="205" customFormat="1" ht="103.5" customHeight="1">
      <c r="B16" s="206">
        <v>5</v>
      </c>
      <c r="C16" s="207">
        <v>801</v>
      </c>
      <c r="D16" s="207">
        <v>80150</v>
      </c>
      <c r="E16" s="207">
        <v>2820</v>
      </c>
      <c r="F16" s="208" t="s">
        <v>233</v>
      </c>
      <c r="G16" s="209" t="s">
        <v>103</v>
      </c>
      <c r="H16" s="210">
        <v>767.17</v>
      </c>
    </row>
    <row r="17" spans="2:8" s="205" customFormat="1" ht="72" customHeight="1">
      <c r="B17" s="206">
        <v>6</v>
      </c>
      <c r="C17" s="207">
        <v>801</v>
      </c>
      <c r="D17" s="207">
        <v>80101</v>
      </c>
      <c r="E17" s="207">
        <v>2830</v>
      </c>
      <c r="F17" s="208" t="s">
        <v>233</v>
      </c>
      <c r="G17" s="209" t="s">
        <v>101</v>
      </c>
      <c r="H17" s="210">
        <v>2623.55</v>
      </c>
    </row>
    <row r="18" spans="2:8" s="205" customFormat="1" ht="81" customHeight="1">
      <c r="B18" s="206">
        <v>7</v>
      </c>
      <c r="C18" s="207">
        <v>801</v>
      </c>
      <c r="D18" s="207">
        <v>80101</v>
      </c>
      <c r="E18" s="207">
        <v>2830</v>
      </c>
      <c r="F18" s="208" t="s">
        <v>233</v>
      </c>
      <c r="G18" s="209" t="s">
        <v>102</v>
      </c>
      <c r="H18" s="210">
        <v>2950.27</v>
      </c>
    </row>
    <row r="19" spans="2:8" s="7" customFormat="1" ht="86.25" customHeight="1">
      <c r="B19" s="138">
        <v>8</v>
      </c>
      <c r="C19" s="139">
        <v>851</v>
      </c>
      <c r="D19" s="139">
        <v>85154</v>
      </c>
      <c r="E19" s="139">
        <v>2360</v>
      </c>
      <c r="F19" s="66" t="s">
        <v>232</v>
      </c>
      <c r="G19" s="66" t="s">
        <v>218</v>
      </c>
      <c r="H19" s="145">
        <v>3600</v>
      </c>
    </row>
    <row r="20" spans="2:8" s="7" customFormat="1" ht="95.25" customHeight="1">
      <c r="B20" s="138">
        <v>9</v>
      </c>
      <c r="C20" s="139">
        <v>851</v>
      </c>
      <c r="D20" s="139">
        <v>85154</v>
      </c>
      <c r="E20" s="139">
        <v>2360</v>
      </c>
      <c r="F20" s="66" t="s">
        <v>231</v>
      </c>
      <c r="G20" s="66" t="s">
        <v>226</v>
      </c>
      <c r="H20" s="145">
        <v>3700</v>
      </c>
    </row>
    <row r="21" spans="2:8" s="7" customFormat="1" ht="93.75" customHeight="1">
      <c r="B21" s="138">
        <v>10</v>
      </c>
      <c r="C21" s="139">
        <v>851</v>
      </c>
      <c r="D21" s="139">
        <v>85154</v>
      </c>
      <c r="E21" s="139">
        <v>2360</v>
      </c>
      <c r="F21" s="66" t="s">
        <v>227</v>
      </c>
      <c r="G21" s="66" t="s">
        <v>228</v>
      </c>
      <c r="H21" s="145">
        <v>3600</v>
      </c>
    </row>
    <row r="22" spans="2:8" s="7" customFormat="1" ht="91.5" customHeight="1">
      <c r="B22" s="138">
        <v>11</v>
      </c>
      <c r="C22" s="139">
        <v>851</v>
      </c>
      <c r="D22" s="139">
        <v>85154</v>
      </c>
      <c r="E22" s="139">
        <v>2360</v>
      </c>
      <c r="F22" s="66" t="s">
        <v>230</v>
      </c>
      <c r="G22" s="66" t="s">
        <v>229</v>
      </c>
      <c r="H22" s="145">
        <v>3600</v>
      </c>
    </row>
    <row r="23" spans="2:8" s="7" customFormat="1" ht="100.5" customHeight="1">
      <c r="B23" s="138">
        <v>12</v>
      </c>
      <c r="C23" s="139">
        <v>921</v>
      </c>
      <c r="D23" s="139">
        <v>92105</v>
      </c>
      <c r="E23" s="139">
        <v>2360</v>
      </c>
      <c r="F23" s="79" t="s">
        <v>219</v>
      </c>
      <c r="G23" s="66" t="s">
        <v>208</v>
      </c>
      <c r="H23" s="145">
        <v>2400</v>
      </c>
    </row>
    <row r="24" spans="2:8" s="7" customFormat="1" ht="110.25" customHeight="1">
      <c r="B24" s="138">
        <v>13</v>
      </c>
      <c r="C24" s="139">
        <v>921</v>
      </c>
      <c r="D24" s="139">
        <v>92105</v>
      </c>
      <c r="E24" s="139">
        <v>2360</v>
      </c>
      <c r="F24" s="79" t="s">
        <v>220</v>
      </c>
      <c r="G24" s="66" t="s">
        <v>209</v>
      </c>
      <c r="H24" s="145">
        <v>2400</v>
      </c>
    </row>
    <row r="25" spans="2:8" s="7" customFormat="1" ht="86.25" customHeight="1">
      <c r="B25" s="138">
        <v>14</v>
      </c>
      <c r="C25" s="139">
        <v>921</v>
      </c>
      <c r="D25" s="139">
        <v>92105</v>
      </c>
      <c r="E25" s="139">
        <v>2360</v>
      </c>
      <c r="F25" s="79" t="s">
        <v>211</v>
      </c>
      <c r="G25" s="66" t="s">
        <v>210</v>
      </c>
      <c r="H25" s="145">
        <v>2137</v>
      </c>
    </row>
    <row r="26" spans="2:8" s="7" customFormat="1" ht="98.25" customHeight="1">
      <c r="B26" s="138">
        <v>15</v>
      </c>
      <c r="C26" s="139">
        <v>921</v>
      </c>
      <c r="D26" s="139">
        <v>92105</v>
      </c>
      <c r="E26" s="139">
        <v>2360</v>
      </c>
      <c r="F26" s="79" t="s">
        <v>213</v>
      </c>
      <c r="G26" s="66" t="s">
        <v>212</v>
      </c>
      <c r="H26" s="145">
        <v>1063</v>
      </c>
    </row>
    <row r="27" spans="2:8" s="7" customFormat="1" ht="120.75" customHeight="1">
      <c r="B27" s="138">
        <v>16</v>
      </c>
      <c r="C27" s="139">
        <v>926</v>
      </c>
      <c r="D27" s="139">
        <v>92605</v>
      </c>
      <c r="E27" s="139">
        <v>2360</v>
      </c>
      <c r="F27" s="66" t="s">
        <v>214</v>
      </c>
      <c r="G27" s="66" t="s">
        <v>225</v>
      </c>
      <c r="H27" s="145">
        <v>2000</v>
      </c>
    </row>
    <row r="28" spans="2:8" s="7" customFormat="1" ht="111" customHeight="1">
      <c r="B28" s="138">
        <v>17</v>
      </c>
      <c r="C28" s="139">
        <v>926</v>
      </c>
      <c r="D28" s="139">
        <v>92605</v>
      </c>
      <c r="E28" s="139">
        <v>2360</v>
      </c>
      <c r="F28" s="66" t="s">
        <v>217</v>
      </c>
      <c r="G28" s="66" t="s">
        <v>215</v>
      </c>
      <c r="H28" s="145">
        <v>2245</v>
      </c>
    </row>
    <row r="29" spans="2:8" s="7" customFormat="1" ht="98.25" customHeight="1">
      <c r="B29" s="138">
        <v>18</v>
      </c>
      <c r="C29" s="139">
        <v>926</v>
      </c>
      <c r="D29" s="139">
        <v>92605</v>
      </c>
      <c r="E29" s="139">
        <v>2360</v>
      </c>
      <c r="F29" s="66" t="s">
        <v>221</v>
      </c>
      <c r="G29" s="66" t="s">
        <v>216</v>
      </c>
      <c r="H29" s="145">
        <v>1500</v>
      </c>
    </row>
    <row r="30" spans="2:8" s="7" customFormat="1" ht="88.5" customHeight="1">
      <c r="B30" s="138">
        <v>19</v>
      </c>
      <c r="C30" s="139">
        <v>926</v>
      </c>
      <c r="D30" s="139">
        <v>92605</v>
      </c>
      <c r="E30" s="139">
        <v>2360</v>
      </c>
      <c r="F30" s="66" t="s">
        <v>222</v>
      </c>
      <c r="G30" s="66" t="s">
        <v>218</v>
      </c>
      <c r="H30" s="145">
        <v>2255</v>
      </c>
    </row>
    <row r="31" spans="2:8" ht="2.25" customHeight="1" hidden="1">
      <c r="B31" s="19"/>
      <c r="C31" s="19"/>
      <c r="D31" s="19"/>
      <c r="E31" s="19"/>
      <c r="F31" s="19"/>
      <c r="G31" s="19"/>
      <c r="H31" s="146"/>
    </row>
    <row r="32" spans="2:8" s="78" customFormat="1" ht="130.5" customHeight="1" hidden="1">
      <c r="B32" s="74" t="s">
        <v>118</v>
      </c>
      <c r="C32" s="75">
        <v>926</v>
      </c>
      <c r="D32" s="75">
        <v>92605</v>
      </c>
      <c r="E32" s="75">
        <v>2820</v>
      </c>
      <c r="F32" s="76" t="s">
        <v>119</v>
      </c>
      <c r="G32" s="77" t="s">
        <v>120</v>
      </c>
      <c r="H32" s="147">
        <v>0</v>
      </c>
    </row>
    <row r="33" spans="2:8" s="9" customFormat="1" ht="14.25" customHeight="1">
      <c r="B33" s="290" t="s">
        <v>44</v>
      </c>
      <c r="C33" s="354"/>
      <c r="D33" s="354"/>
      <c r="E33" s="354"/>
      <c r="F33" s="291"/>
      <c r="G33" s="21"/>
      <c r="H33" s="148">
        <f>SUM(H5,H11)</f>
        <v>712632.99</v>
      </c>
    </row>
  </sheetData>
  <sheetProtection/>
  <mergeCells count="5">
    <mergeCell ref="F1:H1"/>
    <mergeCell ref="B2:H2"/>
    <mergeCell ref="B33:F33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22">
      <selection activeCell="J8" sqref="J8:K10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6" customWidth="1"/>
    <col min="9" max="9" width="12.75390625" style="26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52" t="s">
        <v>252</v>
      </c>
      <c r="M1" s="352"/>
    </row>
    <row r="2" spans="12:13" ht="21" customHeight="1">
      <c r="L2" s="352"/>
      <c r="M2" s="352"/>
    </row>
    <row r="3" spans="12:13" ht="17.25" customHeight="1">
      <c r="L3" s="352"/>
      <c r="M3" s="352"/>
    </row>
    <row r="4" spans="1:13" ht="18">
      <c r="A4" s="358" t="s">
        <v>163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3" ht="9.75" customHeight="1">
      <c r="A5" s="3"/>
      <c r="B5" s="3"/>
      <c r="C5" s="3"/>
      <c r="D5" s="3"/>
      <c r="E5" s="3"/>
      <c r="F5" s="3"/>
      <c r="G5" s="3"/>
      <c r="H5" s="24"/>
      <c r="I5" s="24"/>
      <c r="J5" s="3"/>
      <c r="K5" s="3"/>
      <c r="L5" s="3"/>
      <c r="M5" s="2" t="s">
        <v>33</v>
      </c>
    </row>
    <row r="6" spans="1:13" s="54" customFormat="1" ht="19.5" customHeight="1">
      <c r="A6" s="368" t="s">
        <v>37</v>
      </c>
      <c r="B6" s="368" t="s">
        <v>22</v>
      </c>
      <c r="C6" s="368" t="s">
        <v>32</v>
      </c>
      <c r="D6" s="369" t="s">
        <v>48</v>
      </c>
      <c r="E6" s="369" t="s">
        <v>38</v>
      </c>
      <c r="F6" s="369" t="s">
        <v>41</v>
      </c>
      <c r="G6" s="369"/>
      <c r="H6" s="369"/>
      <c r="I6" s="369"/>
      <c r="J6" s="369"/>
      <c r="K6" s="369"/>
      <c r="L6" s="369"/>
      <c r="M6" s="369" t="s">
        <v>39</v>
      </c>
    </row>
    <row r="7" spans="1:13" s="54" customFormat="1" ht="19.5" customHeight="1">
      <c r="A7" s="368"/>
      <c r="B7" s="368"/>
      <c r="C7" s="368"/>
      <c r="D7" s="369"/>
      <c r="E7" s="369"/>
      <c r="F7" s="369" t="s">
        <v>187</v>
      </c>
      <c r="G7" s="369" t="s">
        <v>29</v>
      </c>
      <c r="H7" s="369"/>
      <c r="I7" s="369"/>
      <c r="J7" s="369"/>
      <c r="K7" s="369"/>
      <c r="L7" s="369"/>
      <c r="M7" s="369"/>
    </row>
    <row r="8" spans="1:13" s="54" customFormat="1" ht="22.5" customHeight="1">
      <c r="A8" s="368"/>
      <c r="B8" s="368"/>
      <c r="C8" s="368"/>
      <c r="D8" s="369"/>
      <c r="E8" s="369"/>
      <c r="F8" s="369"/>
      <c r="G8" s="369" t="s">
        <v>45</v>
      </c>
      <c r="H8" s="381" t="s">
        <v>42</v>
      </c>
      <c r="I8" s="55" t="s">
        <v>25</v>
      </c>
      <c r="J8" s="373" t="s">
        <v>47</v>
      </c>
      <c r="K8" s="374"/>
      <c r="L8" s="369" t="s">
        <v>43</v>
      </c>
      <c r="M8" s="369"/>
    </row>
    <row r="9" spans="1:13" s="54" customFormat="1" ht="19.5" customHeight="1">
      <c r="A9" s="368"/>
      <c r="B9" s="368"/>
      <c r="C9" s="368"/>
      <c r="D9" s="369"/>
      <c r="E9" s="369"/>
      <c r="F9" s="369"/>
      <c r="G9" s="369"/>
      <c r="H9" s="381"/>
      <c r="I9" s="379" t="s">
        <v>53</v>
      </c>
      <c r="J9" s="375"/>
      <c r="K9" s="376"/>
      <c r="L9" s="369"/>
      <c r="M9" s="369"/>
    </row>
    <row r="10" spans="1:13" s="54" customFormat="1" ht="73.5" customHeight="1">
      <c r="A10" s="368"/>
      <c r="B10" s="368"/>
      <c r="C10" s="368"/>
      <c r="D10" s="369"/>
      <c r="E10" s="369"/>
      <c r="F10" s="369"/>
      <c r="G10" s="369"/>
      <c r="H10" s="381"/>
      <c r="I10" s="380"/>
      <c r="J10" s="377"/>
      <c r="K10" s="378"/>
      <c r="L10" s="369"/>
      <c r="M10" s="369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25">
        <v>7</v>
      </c>
      <c r="I11" s="28">
        <v>8</v>
      </c>
      <c r="J11" s="363">
        <v>9</v>
      </c>
      <c r="K11" s="364"/>
      <c r="L11" s="4">
        <v>10</v>
      </c>
      <c r="M11" s="4">
        <v>11</v>
      </c>
    </row>
    <row r="12" spans="1:13" s="114" customFormat="1" ht="21.75" customHeight="1">
      <c r="A12" s="388">
        <v>1</v>
      </c>
      <c r="B12" s="385">
        <v>600</v>
      </c>
      <c r="C12" s="385">
        <v>60017</v>
      </c>
      <c r="D12" s="370" t="s">
        <v>193</v>
      </c>
      <c r="E12" s="178"/>
      <c r="F12" s="391">
        <v>55000</v>
      </c>
      <c r="G12" s="391">
        <v>40000</v>
      </c>
      <c r="H12" s="397"/>
      <c r="I12" s="397"/>
      <c r="J12" s="181" t="s">
        <v>17</v>
      </c>
      <c r="K12" s="182"/>
      <c r="L12" s="394">
        <v>0</v>
      </c>
      <c r="M12" s="382" t="s">
        <v>0</v>
      </c>
    </row>
    <row r="13" spans="1:13" s="114" customFormat="1" ht="17.25" customHeight="1">
      <c r="A13" s="389"/>
      <c r="B13" s="386"/>
      <c r="C13" s="386"/>
      <c r="D13" s="371"/>
      <c r="E13" s="178"/>
      <c r="F13" s="392"/>
      <c r="G13" s="392"/>
      <c r="H13" s="398"/>
      <c r="I13" s="398"/>
      <c r="J13" s="181" t="s">
        <v>18</v>
      </c>
      <c r="K13" s="230">
        <v>15000</v>
      </c>
      <c r="L13" s="395"/>
      <c r="M13" s="383"/>
    </row>
    <row r="14" spans="1:13" s="114" customFormat="1" ht="14.25" customHeight="1">
      <c r="A14" s="389"/>
      <c r="B14" s="386"/>
      <c r="C14" s="386"/>
      <c r="D14" s="371"/>
      <c r="E14" s="178"/>
      <c r="F14" s="392"/>
      <c r="G14" s="392"/>
      <c r="H14" s="398"/>
      <c r="I14" s="398"/>
      <c r="J14" s="181" t="s">
        <v>19</v>
      </c>
      <c r="K14" s="182"/>
      <c r="L14" s="395"/>
      <c r="M14" s="383"/>
    </row>
    <row r="15" spans="1:13" s="114" customFormat="1" ht="18" customHeight="1">
      <c r="A15" s="390"/>
      <c r="B15" s="387"/>
      <c r="C15" s="387"/>
      <c r="D15" s="372"/>
      <c r="E15" s="178"/>
      <c r="F15" s="393"/>
      <c r="G15" s="393"/>
      <c r="H15" s="399"/>
      <c r="I15" s="399"/>
      <c r="J15" s="181" t="s">
        <v>20</v>
      </c>
      <c r="K15" s="182"/>
      <c r="L15" s="396"/>
      <c r="M15" s="384"/>
    </row>
    <row r="16" spans="1:13" s="114" customFormat="1" ht="45.75" customHeight="1">
      <c r="A16" s="176">
        <v>2</v>
      </c>
      <c r="B16" s="177">
        <v>801</v>
      </c>
      <c r="C16" s="177">
        <v>80101</v>
      </c>
      <c r="D16" s="194" t="s">
        <v>194</v>
      </c>
      <c r="E16" s="178"/>
      <c r="F16" s="179">
        <v>4000</v>
      </c>
      <c r="G16" s="179">
        <v>4000</v>
      </c>
      <c r="H16" s="178"/>
      <c r="I16" s="180"/>
      <c r="J16" s="181" t="s">
        <v>40</v>
      </c>
      <c r="K16" s="182"/>
      <c r="L16" s="179">
        <v>0</v>
      </c>
      <c r="M16" s="177" t="s">
        <v>0</v>
      </c>
    </row>
    <row r="17" spans="1:13" ht="46.5" customHeight="1">
      <c r="A17" s="176">
        <v>3</v>
      </c>
      <c r="B17" s="183">
        <v>801</v>
      </c>
      <c r="C17" s="184">
        <v>80101</v>
      </c>
      <c r="D17" s="185" t="s">
        <v>183</v>
      </c>
      <c r="E17" s="178"/>
      <c r="F17" s="179">
        <v>50000</v>
      </c>
      <c r="G17" s="179">
        <v>50000</v>
      </c>
      <c r="H17" s="178"/>
      <c r="I17" s="180"/>
      <c r="J17" s="181" t="s">
        <v>40</v>
      </c>
      <c r="K17" s="182"/>
      <c r="L17" s="179">
        <v>0</v>
      </c>
      <c r="M17" s="177" t="s">
        <v>0</v>
      </c>
    </row>
    <row r="18" spans="1:13" ht="49.5" customHeight="1">
      <c r="A18" s="176">
        <v>4</v>
      </c>
      <c r="B18" s="183">
        <v>900</v>
      </c>
      <c r="C18" s="184">
        <v>90095</v>
      </c>
      <c r="D18" s="185" t="s">
        <v>190</v>
      </c>
      <c r="E18" s="178"/>
      <c r="F18" s="179">
        <v>15000</v>
      </c>
      <c r="G18" s="179">
        <v>15000</v>
      </c>
      <c r="H18" s="178"/>
      <c r="I18" s="180"/>
      <c r="J18" s="181" t="s">
        <v>40</v>
      </c>
      <c r="K18" s="182"/>
      <c r="L18" s="179">
        <v>0</v>
      </c>
      <c r="M18" s="177" t="s">
        <v>0</v>
      </c>
    </row>
    <row r="19" spans="1:13" ht="75.75" customHeight="1">
      <c r="A19" s="176">
        <v>5</v>
      </c>
      <c r="B19" s="183">
        <v>921</v>
      </c>
      <c r="C19" s="184">
        <v>92109</v>
      </c>
      <c r="D19" s="186" t="s">
        <v>224</v>
      </c>
      <c r="E19" s="178"/>
      <c r="F19" s="179">
        <v>119851</v>
      </c>
      <c r="G19" s="179">
        <v>65830</v>
      </c>
      <c r="H19" s="178"/>
      <c r="I19" s="180"/>
      <c r="J19" s="181" t="s">
        <v>40</v>
      </c>
      <c r="K19" s="182"/>
      <c r="L19" s="179">
        <v>54021</v>
      </c>
      <c r="M19" s="177" t="s">
        <v>0</v>
      </c>
    </row>
    <row r="20" spans="1:13" s="114" customFormat="1" ht="59.25" customHeight="1">
      <c r="A20" s="176">
        <v>6</v>
      </c>
      <c r="B20" s="177">
        <v>926</v>
      </c>
      <c r="C20" s="177">
        <v>92695</v>
      </c>
      <c r="D20" s="169" t="s">
        <v>203</v>
      </c>
      <c r="E20" s="178"/>
      <c r="F20" s="179">
        <v>5000</v>
      </c>
      <c r="G20" s="179">
        <v>5000</v>
      </c>
      <c r="H20" s="178"/>
      <c r="I20" s="180"/>
      <c r="J20" s="181" t="s">
        <v>40</v>
      </c>
      <c r="K20" s="182"/>
      <c r="L20" s="179">
        <v>0</v>
      </c>
      <c r="M20" s="177" t="s">
        <v>0</v>
      </c>
    </row>
    <row r="21" spans="1:13" s="7" customFormat="1" ht="87" customHeight="1">
      <c r="A21" s="187">
        <v>7</v>
      </c>
      <c r="B21" s="188">
        <v>926</v>
      </c>
      <c r="C21" s="188">
        <v>92695</v>
      </c>
      <c r="D21" s="189" t="s">
        <v>201</v>
      </c>
      <c r="E21" s="187"/>
      <c r="F21" s="190">
        <v>11863.78</v>
      </c>
      <c r="G21" s="191">
        <v>11863.78</v>
      </c>
      <c r="H21" s="192"/>
      <c r="I21" s="192"/>
      <c r="J21" s="181" t="s">
        <v>40</v>
      </c>
      <c r="K21" s="193"/>
      <c r="L21" s="179">
        <v>0</v>
      </c>
      <c r="M21" s="177" t="s">
        <v>0</v>
      </c>
    </row>
    <row r="22" spans="1:13" s="114" customFormat="1" ht="72" customHeight="1">
      <c r="A22" s="176">
        <v>8</v>
      </c>
      <c r="B22" s="183">
        <v>926</v>
      </c>
      <c r="C22" s="184">
        <v>92695</v>
      </c>
      <c r="D22" s="185" t="s">
        <v>195</v>
      </c>
      <c r="E22" s="178"/>
      <c r="F22" s="179">
        <v>0</v>
      </c>
      <c r="G22" s="179">
        <v>0</v>
      </c>
      <c r="H22" s="178"/>
      <c r="I22" s="180"/>
      <c r="J22" s="181" t="s">
        <v>40</v>
      </c>
      <c r="K22" s="182"/>
      <c r="L22" s="179">
        <v>0</v>
      </c>
      <c r="M22" s="177" t="s">
        <v>0</v>
      </c>
    </row>
    <row r="23" spans="1:13" ht="86.25" customHeight="1">
      <c r="A23" s="176">
        <v>9</v>
      </c>
      <c r="B23" s="183">
        <v>926</v>
      </c>
      <c r="C23" s="184">
        <v>92695</v>
      </c>
      <c r="D23" s="194" t="s">
        <v>196</v>
      </c>
      <c r="E23" s="178"/>
      <c r="F23" s="179">
        <v>10810</v>
      </c>
      <c r="G23" s="179">
        <v>10810</v>
      </c>
      <c r="H23" s="178"/>
      <c r="I23" s="180"/>
      <c r="J23" s="181" t="s">
        <v>40</v>
      </c>
      <c r="K23" s="182"/>
      <c r="L23" s="179">
        <v>0</v>
      </c>
      <c r="M23" s="177" t="s">
        <v>0</v>
      </c>
    </row>
    <row r="24" spans="1:13" ht="49.5" customHeight="1">
      <c r="A24" s="176">
        <v>10</v>
      </c>
      <c r="B24" s="183">
        <v>750</v>
      </c>
      <c r="C24" s="195">
        <v>75023</v>
      </c>
      <c r="D24" s="196" t="s">
        <v>200</v>
      </c>
      <c r="E24" s="197"/>
      <c r="F24" s="198">
        <v>15000</v>
      </c>
      <c r="G24" s="198">
        <v>15000</v>
      </c>
      <c r="H24" s="197"/>
      <c r="I24" s="199"/>
      <c r="J24" s="185" t="s">
        <v>40</v>
      </c>
      <c r="K24" s="189"/>
      <c r="L24" s="198">
        <v>0</v>
      </c>
      <c r="M24" s="200" t="s">
        <v>0</v>
      </c>
    </row>
    <row r="25" spans="1:13" s="114" customFormat="1" ht="48" customHeight="1">
      <c r="A25" s="176">
        <v>11</v>
      </c>
      <c r="B25" s="183">
        <v>900</v>
      </c>
      <c r="C25" s="195">
        <v>90015</v>
      </c>
      <c r="D25" s="201" t="s">
        <v>204</v>
      </c>
      <c r="E25" s="197"/>
      <c r="F25" s="198">
        <v>30000</v>
      </c>
      <c r="G25" s="198">
        <v>30000</v>
      </c>
      <c r="H25" s="197"/>
      <c r="I25" s="199"/>
      <c r="J25" s="185" t="s">
        <v>40</v>
      </c>
      <c r="K25" s="189"/>
      <c r="L25" s="198">
        <v>0</v>
      </c>
      <c r="M25" s="200" t="s">
        <v>0</v>
      </c>
    </row>
    <row r="26" spans="1:13" s="114" customFormat="1" ht="70.5" customHeight="1">
      <c r="A26" s="176">
        <v>12</v>
      </c>
      <c r="B26" s="183">
        <v>926</v>
      </c>
      <c r="C26" s="195">
        <v>92695</v>
      </c>
      <c r="D26" s="201" t="s">
        <v>223</v>
      </c>
      <c r="E26" s="197"/>
      <c r="F26" s="198">
        <v>5000</v>
      </c>
      <c r="G26" s="198">
        <v>5000</v>
      </c>
      <c r="H26" s="197"/>
      <c r="I26" s="199"/>
      <c r="J26" s="185" t="s">
        <v>40</v>
      </c>
      <c r="K26" s="189"/>
      <c r="L26" s="198">
        <v>0</v>
      </c>
      <c r="M26" s="200" t="s">
        <v>0</v>
      </c>
    </row>
    <row r="27" spans="1:13" s="114" customFormat="1" ht="101.25" customHeight="1">
      <c r="A27" s="176">
        <v>13</v>
      </c>
      <c r="B27" s="183">
        <v>10</v>
      </c>
      <c r="C27" s="195">
        <v>1010</v>
      </c>
      <c r="D27" s="201" t="s">
        <v>234</v>
      </c>
      <c r="E27" s="197"/>
      <c r="F27" s="198">
        <v>20000</v>
      </c>
      <c r="G27" s="198">
        <v>20000</v>
      </c>
      <c r="H27" s="197"/>
      <c r="I27" s="199"/>
      <c r="J27" s="185" t="s">
        <v>40</v>
      </c>
      <c r="K27" s="189"/>
      <c r="L27" s="198">
        <v>0</v>
      </c>
      <c r="M27" s="200" t="s">
        <v>0</v>
      </c>
    </row>
    <row r="28" spans="1:13" s="114" customFormat="1" ht="78.75" customHeight="1">
      <c r="A28" s="176">
        <v>14</v>
      </c>
      <c r="B28" s="183">
        <v>926</v>
      </c>
      <c r="C28" s="195">
        <v>92695</v>
      </c>
      <c r="D28" s="201" t="s">
        <v>249</v>
      </c>
      <c r="E28" s="197"/>
      <c r="F28" s="198">
        <v>6079.23</v>
      </c>
      <c r="G28" s="198">
        <v>6079.23</v>
      </c>
      <c r="H28" s="197"/>
      <c r="I28" s="199"/>
      <c r="J28" s="185" t="s">
        <v>40</v>
      </c>
      <c r="K28" s="189"/>
      <c r="L28" s="198">
        <v>0</v>
      </c>
      <c r="M28" s="200" t="s">
        <v>0</v>
      </c>
    </row>
    <row r="29" spans="1:13" ht="15.75" customHeight="1">
      <c r="A29" s="365" t="s">
        <v>44</v>
      </c>
      <c r="B29" s="366"/>
      <c r="C29" s="366"/>
      <c r="D29" s="367"/>
      <c r="E29" s="202">
        <f>SUM(E12:E27)</f>
        <v>0</v>
      </c>
      <c r="F29" s="203">
        <f>SUM(F12:F28)</f>
        <v>347604.01</v>
      </c>
      <c r="G29" s="203">
        <f>SUM(G12:G28)</f>
        <v>278583.01</v>
      </c>
      <c r="H29" s="203">
        <f>SUM(H12:H27)</f>
        <v>0</v>
      </c>
      <c r="I29" s="203">
        <f>SUM(I12:I27)</f>
        <v>0</v>
      </c>
      <c r="J29" s="202"/>
      <c r="K29" s="203">
        <f>SUM(K12:K27)</f>
        <v>15000</v>
      </c>
      <c r="L29" s="203">
        <f>SUM(L12:L27)</f>
        <v>54021</v>
      </c>
      <c r="M29" s="204" t="s">
        <v>36</v>
      </c>
    </row>
    <row r="30" spans="1:12" s="12" customFormat="1" ht="10.5" customHeight="1">
      <c r="A30" s="12" t="s">
        <v>3</v>
      </c>
      <c r="F30" s="15"/>
      <c r="H30" s="15"/>
      <c r="I30" s="15"/>
      <c r="L30" s="12" t="s">
        <v>1</v>
      </c>
    </row>
    <row r="31" spans="1:9" s="12" customFormat="1" ht="11.25">
      <c r="A31" s="12" t="s">
        <v>4</v>
      </c>
      <c r="F31" s="15"/>
      <c r="H31" s="15"/>
      <c r="I31" s="15"/>
    </row>
    <row r="32" spans="1:9" s="12" customFormat="1" ht="11.25">
      <c r="A32" s="12" t="s">
        <v>5</v>
      </c>
      <c r="F32" s="15"/>
      <c r="H32" s="15"/>
      <c r="I32" s="15"/>
    </row>
    <row r="33" spans="1:9" s="12" customFormat="1" ht="11.25">
      <c r="A33" s="12" t="s">
        <v>6</v>
      </c>
      <c r="F33" s="15"/>
      <c r="H33" s="15"/>
      <c r="I33" s="15"/>
    </row>
    <row r="34" spans="1:9" s="12" customFormat="1" ht="11.25">
      <c r="A34" s="12" t="s">
        <v>7</v>
      </c>
      <c r="F34" s="15"/>
      <c r="H34" s="15"/>
      <c r="I34" s="15"/>
    </row>
  </sheetData>
  <sheetProtection/>
  <mergeCells count="28">
    <mergeCell ref="M12:M15"/>
    <mergeCell ref="C12:C15"/>
    <mergeCell ref="B12:B15"/>
    <mergeCell ref="A12:A15"/>
    <mergeCell ref="F12:F15"/>
    <mergeCell ref="G12:G15"/>
    <mergeCell ref="L12:L15"/>
    <mergeCell ref="H12:H15"/>
    <mergeCell ref="I12:I15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9:D29"/>
    <mergeCell ref="A4:M4"/>
    <mergeCell ref="A6:A10"/>
    <mergeCell ref="B6:B10"/>
    <mergeCell ref="C6:C10"/>
    <mergeCell ref="D6:D10"/>
    <mergeCell ref="F6:L6"/>
    <mergeCell ref="G8:G10"/>
    <mergeCell ref="D12:D1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2015-09-29T09:29:35Z</cp:lastPrinted>
  <dcterms:created xsi:type="dcterms:W3CDTF">1998-12-09T13:02:10Z</dcterms:created>
  <dcterms:modified xsi:type="dcterms:W3CDTF">2015-10-05T06:37:16Z</dcterms:modified>
  <cp:category/>
  <cp:version/>
  <cp:contentType/>
  <cp:contentStatus/>
</cp:coreProperties>
</file>