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11_7" sheetId="1" r:id="rId1"/>
    <sheet name="ZAŁ 5_4" sheetId="2" r:id="rId2"/>
    <sheet name="ZAŁ 3_3" sheetId="3" r:id="rId3"/>
    <sheet name="ZAŁ 10_6" sheetId="4" r:id="rId4"/>
    <sheet name="ZAŁ 7_5" sheetId="5" r:id="rId5"/>
    <sheet name="Arkusz1" sheetId="6" state="hidden" r:id="rId6"/>
  </sheets>
  <definedNames>
    <definedName name="_xlnm.Print_Titles" localSheetId="3">'ZAŁ 10_6'!$3:$4</definedName>
    <definedName name="_xlnm.Print_Titles" localSheetId="0">'ZAŁ 11_7'!$2:$5</definedName>
    <definedName name="_xlnm.Print_Titles" localSheetId="2">'ZAŁ 3_3'!$6:$12</definedName>
    <definedName name="_xlnm.Print_Titles" localSheetId="1">'ZAŁ 5_4'!$5:$9</definedName>
  </definedNames>
  <calcPr fullCalcOnLoad="1"/>
</workbook>
</file>

<file path=xl/sharedStrings.xml><?xml version="1.0" encoding="utf-8"?>
<sst xmlns="http://schemas.openxmlformats.org/spreadsheetml/2006/main" count="672" uniqueCount="286">
  <si>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</si>
  <si>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</si>
  <si>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</si>
  <si>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</si>
  <si>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</si>
  <si>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</si>
  <si>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</si>
  <si>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</si>
  <si>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</si>
  <si>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</si>
  <si>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</si>
  <si>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</si>
  <si>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</si>
  <si>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</si>
  <si>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</si>
  <si>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</si>
  <si>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</si>
  <si>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</si>
  <si>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</si>
  <si>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</si>
  <si>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</si>
  <si>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</si>
  <si>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</si>
  <si>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</si>
  <si>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</si>
  <si>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</si>
  <si>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</si>
  <si>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</si>
  <si>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</si>
  <si>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</si>
  <si>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</si>
  <si>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</si>
  <si>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</si>
  <si>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</si>
  <si>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</si>
  <si>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</si>
  <si>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</si>
  <si>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</si>
  <si>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</si>
  <si>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</si>
  <si>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</si>
  <si>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</si>
  <si>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</si>
  <si>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</si>
  <si>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</si>
  <si>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</si>
  <si>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</si>
  <si>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</si>
  <si>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</si>
  <si>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</si>
  <si>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</si>
  <si>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</si>
  <si>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</si>
  <si>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</si>
  <si>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</si>
  <si>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</si>
  <si>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</si>
  <si>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</si>
  <si>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</si>
  <si>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</si>
  <si>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</si>
  <si>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</si>
  <si>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</si>
  <si>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</si>
  <si>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</si>
  <si>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</si>
  <si>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</si>
  <si>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</si>
  <si>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</si>
  <si>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</si>
  <si>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</si>
  <si>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</si>
  <si>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</si>
  <si>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</si>
  <si>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</si>
  <si>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</si>
  <si>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</si>
  <si>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</si>
  <si>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</si>
  <si>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</si>
  <si>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</si>
  <si>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</si>
  <si>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</si>
  <si>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Przelewy z rachunku lokat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</si>
  <si>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</si>
  <si>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</si>
  <si>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</si>
  <si>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</si>
  <si>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</si>
  <si>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</si>
  <si>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</si>
  <si>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</si>
  <si>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</si>
  <si>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</si>
  <si>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</si>
  <si>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</si>
  <si>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</si>
  <si>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</si>
  <si>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</si>
  <si>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</si>
  <si>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Sołectwo: Lipowe Pole Plebańskie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</si>
  <si>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</si>
  <si>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</si>
  <si>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</si>
  <si>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</si>
  <si>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</si>
  <si>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</si>
  <si>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</si>
  <si>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</si>
  <si>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</si>
  <si>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</si>
  <si>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</si>
  <si>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</si>
  <si>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</si>
  <si>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</si>
  <si>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</si>
  <si>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</si>
  <si>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</si>
  <si>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</si>
  <si>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</si>
  <si>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</si>
  <si>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</si>
  <si>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</si>
  <si>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</si>
  <si>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</si>
  <si>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</si>
  <si>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</si>
  <si>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</si>
  <si>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</si>
  <si>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</si>
  <si>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</si>
  <si>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</si>
  <si>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</si>
  <si>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</si>
  <si>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</si>
  <si>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</si>
  <si>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</si>
  <si>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</si>
  <si>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</si>
  <si>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</si>
  <si>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</si>
  <si>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</si>
  <si>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</si>
  <si>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</si>
  <si>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</si>
  <si>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</si>
  <si>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</si>
  <si>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</si>
  <si>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</si>
  <si>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</si>
  <si>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</si>
  <si>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</si>
  <si>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</si>
  <si>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</si>
  <si>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</si>
  <si>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</si>
  <si>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</si>
  <si>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7.</t>
  </si>
  <si>
    <t>2012-2013</t>
  </si>
  <si>
    <t>Projekt: "Uczymy się i rozwijamy z indywidualizacją"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</si>
  <si>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</si>
  <si>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</si>
  <si>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</si>
  <si>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</si>
  <si>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</si>
  <si>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</si>
  <si>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</si>
  <si>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</si>
  <si>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</si>
  <si>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</si>
  <si>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</si>
  <si>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</si>
  <si>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</si>
  <si>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</si>
  <si>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</si>
  <si>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</si>
  <si>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</si>
  <si>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</si>
  <si>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</si>
  <si>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</si>
  <si>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</si>
  <si>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</si>
  <si>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</si>
  <si>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</si>
  <si>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</si>
  <si>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</si>
  <si>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</si>
  <si>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</si>
  <si>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</si>
  <si>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</si>
  <si>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</si>
  <si>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</si>
  <si>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</si>
  <si>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</si>
  <si>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</si>
  <si>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</si>
  <si>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</si>
  <si>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</si>
  <si>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</si>
  <si>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</si>
  <si>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</si>
  <si>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</si>
  <si>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</si>
  <si>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</si>
  <si>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</si>
  <si>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</si>
  <si>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</si>
  <si>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</si>
  <si>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</si>
  <si>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</si>
  <si>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Stowarzyszenie OSP Lipowe Pole</t>
  </si>
  <si>
    <t>Stowarzyszenie OSP Kierz Niedźwiedzi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</si>
  <si>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</si>
  <si>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</si>
  <si>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</si>
  <si>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</si>
  <si>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</si>
  <si>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</si>
  <si>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</si>
  <si>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</si>
  <si>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</si>
  <si>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</si>
  <si>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</si>
  <si>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</si>
  <si>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</si>
  <si>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</si>
  <si>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</si>
  <si>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</si>
  <si>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</si>
  <si>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</si>
  <si>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</si>
  <si>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</si>
  <si>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</si>
  <si>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</si>
  <si>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</si>
  <si>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</si>
  <si>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</si>
  <si>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</si>
  <si>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</si>
  <si>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</si>
  <si>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</si>
  <si>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</si>
  <si>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</si>
  <si>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</si>
  <si>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</si>
  <si>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</si>
  <si>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</si>
  <si>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</si>
  <si>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>2012-2015</t>
  </si>
  <si>
    <t xml:space="preserve">Opieka nad bezdomnymi zwierzętami- odłów, transport, opieka weterynaryjna i przetrzymywanie zwierząt </t>
  </si>
  <si>
    <t xml:space="preserve">Budowa sieci kanalizacji sanitarnej z przykanalikami do granic nieruchomości  w miejscowości Grzybowa Góra i w miejscowości Skarżysko Kościelne - ulice Słoneczna, Spokojna,Południowa 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</si>
  <si>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</si>
  <si>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</si>
  <si>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Projekt/zadanie:  Budowa sieci kanalizacji sanitarnej z przykanalikami do granic nieruchomości  wraz z przepompowniami ścieków i zasilaniem energetycznym przepompowni  w miejscowości Majków (ul. Św. Anny) Gmina Skarżysko Kościelne.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</si>
  <si>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</si>
  <si>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Projekt/zadanie: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</si>
  <si>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Projekt/zadanie: "Budowa sieci kanalizacji sanitarnej z przykanalikami do granic nieruchomości  w miejscowości Grzybowa Góra i w miejscowości Skarżysko Kościelne" - ulice  Słoneczna, Spokojna, Południowa.</t>
  </si>
  <si>
    <t>Projekt/zadanie: "Doposażenie placu zabaw oraz wykonanie boiska do gier zespołowych w Grzybowej Górze"</t>
  </si>
  <si>
    <t>Projekt/zadanie: "e- świętokrzyskie Budowa Systemu Informacji Przestrzennej Województwa Świętokrzyskiego"</t>
  </si>
  <si>
    <t>Projekt/zadanie: "e- świętokrzyskie Rozbudowa Infrastruktury Informatycznej JST"</t>
  </si>
  <si>
    <t>Projekt/zadanie: "LIDER w samorządzie"</t>
  </si>
  <si>
    <t>Operacja: Budowa sieci kanalizacji sanitarnej w gminie Skarżysko Kościelne w miejscowościach: Skarżysko Kościelne, Grzybowa Góra, Majków, Michałów Rudka</t>
  </si>
  <si>
    <t>L.p</t>
  </si>
  <si>
    <t>Rozudowa drogi gminnej w miejscowości Grzybowa Góra , ul. Słoneczna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</si>
  <si>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</si>
  <si>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</si>
  <si>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</si>
  <si>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</si>
  <si>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</si>
  <si>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</si>
  <si>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Projekt: "Doposażenie placu wokół oczka wodnego w Skarżysku Kościelnym wraz z ogrodzeniem części brzegu zbiornika"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</si>
  <si>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</si>
  <si>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</si>
  <si>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</si>
  <si>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</si>
  <si>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</si>
  <si>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</si>
  <si>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</si>
  <si>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Załącznik Nr 3                                                                       do Uchwały Nr XLIV/…./2014                                           Rady Gminy Skarżysko Kościelne                                              z dnia 27 czerwca 2014 r.</t>
  </si>
  <si>
    <t>do Uchwały Nr XLIV/.../2014</t>
  </si>
  <si>
    <t>z dnia 27 czerwca 2014 r.</t>
  </si>
  <si>
    <t>Załącznik Nr 4</t>
  </si>
  <si>
    <t>Załącznik Nr 5                                           do Uchwały Nr XLIV/…./2014                       Rady Gminy Skarżysko Kościelne              z dnia 27 czerwca 2014 r.</t>
  </si>
  <si>
    <t>Załącznik Nr 6                                                                                                                do Uchwały Nr XLIV/.../2014                                                                                            Rady Gminy Skarżysko Kościelne                                                                                                z dnia 27 czerwca 2014  r.</t>
  </si>
  <si>
    <t>Załącznik Nr 7
do Uchwały Nr XLIV/.../2014                                                                                 Rady Gminy Skarżysko Kościelne 
z dnia  27 czerwca 2014 r.</t>
  </si>
  <si>
    <t>Dowóz uczniów do gimnazjum w Skarżysku Kościelnym w latach 2014-2017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</si>
</sst>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name val="Times New Roman"/>
      <family val="1"/>
    </font>
    <font>
      <b/>
      <sz val="7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35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36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169" fontId="13" fillId="0" borderId="13" xfId="0" applyNumberFormat="1" applyFont="1" applyBorder="1" applyAlignment="1">
      <alignment horizontal="center" vertical="center"/>
    </xf>
    <xf numFmtId="168" fontId="13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wrapText="1"/>
    </xf>
    <xf numFmtId="4" fontId="38" fillId="0" borderId="13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wrapText="1"/>
    </xf>
    <xf numFmtId="4" fontId="38" fillId="0" borderId="15" xfId="0" applyNumberFormat="1" applyFont="1" applyBorder="1" applyAlignment="1">
      <alignment/>
    </xf>
    <xf numFmtId="0" fontId="38" fillId="0" borderId="15" xfId="0" applyFont="1" applyBorder="1" applyAlignment="1" quotePrefix="1">
      <alignment/>
    </xf>
    <xf numFmtId="0" fontId="38" fillId="0" borderId="15" xfId="0" applyFont="1" applyBorder="1" applyAlignment="1" quotePrefix="1">
      <alignment wrapText="1"/>
    </xf>
    <xf numFmtId="0" fontId="11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wrapText="1"/>
    </xf>
    <xf numFmtId="4" fontId="38" fillId="0" borderId="19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38" fillId="0" borderId="15" xfId="0" applyFont="1" applyFill="1" applyBorder="1" applyAlignment="1">
      <alignment/>
    </xf>
    <xf numFmtId="0" fontId="38" fillId="0" borderId="15" xfId="0" applyFont="1" applyFill="1" applyBorder="1" applyAlignment="1">
      <alignment wrapText="1"/>
    </xf>
    <xf numFmtId="4" fontId="38" fillId="0" borderId="15" xfId="0" applyNumberFormat="1" applyFont="1" applyFill="1" applyBorder="1" applyAlignment="1">
      <alignment/>
    </xf>
    <xf numFmtId="0" fontId="38" fillId="0" borderId="15" xfId="0" applyFont="1" applyFill="1" applyBorder="1" applyAlignment="1" quotePrefix="1">
      <alignment/>
    </xf>
    <xf numFmtId="0" fontId="38" fillId="0" borderId="15" xfId="0" applyFont="1" applyFill="1" applyBorder="1" applyAlignment="1" quotePrefix="1">
      <alignment wrapText="1"/>
    </xf>
    <xf numFmtId="0" fontId="38" fillId="0" borderId="13" xfId="0" applyFont="1" applyFill="1" applyBorder="1" applyAlignment="1">
      <alignment/>
    </xf>
    <xf numFmtId="0" fontId="38" fillId="0" borderId="13" xfId="0" applyFont="1" applyFill="1" applyBorder="1" applyAlignment="1">
      <alignment wrapText="1"/>
    </xf>
    <xf numFmtId="4" fontId="38" fillId="0" borderId="13" xfId="0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169" fontId="38" fillId="0" borderId="13" xfId="0" applyNumberFormat="1" applyFont="1" applyBorder="1" applyAlignment="1">
      <alignment/>
    </xf>
    <xf numFmtId="168" fontId="38" fillId="0" borderId="13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36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68" fontId="13" fillId="0" borderId="14" xfId="0" applyNumberFormat="1" applyFont="1" applyBorder="1" applyAlignment="1">
      <alignment vertical="center"/>
    </xf>
    <xf numFmtId="169" fontId="38" fillId="0" borderId="15" xfId="0" applyNumberFormat="1" applyFont="1" applyBorder="1" applyAlignment="1">
      <alignment/>
    </xf>
    <xf numFmtId="168" fontId="38" fillId="0" borderId="15" xfId="0" applyNumberFormat="1" applyFont="1" applyBorder="1" applyAlignment="1">
      <alignment/>
    </xf>
    <xf numFmtId="0" fontId="13" fillId="0" borderId="14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169" fontId="13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4" fillId="24" borderId="10" xfId="0" applyFont="1" applyFill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4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3" fontId="4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4" fillId="0" borderId="0" xfId="0" applyFont="1" applyAlignment="1">
      <alignment horizontal="right"/>
    </xf>
    <xf numFmtId="0" fontId="43" fillId="0" borderId="0" xfId="0" applyFont="1" applyAlignment="1">
      <alignment vertical="top" wrapText="1"/>
    </xf>
    <xf numFmtId="4" fontId="36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38" fillId="0" borderId="20" xfId="0" applyNumberFormat="1" applyFont="1" applyFill="1" applyBorder="1" applyAlignment="1">
      <alignment/>
    </xf>
    <xf numFmtId="0" fontId="38" fillId="0" borderId="20" xfId="0" applyFont="1" applyFill="1" applyBorder="1" applyAlignment="1" quotePrefix="1">
      <alignment/>
    </xf>
    <xf numFmtId="0" fontId="38" fillId="0" borderId="20" xfId="0" applyFont="1" applyFill="1" applyBorder="1" applyAlignment="1" quotePrefix="1">
      <alignment wrapText="1"/>
    </xf>
    <xf numFmtId="0" fontId="38" fillId="0" borderId="20" xfId="0" applyFont="1" applyFill="1" applyBorder="1" applyAlignment="1">
      <alignment wrapText="1"/>
    </xf>
    <xf numFmtId="0" fontId="38" fillId="0" borderId="13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0" xfId="0" applyFont="1" applyAlignment="1">
      <alignment/>
    </xf>
    <xf numFmtId="0" fontId="11" fillId="0" borderId="15" xfId="0" applyFont="1" applyBorder="1" applyAlignment="1" quotePrefix="1">
      <alignment/>
    </xf>
    <xf numFmtId="0" fontId="11" fillId="0" borderId="15" xfId="0" applyFont="1" applyBorder="1" applyAlignment="1" quotePrefix="1">
      <alignment wrapText="1"/>
    </xf>
    <xf numFmtId="0" fontId="11" fillId="0" borderId="20" xfId="0" applyFont="1" applyBorder="1" applyAlignment="1">
      <alignment/>
    </xf>
    <xf numFmtId="0" fontId="38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top" wrapText="1"/>
    </xf>
    <xf numFmtId="3" fontId="36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4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34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8" fillId="0" borderId="15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/>
    </xf>
    <xf numFmtId="0" fontId="38" fillId="0" borderId="15" xfId="0" applyFont="1" applyBorder="1" applyAlignment="1">
      <alignment vertical="top" wrapText="1"/>
    </xf>
    <xf numFmtId="0" fontId="37" fillId="0" borderId="15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wrapText="1"/>
    </xf>
    <xf numFmtId="0" fontId="37" fillId="0" borderId="15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14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168" fontId="13" fillId="0" borderId="13" xfId="0" applyNumberFormat="1" applyFont="1" applyBorder="1" applyAlignment="1">
      <alignment vertical="center"/>
    </xf>
    <xf numFmtId="168" fontId="13" fillId="0" borderId="15" xfId="0" applyNumberFormat="1" applyFont="1" applyBorder="1" applyAlignment="1">
      <alignment vertical="center"/>
    </xf>
    <xf numFmtId="168" fontId="13" fillId="0" borderId="14" xfId="0" applyNumberFormat="1" applyFont="1" applyBorder="1" applyAlignment="1">
      <alignment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9" fontId="13" fillId="0" borderId="13" xfId="0" applyNumberFormat="1" applyFont="1" applyBorder="1" applyAlignment="1">
      <alignment horizontal="center" vertical="center"/>
    </xf>
    <xf numFmtId="169" fontId="13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28">
      <selection activeCell="J36" sqref="J36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171" customWidth="1"/>
  </cols>
  <sheetData>
    <row r="1" spans="7:8" ht="52.5" customHeight="1">
      <c r="G1" s="267" t="s">
        <v>284</v>
      </c>
      <c r="H1" s="268"/>
    </row>
    <row r="2" spans="1:8" ht="33" customHeight="1">
      <c r="A2" s="269" t="s">
        <v>174</v>
      </c>
      <c r="B2" s="269"/>
      <c r="C2" s="269"/>
      <c r="D2" s="269"/>
      <c r="E2" s="269"/>
      <c r="F2" s="269"/>
      <c r="G2" s="269"/>
      <c r="H2" s="269"/>
    </row>
    <row r="3" spans="2:8" ht="17.25" customHeight="1" hidden="1">
      <c r="B3" s="1"/>
      <c r="C3" s="1"/>
      <c r="G3" s="4"/>
      <c r="H3" s="126" t="s">
        <v>59</v>
      </c>
    </row>
    <row r="4" spans="1:8" s="66" customFormat="1" ht="51" customHeight="1">
      <c r="A4" s="63" t="s">
        <v>69</v>
      </c>
      <c r="B4" s="63" t="s">
        <v>60</v>
      </c>
      <c r="C4" s="65" t="s">
        <v>25</v>
      </c>
      <c r="D4" s="63" t="s">
        <v>38</v>
      </c>
      <c r="E4" s="63" t="s">
        <v>39</v>
      </c>
      <c r="F4" s="63" t="s">
        <v>214</v>
      </c>
      <c r="G4" s="63" t="s">
        <v>215</v>
      </c>
      <c r="H4" s="127" t="s">
        <v>216</v>
      </c>
    </row>
    <row r="5" spans="1:8" s="13" customFormat="1" ht="8.2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28">
        <v>8</v>
      </c>
    </row>
    <row r="6" spans="1:8" s="135" customFormat="1" ht="14.25" customHeight="1">
      <c r="A6" s="129">
        <v>1</v>
      </c>
      <c r="B6" s="130" t="s">
        <v>30</v>
      </c>
      <c r="C6" s="131"/>
      <c r="D6" s="132"/>
      <c r="E6" s="132"/>
      <c r="F6" s="132"/>
      <c r="G6" s="133"/>
      <c r="H6" s="134"/>
    </row>
    <row r="7" spans="1:8" s="138" customFormat="1" ht="13.5" customHeight="1">
      <c r="A7" s="216" t="s">
        <v>113</v>
      </c>
      <c r="B7" s="270" t="s">
        <v>175</v>
      </c>
      <c r="C7" s="210" t="s">
        <v>0</v>
      </c>
      <c r="D7" s="237">
        <v>900</v>
      </c>
      <c r="E7" s="237">
        <v>90095</v>
      </c>
      <c r="F7" s="8">
        <v>4110</v>
      </c>
      <c r="G7" s="238" t="s">
        <v>245</v>
      </c>
      <c r="H7" s="55">
        <v>438</v>
      </c>
    </row>
    <row r="8" spans="1:8" s="138" customFormat="1" ht="12.75" customHeight="1">
      <c r="A8" s="229"/>
      <c r="B8" s="271"/>
      <c r="C8" s="223"/>
      <c r="D8" s="253"/>
      <c r="E8" s="253"/>
      <c r="F8" s="8">
        <v>4170</v>
      </c>
      <c r="G8" s="253"/>
      <c r="H8" s="55">
        <v>2562</v>
      </c>
    </row>
    <row r="9" spans="1:8" s="138" customFormat="1" ht="13.5" customHeight="1">
      <c r="A9" s="230"/>
      <c r="B9" s="265"/>
      <c r="C9" s="211"/>
      <c r="D9" s="236"/>
      <c r="E9" s="236"/>
      <c r="F9" s="140">
        <v>4210</v>
      </c>
      <c r="G9" s="236"/>
      <c r="H9" s="141">
        <v>3539</v>
      </c>
    </row>
    <row r="10" spans="1:8" s="138" customFormat="1" ht="15.75" customHeight="1">
      <c r="A10" s="216" t="s">
        <v>132</v>
      </c>
      <c r="B10" s="257" t="s">
        <v>239</v>
      </c>
      <c r="C10" s="262" t="s">
        <v>0</v>
      </c>
      <c r="D10" s="237">
        <v>600</v>
      </c>
      <c r="E10" s="237">
        <v>60095</v>
      </c>
      <c r="F10" s="212">
        <v>6050</v>
      </c>
      <c r="G10" s="238" t="s">
        <v>246</v>
      </c>
      <c r="H10" s="208">
        <v>5000</v>
      </c>
    </row>
    <row r="11" spans="1:8" s="138" customFormat="1" ht="12" customHeight="1">
      <c r="A11" s="230"/>
      <c r="B11" s="265"/>
      <c r="C11" s="235"/>
      <c r="D11" s="236"/>
      <c r="E11" s="236"/>
      <c r="F11" s="213"/>
      <c r="G11" s="266"/>
      <c r="H11" s="209"/>
    </row>
    <row r="12" spans="1:8" s="138" customFormat="1" ht="15" customHeight="1">
      <c r="A12" s="216" t="s">
        <v>133</v>
      </c>
      <c r="B12" s="257" t="s">
        <v>176</v>
      </c>
      <c r="C12" s="262" t="s">
        <v>0</v>
      </c>
      <c r="D12" s="237">
        <v>600</v>
      </c>
      <c r="E12" s="237">
        <v>60095</v>
      </c>
      <c r="F12" s="212">
        <v>4210</v>
      </c>
      <c r="G12" s="238" t="s">
        <v>245</v>
      </c>
      <c r="H12" s="208">
        <v>12000</v>
      </c>
    </row>
    <row r="13" spans="1:8" s="138" customFormat="1" ht="10.5" customHeight="1">
      <c r="A13" s="229"/>
      <c r="B13" s="258"/>
      <c r="C13" s="263"/>
      <c r="D13" s="253"/>
      <c r="E13" s="253"/>
      <c r="F13" s="264"/>
      <c r="G13" s="252"/>
      <c r="H13" s="254"/>
    </row>
    <row r="14" spans="1:8" s="138" customFormat="1" ht="9" customHeight="1">
      <c r="A14" s="229"/>
      <c r="B14" s="258"/>
      <c r="C14" s="263"/>
      <c r="D14" s="253"/>
      <c r="E14" s="253"/>
      <c r="F14" s="213"/>
      <c r="G14" s="253"/>
      <c r="H14" s="209"/>
    </row>
    <row r="15" spans="1:8" s="138" customFormat="1" ht="21.75" customHeight="1" hidden="1">
      <c r="A15" s="229"/>
      <c r="B15" s="258"/>
      <c r="C15" s="263"/>
      <c r="D15" s="253"/>
      <c r="E15" s="253"/>
      <c r="F15" s="8"/>
      <c r="G15" s="253"/>
      <c r="H15" s="55"/>
    </row>
    <row r="16" spans="1:9" s="138" customFormat="1" ht="22.5" customHeight="1">
      <c r="A16" s="224" t="s">
        <v>26</v>
      </c>
      <c r="B16" s="225"/>
      <c r="C16" s="225"/>
      <c r="D16" s="225"/>
      <c r="E16" s="225"/>
      <c r="F16" s="225"/>
      <c r="G16" s="226"/>
      <c r="H16" s="68">
        <f>SUM(H7:H15)</f>
        <v>23539</v>
      </c>
      <c r="I16" s="135"/>
    </row>
    <row r="17" spans="1:9" s="138" customFormat="1" ht="18" customHeight="1">
      <c r="A17" s="129">
        <v>2</v>
      </c>
      <c r="B17" s="130" t="s">
        <v>28</v>
      </c>
      <c r="C17" s="131"/>
      <c r="D17" s="132"/>
      <c r="E17" s="132"/>
      <c r="F17" s="132"/>
      <c r="G17" s="133"/>
      <c r="H17" s="134"/>
      <c r="I17" s="135"/>
    </row>
    <row r="18" spans="1:9" s="138" customFormat="1" ht="36" customHeight="1">
      <c r="A18" s="39" t="s">
        <v>117</v>
      </c>
      <c r="B18" s="120" t="s">
        <v>217</v>
      </c>
      <c r="C18" s="144" t="s">
        <v>0</v>
      </c>
      <c r="D18" s="172">
        <v>921</v>
      </c>
      <c r="E18" s="172">
        <v>92195</v>
      </c>
      <c r="F18" s="145">
        <v>6050</v>
      </c>
      <c r="G18" s="146" t="s">
        <v>246</v>
      </c>
      <c r="H18" s="147">
        <v>10200</v>
      </c>
      <c r="I18" s="135"/>
    </row>
    <row r="19" spans="1:9" s="181" customFormat="1" ht="15.75" customHeight="1">
      <c r="A19" s="259" t="s">
        <v>125</v>
      </c>
      <c r="B19" s="261" t="s">
        <v>218</v>
      </c>
      <c r="C19" s="205" t="s">
        <v>0</v>
      </c>
      <c r="D19" s="172">
        <v>900</v>
      </c>
      <c r="E19" s="172">
        <v>90095</v>
      </c>
      <c r="F19" s="204">
        <v>4110</v>
      </c>
      <c r="G19" s="206" t="s">
        <v>245</v>
      </c>
      <c r="H19" s="207">
        <v>0</v>
      </c>
      <c r="I19" s="31"/>
    </row>
    <row r="20" spans="1:9" s="181" customFormat="1" ht="15.75" customHeight="1">
      <c r="A20" s="260"/>
      <c r="B20" s="245"/>
      <c r="C20" s="163" t="s">
        <v>0</v>
      </c>
      <c r="D20" s="149">
        <v>900</v>
      </c>
      <c r="E20" s="149">
        <v>90095</v>
      </c>
      <c r="F20" s="145">
        <v>4170</v>
      </c>
      <c r="G20" s="146" t="s">
        <v>245</v>
      </c>
      <c r="H20" s="147">
        <v>0</v>
      </c>
      <c r="I20" s="31"/>
    </row>
    <row r="21" spans="1:9" s="181" customFormat="1" ht="14.25" customHeight="1">
      <c r="A21" s="260"/>
      <c r="B21" s="246"/>
      <c r="C21" s="163" t="s">
        <v>0</v>
      </c>
      <c r="D21" s="149">
        <v>900</v>
      </c>
      <c r="E21" s="149">
        <v>90095</v>
      </c>
      <c r="F21" s="145">
        <v>4210</v>
      </c>
      <c r="G21" s="146" t="s">
        <v>245</v>
      </c>
      <c r="H21" s="147">
        <v>2333</v>
      </c>
      <c r="I21" s="31"/>
    </row>
    <row r="22" spans="1:9" s="138" customFormat="1" ht="18.75" customHeight="1">
      <c r="A22" s="148" t="s">
        <v>126</v>
      </c>
      <c r="B22" s="139" t="s">
        <v>219</v>
      </c>
      <c r="C22" s="123" t="s">
        <v>0</v>
      </c>
      <c r="D22" s="172">
        <v>926</v>
      </c>
      <c r="E22" s="172">
        <v>92695</v>
      </c>
      <c r="F22" s="145">
        <v>4210</v>
      </c>
      <c r="G22" s="146" t="s">
        <v>245</v>
      </c>
      <c r="H22" s="147">
        <v>2500</v>
      </c>
      <c r="I22" s="135"/>
    </row>
    <row r="23" spans="1:9" s="138" customFormat="1" ht="17.25" customHeight="1">
      <c r="A23" s="256" t="s">
        <v>134</v>
      </c>
      <c r="B23" s="218" t="s">
        <v>220</v>
      </c>
      <c r="C23" s="123" t="s">
        <v>0</v>
      </c>
      <c r="D23" s="149">
        <v>921</v>
      </c>
      <c r="E23" s="149">
        <v>92105</v>
      </c>
      <c r="F23" s="145">
        <v>4210</v>
      </c>
      <c r="G23" s="146" t="s">
        <v>245</v>
      </c>
      <c r="H23" s="147">
        <v>1300</v>
      </c>
      <c r="I23" s="135"/>
    </row>
    <row r="24" spans="1:9" s="135" customFormat="1" ht="16.5" customHeight="1">
      <c r="A24" s="256"/>
      <c r="B24" s="228"/>
      <c r="C24" s="122" t="s">
        <v>0</v>
      </c>
      <c r="D24" s="151">
        <v>921</v>
      </c>
      <c r="E24" s="151">
        <v>92105</v>
      </c>
      <c r="F24" s="145">
        <v>4300</v>
      </c>
      <c r="G24" s="146" t="s">
        <v>245</v>
      </c>
      <c r="H24" s="147">
        <v>200</v>
      </c>
      <c r="I24" s="138"/>
    </row>
    <row r="25" spans="1:9" s="135" customFormat="1" ht="16.5" customHeight="1">
      <c r="A25" s="256" t="s">
        <v>177</v>
      </c>
      <c r="B25" s="218" t="s">
        <v>221</v>
      </c>
      <c r="C25" s="122" t="s">
        <v>0</v>
      </c>
      <c r="D25" s="152">
        <v>921</v>
      </c>
      <c r="E25" s="152">
        <v>92195</v>
      </c>
      <c r="F25" s="153">
        <v>4210</v>
      </c>
      <c r="G25" s="146" t="s">
        <v>245</v>
      </c>
      <c r="H25" s="154">
        <v>1200</v>
      </c>
      <c r="I25" s="138"/>
    </row>
    <row r="26" spans="1:9" s="135" customFormat="1" ht="17.25" customHeight="1">
      <c r="A26" s="256"/>
      <c r="B26" s="227"/>
      <c r="C26" s="239" t="s">
        <v>0</v>
      </c>
      <c r="D26" s="241">
        <v>921</v>
      </c>
      <c r="E26" s="241">
        <v>92195</v>
      </c>
      <c r="F26" s="241">
        <v>4300</v>
      </c>
      <c r="G26" s="214" t="s">
        <v>245</v>
      </c>
      <c r="H26" s="250">
        <v>2500</v>
      </c>
      <c r="I26" s="138"/>
    </row>
    <row r="27" spans="1:9" s="135" customFormat="1" ht="4.5" customHeight="1">
      <c r="A27" s="256"/>
      <c r="B27" s="228"/>
      <c r="C27" s="240"/>
      <c r="D27" s="242"/>
      <c r="E27" s="242"/>
      <c r="F27" s="242"/>
      <c r="G27" s="215"/>
      <c r="H27" s="251"/>
      <c r="I27" s="138"/>
    </row>
    <row r="28" spans="1:9" s="135" customFormat="1" ht="53.25" customHeight="1">
      <c r="A28" s="148" t="s">
        <v>186</v>
      </c>
      <c r="B28" s="156" t="s">
        <v>222</v>
      </c>
      <c r="C28" s="122" t="s">
        <v>0</v>
      </c>
      <c r="D28" s="157">
        <v>921</v>
      </c>
      <c r="E28" s="157">
        <v>92195</v>
      </c>
      <c r="F28" s="145">
        <v>4270</v>
      </c>
      <c r="G28" s="146" t="s">
        <v>245</v>
      </c>
      <c r="H28" s="147">
        <v>2200</v>
      </c>
      <c r="I28" s="138"/>
    </row>
    <row r="29" spans="1:9" s="138" customFormat="1" ht="17.25" customHeight="1">
      <c r="A29" s="224" t="s">
        <v>26</v>
      </c>
      <c r="B29" s="225"/>
      <c r="C29" s="225"/>
      <c r="D29" s="225"/>
      <c r="E29" s="225"/>
      <c r="F29" s="225"/>
      <c r="G29" s="226"/>
      <c r="H29" s="68">
        <f>SUM(H18:H28)</f>
        <v>22433</v>
      </c>
      <c r="I29" s="135"/>
    </row>
    <row r="30" spans="1:9" s="138" customFormat="1" ht="18" customHeight="1">
      <c r="A30" s="129">
        <v>3</v>
      </c>
      <c r="B30" s="130" t="s">
        <v>100</v>
      </c>
      <c r="C30" s="131"/>
      <c r="D30" s="132"/>
      <c r="E30" s="132"/>
      <c r="F30" s="132"/>
      <c r="G30" s="133"/>
      <c r="H30" s="134"/>
      <c r="I30" s="135"/>
    </row>
    <row r="31" spans="1:9" s="138" customFormat="1" ht="22.5" customHeight="1">
      <c r="A31" s="158" t="s">
        <v>119</v>
      </c>
      <c r="B31" s="159" t="s">
        <v>223</v>
      </c>
      <c r="C31" s="122" t="s">
        <v>0</v>
      </c>
      <c r="D31" s="145">
        <v>600</v>
      </c>
      <c r="E31" s="145">
        <v>60095</v>
      </c>
      <c r="F31" s="145">
        <v>4300</v>
      </c>
      <c r="G31" s="146" t="s">
        <v>245</v>
      </c>
      <c r="H31" s="147">
        <v>4800</v>
      </c>
      <c r="I31" s="135"/>
    </row>
    <row r="32" spans="1:9" s="138" customFormat="1" ht="18" customHeight="1">
      <c r="A32" s="243" t="s">
        <v>135</v>
      </c>
      <c r="B32" s="244" t="s">
        <v>178</v>
      </c>
      <c r="C32" s="255" t="s">
        <v>0</v>
      </c>
      <c r="D32" s="145">
        <v>900</v>
      </c>
      <c r="E32" s="145">
        <v>90095</v>
      </c>
      <c r="F32" s="145">
        <v>4110</v>
      </c>
      <c r="G32" s="146" t="s">
        <v>245</v>
      </c>
      <c r="H32" s="147">
        <v>292</v>
      </c>
      <c r="I32" s="135"/>
    </row>
    <row r="33" spans="1:9" s="138" customFormat="1" ht="16.5" customHeight="1">
      <c r="A33" s="243"/>
      <c r="B33" s="245"/>
      <c r="C33" s="233"/>
      <c r="D33" s="145">
        <v>900</v>
      </c>
      <c r="E33" s="145">
        <v>90095</v>
      </c>
      <c r="F33" s="145">
        <v>4170</v>
      </c>
      <c r="G33" s="146" t="s">
        <v>245</v>
      </c>
      <c r="H33" s="147">
        <v>1708</v>
      </c>
      <c r="I33" s="135"/>
    </row>
    <row r="34" spans="1:9" s="138" customFormat="1" ht="15" customHeight="1">
      <c r="A34" s="243"/>
      <c r="B34" s="246"/>
      <c r="C34" s="234"/>
      <c r="D34" s="145">
        <v>900</v>
      </c>
      <c r="E34" s="145">
        <v>90095</v>
      </c>
      <c r="F34" s="145">
        <v>4210</v>
      </c>
      <c r="G34" s="146" t="s">
        <v>245</v>
      </c>
      <c r="H34" s="147">
        <v>2000</v>
      </c>
      <c r="I34" s="135"/>
    </row>
    <row r="35" spans="1:9" s="138" customFormat="1" ht="32.25" customHeight="1">
      <c r="A35" s="158" t="s">
        <v>136</v>
      </c>
      <c r="B35" s="159" t="s">
        <v>180</v>
      </c>
      <c r="C35" s="122" t="s">
        <v>0</v>
      </c>
      <c r="D35" s="145">
        <v>600</v>
      </c>
      <c r="E35" s="145">
        <v>60095</v>
      </c>
      <c r="F35" s="145">
        <v>6050</v>
      </c>
      <c r="G35" s="160" t="s">
        <v>246</v>
      </c>
      <c r="H35" s="147">
        <v>5600</v>
      </c>
      <c r="I35" s="135"/>
    </row>
    <row r="36" spans="1:9" s="135" customFormat="1" ht="18.75" customHeight="1">
      <c r="A36" s="7" t="s">
        <v>179</v>
      </c>
      <c r="B36" s="155" t="s">
        <v>181</v>
      </c>
      <c r="C36" s="122" t="s">
        <v>0</v>
      </c>
      <c r="D36" s="173">
        <v>600</v>
      </c>
      <c r="E36" s="173">
        <v>60095</v>
      </c>
      <c r="F36" s="143">
        <v>4300</v>
      </c>
      <c r="G36" s="146" t="s">
        <v>245</v>
      </c>
      <c r="H36" s="141">
        <v>948</v>
      </c>
      <c r="I36" s="138"/>
    </row>
    <row r="37" spans="1:9" s="138" customFormat="1" ht="14.25" customHeight="1">
      <c r="A37" s="224" t="s">
        <v>26</v>
      </c>
      <c r="B37" s="225"/>
      <c r="C37" s="225"/>
      <c r="D37" s="225"/>
      <c r="E37" s="225"/>
      <c r="F37" s="225"/>
      <c r="G37" s="226"/>
      <c r="H37" s="68">
        <f>SUM(H31:H36)</f>
        <v>15348</v>
      </c>
      <c r="I37" s="135"/>
    </row>
    <row r="38" spans="1:9" s="138" customFormat="1" ht="17.25" customHeight="1">
      <c r="A38" s="129">
        <v>4</v>
      </c>
      <c r="B38" s="130" t="s">
        <v>31</v>
      </c>
      <c r="C38" s="131"/>
      <c r="D38" s="132"/>
      <c r="E38" s="132"/>
      <c r="F38" s="132"/>
      <c r="G38" s="133"/>
      <c r="H38" s="134"/>
      <c r="I38" s="135"/>
    </row>
    <row r="39" spans="1:8" s="181" customFormat="1" ht="21" customHeight="1">
      <c r="A39" s="216" t="s">
        <v>137</v>
      </c>
      <c r="B39" s="218" t="s">
        <v>224</v>
      </c>
      <c r="C39" s="210" t="s">
        <v>0</v>
      </c>
      <c r="D39" s="212">
        <v>900</v>
      </c>
      <c r="E39" s="212">
        <v>90095</v>
      </c>
      <c r="F39" s="8">
        <v>4210</v>
      </c>
      <c r="G39" s="146" t="s">
        <v>245</v>
      </c>
      <c r="H39" s="55">
        <v>1150</v>
      </c>
    </row>
    <row r="40" spans="1:8" s="181" customFormat="1" ht="19.5" customHeight="1">
      <c r="A40" s="230"/>
      <c r="B40" s="228"/>
      <c r="C40" s="211"/>
      <c r="D40" s="213"/>
      <c r="E40" s="213"/>
      <c r="F40" s="8">
        <v>4300</v>
      </c>
      <c r="G40" s="146" t="s">
        <v>245</v>
      </c>
      <c r="H40" s="55">
        <v>50</v>
      </c>
    </row>
    <row r="41" spans="1:8" s="181" customFormat="1" ht="21.75" customHeight="1">
      <c r="A41" s="222" t="s">
        <v>138</v>
      </c>
      <c r="B41" s="218" t="s">
        <v>182</v>
      </c>
      <c r="C41" s="136" t="s">
        <v>0</v>
      </c>
      <c r="D41" s="8">
        <v>921</v>
      </c>
      <c r="E41" s="25">
        <v>92195</v>
      </c>
      <c r="F41" s="8">
        <v>4210</v>
      </c>
      <c r="G41" s="146" t="s">
        <v>245</v>
      </c>
      <c r="H41" s="55">
        <v>646</v>
      </c>
    </row>
    <row r="42" spans="1:8" s="181" customFormat="1" ht="21.75" customHeight="1">
      <c r="A42" s="222"/>
      <c r="B42" s="228"/>
      <c r="C42" s="24" t="s">
        <v>0</v>
      </c>
      <c r="D42" s="8">
        <v>921</v>
      </c>
      <c r="E42" s="25">
        <v>92195</v>
      </c>
      <c r="F42" s="8">
        <v>4300</v>
      </c>
      <c r="G42" s="146" t="s">
        <v>245</v>
      </c>
      <c r="H42" s="55">
        <v>8000</v>
      </c>
    </row>
    <row r="43" spans="1:8" s="138" customFormat="1" ht="45.75" customHeight="1">
      <c r="A43" s="39" t="s">
        <v>139</v>
      </c>
      <c r="B43" s="175" t="s">
        <v>240</v>
      </c>
      <c r="C43" s="161" t="s">
        <v>0</v>
      </c>
      <c r="D43" s="140">
        <v>921</v>
      </c>
      <c r="E43" s="143">
        <v>92195</v>
      </c>
      <c r="F43" s="140">
        <v>4210</v>
      </c>
      <c r="G43" s="146" t="s">
        <v>245</v>
      </c>
      <c r="H43" s="141">
        <v>1500</v>
      </c>
    </row>
    <row r="44" spans="1:9" s="138" customFormat="1" ht="20.25" customHeight="1">
      <c r="A44" s="224" t="s">
        <v>26</v>
      </c>
      <c r="B44" s="225"/>
      <c r="C44" s="225"/>
      <c r="D44" s="225"/>
      <c r="E44" s="225"/>
      <c r="F44" s="225"/>
      <c r="G44" s="226"/>
      <c r="H44" s="68">
        <f>SUM(H39:H43)</f>
        <v>11346</v>
      </c>
      <c r="I44" s="135"/>
    </row>
    <row r="45" spans="1:9" s="138" customFormat="1" ht="14.25" customHeight="1">
      <c r="A45" s="129">
        <v>5</v>
      </c>
      <c r="B45" s="130" t="s">
        <v>32</v>
      </c>
      <c r="C45" s="131"/>
      <c r="D45" s="132"/>
      <c r="E45" s="132"/>
      <c r="F45" s="132"/>
      <c r="G45" s="162"/>
      <c r="H45" s="134"/>
      <c r="I45" s="135"/>
    </row>
    <row r="46" spans="1:9" s="138" customFormat="1" ht="18" customHeight="1">
      <c r="A46" s="243" t="s">
        <v>140</v>
      </c>
      <c r="B46" s="244" t="s">
        <v>225</v>
      </c>
      <c r="C46" s="161" t="s">
        <v>0</v>
      </c>
      <c r="D46" s="153">
        <v>921</v>
      </c>
      <c r="E46" s="153">
        <v>92109</v>
      </c>
      <c r="F46" s="145">
        <v>4210</v>
      </c>
      <c r="G46" s="146" t="s">
        <v>245</v>
      </c>
      <c r="H46" s="147">
        <v>2000</v>
      </c>
      <c r="I46" s="135"/>
    </row>
    <row r="47" spans="1:9" s="138" customFormat="1" ht="15.75" customHeight="1">
      <c r="A47" s="243"/>
      <c r="B47" s="245"/>
      <c r="C47" s="161" t="s">
        <v>0</v>
      </c>
      <c r="D47" s="153">
        <v>921</v>
      </c>
      <c r="E47" s="153">
        <v>92195</v>
      </c>
      <c r="F47" s="145">
        <v>4210</v>
      </c>
      <c r="G47" s="146" t="s">
        <v>245</v>
      </c>
      <c r="H47" s="147">
        <v>500</v>
      </c>
      <c r="I47" s="135"/>
    </row>
    <row r="48" spans="1:9" s="138" customFormat="1" ht="15.75" customHeight="1">
      <c r="A48" s="243"/>
      <c r="B48" s="245"/>
      <c r="C48" s="161" t="s">
        <v>0</v>
      </c>
      <c r="D48" s="153">
        <v>921</v>
      </c>
      <c r="E48" s="153">
        <v>92195</v>
      </c>
      <c r="F48" s="145">
        <v>4300</v>
      </c>
      <c r="G48" s="146" t="s">
        <v>245</v>
      </c>
      <c r="H48" s="147">
        <v>1000</v>
      </c>
      <c r="I48" s="135"/>
    </row>
    <row r="49" spans="1:9" s="138" customFormat="1" ht="25.5" customHeight="1">
      <c r="A49" s="158" t="s">
        <v>141</v>
      </c>
      <c r="B49" s="163" t="s">
        <v>226</v>
      </c>
      <c r="C49" s="161" t="s">
        <v>0</v>
      </c>
      <c r="D49" s="174">
        <v>600</v>
      </c>
      <c r="E49" s="174">
        <v>60095</v>
      </c>
      <c r="F49" s="145">
        <v>6050</v>
      </c>
      <c r="G49" s="160" t="s">
        <v>246</v>
      </c>
      <c r="H49" s="147">
        <v>16500</v>
      </c>
      <c r="I49" s="135"/>
    </row>
    <row r="50" spans="1:9" s="138" customFormat="1" ht="14.25" customHeight="1">
      <c r="A50" s="249" t="s">
        <v>183</v>
      </c>
      <c r="B50" s="218" t="s">
        <v>111</v>
      </c>
      <c r="C50" s="123" t="s">
        <v>0</v>
      </c>
      <c r="D50" s="8">
        <v>900</v>
      </c>
      <c r="E50" s="8">
        <v>90095</v>
      </c>
      <c r="F50" s="145">
        <v>4110</v>
      </c>
      <c r="G50" s="146" t="s">
        <v>245</v>
      </c>
      <c r="H50" s="147">
        <v>292</v>
      </c>
      <c r="I50" s="135"/>
    </row>
    <row r="51" spans="1:9" s="138" customFormat="1" ht="14.25" customHeight="1">
      <c r="A51" s="249"/>
      <c r="B51" s="227"/>
      <c r="C51" s="123" t="s">
        <v>0</v>
      </c>
      <c r="D51" s="8">
        <v>900</v>
      </c>
      <c r="E51" s="8">
        <v>90095</v>
      </c>
      <c r="F51" s="145">
        <v>4170</v>
      </c>
      <c r="G51" s="146" t="s">
        <v>245</v>
      </c>
      <c r="H51" s="147">
        <v>1708</v>
      </c>
      <c r="I51" s="135"/>
    </row>
    <row r="52" spans="1:9" s="135" customFormat="1" ht="16.5" customHeight="1">
      <c r="A52" s="249"/>
      <c r="B52" s="228"/>
      <c r="C52" s="123" t="s">
        <v>0</v>
      </c>
      <c r="D52" s="8">
        <v>900</v>
      </c>
      <c r="E52" s="8">
        <v>90095</v>
      </c>
      <c r="F52" s="8">
        <v>4210</v>
      </c>
      <c r="G52" s="146" t="s">
        <v>245</v>
      </c>
      <c r="H52" s="55">
        <v>1539</v>
      </c>
      <c r="I52" s="138"/>
    </row>
    <row r="53" spans="1:8" s="135" customFormat="1" ht="16.5" customHeight="1">
      <c r="A53" s="224" t="s">
        <v>26</v>
      </c>
      <c r="B53" s="225"/>
      <c r="C53" s="225"/>
      <c r="D53" s="225"/>
      <c r="E53" s="225"/>
      <c r="F53" s="225"/>
      <c r="G53" s="226"/>
      <c r="H53" s="68">
        <f>SUM(H45:H52)</f>
        <v>23539</v>
      </c>
    </row>
    <row r="54" spans="1:9" s="138" customFormat="1" ht="13.5" customHeight="1">
      <c r="A54" s="129">
        <v>6</v>
      </c>
      <c r="B54" s="130" t="s">
        <v>29</v>
      </c>
      <c r="C54" s="131"/>
      <c r="D54" s="132"/>
      <c r="E54" s="132"/>
      <c r="F54" s="132"/>
      <c r="G54" s="133"/>
      <c r="H54" s="134"/>
      <c r="I54" s="135"/>
    </row>
    <row r="55" spans="1:9" s="135" customFormat="1" ht="30" customHeight="1">
      <c r="A55" s="8" t="s">
        <v>142</v>
      </c>
      <c r="B55" s="121" t="s">
        <v>227</v>
      </c>
      <c r="C55" s="24" t="s">
        <v>0</v>
      </c>
      <c r="D55" s="143">
        <v>926</v>
      </c>
      <c r="E55" s="143">
        <v>92695</v>
      </c>
      <c r="F55" s="8">
        <v>6050</v>
      </c>
      <c r="G55" s="164" t="s">
        <v>246</v>
      </c>
      <c r="H55" s="55">
        <v>8000</v>
      </c>
      <c r="I55" s="138"/>
    </row>
    <row r="56" spans="1:9" s="135" customFormat="1" ht="3.75" customHeight="1">
      <c r="A56" s="222" t="s">
        <v>143</v>
      </c>
      <c r="B56" s="218" t="s">
        <v>228</v>
      </c>
      <c r="C56" s="210" t="s">
        <v>0</v>
      </c>
      <c r="D56" s="212">
        <v>900</v>
      </c>
      <c r="E56" s="212">
        <v>90095</v>
      </c>
      <c r="F56" s="212">
        <v>4300</v>
      </c>
      <c r="G56" s="214" t="s">
        <v>245</v>
      </c>
      <c r="H56" s="208">
        <v>1400</v>
      </c>
      <c r="I56" s="138"/>
    </row>
    <row r="57" spans="1:9" s="135" customFormat="1" ht="17.25" customHeight="1">
      <c r="A57" s="222"/>
      <c r="B57" s="227"/>
      <c r="C57" s="211"/>
      <c r="D57" s="213"/>
      <c r="E57" s="213"/>
      <c r="F57" s="213"/>
      <c r="G57" s="215"/>
      <c r="H57" s="209"/>
      <c r="I57" s="138"/>
    </row>
    <row r="58" spans="1:9" s="135" customFormat="1" ht="14.25" customHeight="1">
      <c r="A58" s="222"/>
      <c r="B58" s="228"/>
      <c r="C58" s="32" t="s">
        <v>0</v>
      </c>
      <c r="D58" s="142">
        <v>900</v>
      </c>
      <c r="E58" s="142">
        <v>90095</v>
      </c>
      <c r="F58" s="8">
        <v>4210</v>
      </c>
      <c r="G58" s="146" t="s">
        <v>245</v>
      </c>
      <c r="H58" s="55">
        <v>969</v>
      </c>
      <c r="I58" s="138"/>
    </row>
    <row r="59" spans="1:9" s="135" customFormat="1" ht="26.25" customHeight="1">
      <c r="A59" s="8" t="s">
        <v>144</v>
      </c>
      <c r="B59" s="150" t="s">
        <v>229</v>
      </c>
      <c r="C59" s="32" t="s">
        <v>0</v>
      </c>
      <c r="D59" s="142">
        <v>921</v>
      </c>
      <c r="E59" s="142">
        <v>92195</v>
      </c>
      <c r="F59" s="8">
        <v>4210</v>
      </c>
      <c r="G59" s="146" t="s">
        <v>245</v>
      </c>
      <c r="H59" s="55">
        <v>1000</v>
      </c>
      <c r="I59" s="138"/>
    </row>
    <row r="60" spans="1:9" s="138" customFormat="1" ht="12" customHeight="1">
      <c r="A60" s="224" t="s">
        <v>26</v>
      </c>
      <c r="B60" s="225"/>
      <c r="C60" s="225"/>
      <c r="D60" s="225"/>
      <c r="E60" s="225"/>
      <c r="F60" s="225"/>
      <c r="G60" s="226"/>
      <c r="H60" s="68">
        <f>SUM(H55:H59)</f>
        <v>11369</v>
      </c>
      <c r="I60" s="135"/>
    </row>
    <row r="61" spans="1:9" s="138" customFormat="1" ht="17.25" customHeight="1">
      <c r="A61" s="129">
        <v>7</v>
      </c>
      <c r="B61" s="130" t="s">
        <v>110</v>
      </c>
      <c r="C61" s="131"/>
      <c r="D61" s="132"/>
      <c r="E61" s="132"/>
      <c r="F61" s="132"/>
      <c r="G61" s="133"/>
      <c r="H61" s="134"/>
      <c r="I61" s="135"/>
    </row>
    <row r="62" spans="1:9" s="138" customFormat="1" ht="14.25" customHeight="1">
      <c r="A62" s="216" t="s">
        <v>145</v>
      </c>
      <c r="B62" s="218" t="s">
        <v>230</v>
      </c>
      <c r="C62" s="136" t="s">
        <v>0</v>
      </c>
      <c r="D62" s="142">
        <v>900</v>
      </c>
      <c r="E62" s="142">
        <v>90095</v>
      </c>
      <c r="F62" s="145">
        <v>4110</v>
      </c>
      <c r="G62" s="146" t="s">
        <v>245</v>
      </c>
      <c r="H62" s="147">
        <v>438</v>
      </c>
      <c r="I62" s="135"/>
    </row>
    <row r="63" spans="1:9" s="138" customFormat="1" ht="13.5" customHeight="1">
      <c r="A63" s="229"/>
      <c r="B63" s="227"/>
      <c r="C63" s="136" t="s">
        <v>0</v>
      </c>
      <c r="D63" s="142">
        <v>900</v>
      </c>
      <c r="E63" s="142">
        <v>90095</v>
      </c>
      <c r="F63" s="145">
        <v>4170</v>
      </c>
      <c r="G63" s="146" t="s">
        <v>245</v>
      </c>
      <c r="H63" s="147">
        <v>2562</v>
      </c>
      <c r="I63" s="135"/>
    </row>
    <row r="64" spans="1:8" s="138" customFormat="1" ht="18" customHeight="1">
      <c r="A64" s="230"/>
      <c r="B64" s="228"/>
      <c r="C64" s="136" t="s">
        <v>0</v>
      </c>
      <c r="D64" s="142">
        <v>900</v>
      </c>
      <c r="E64" s="142">
        <v>90095</v>
      </c>
      <c r="F64" s="8">
        <v>4210</v>
      </c>
      <c r="G64" s="146" t="s">
        <v>245</v>
      </c>
      <c r="H64" s="55">
        <v>2539</v>
      </c>
    </row>
    <row r="65" spans="1:9" s="135" customFormat="1" ht="17.25" customHeight="1">
      <c r="A65" s="216" t="s">
        <v>146</v>
      </c>
      <c r="B65" s="218" t="s">
        <v>231</v>
      </c>
      <c r="C65" s="210" t="s">
        <v>0</v>
      </c>
      <c r="D65" s="212">
        <v>600</v>
      </c>
      <c r="E65" s="212">
        <v>60017</v>
      </c>
      <c r="F65" s="237">
        <v>6050</v>
      </c>
      <c r="G65" s="238" t="s">
        <v>246</v>
      </c>
      <c r="H65" s="247">
        <v>18000</v>
      </c>
      <c r="I65" s="138"/>
    </row>
    <row r="66" spans="1:9" s="135" customFormat="1" ht="12.75" customHeight="1">
      <c r="A66" s="217"/>
      <c r="B66" s="219"/>
      <c r="C66" s="235"/>
      <c r="D66" s="236"/>
      <c r="E66" s="236"/>
      <c r="F66" s="236"/>
      <c r="G66" s="236"/>
      <c r="H66" s="248"/>
      <c r="I66" s="138"/>
    </row>
    <row r="67" spans="1:9" s="138" customFormat="1" ht="16.5" customHeight="1">
      <c r="A67" s="224" t="s">
        <v>26</v>
      </c>
      <c r="B67" s="225"/>
      <c r="C67" s="225"/>
      <c r="D67" s="225"/>
      <c r="E67" s="225"/>
      <c r="F67" s="225"/>
      <c r="G67" s="226"/>
      <c r="H67" s="68">
        <f>SUM(H62:H66)</f>
        <v>23539</v>
      </c>
      <c r="I67" s="135"/>
    </row>
    <row r="68" spans="1:9" s="138" customFormat="1" ht="19.5" customHeight="1">
      <c r="A68" s="129">
        <v>8</v>
      </c>
      <c r="B68" s="130" t="s">
        <v>232</v>
      </c>
      <c r="C68" s="131"/>
      <c r="D68" s="132"/>
      <c r="E68" s="132"/>
      <c r="F68" s="132"/>
      <c r="G68" s="133"/>
      <c r="H68" s="134"/>
      <c r="I68" s="135"/>
    </row>
    <row r="69" spans="1:9" s="138" customFormat="1" ht="18" customHeight="1">
      <c r="A69" s="231" t="s">
        <v>147</v>
      </c>
      <c r="B69" s="232" t="s">
        <v>233</v>
      </c>
      <c r="C69" s="136" t="s">
        <v>0</v>
      </c>
      <c r="D69" s="142">
        <v>926</v>
      </c>
      <c r="E69" s="142">
        <v>92695</v>
      </c>
      <c r="F69" s="145">
        <v>4110</v>
      </c>
      <c r="G69" s="146" t="s">
        <v>245</v>
      </c>
      <c r="H69" s="147">
        <v>438</v>
      </c>
      <c r="I69" s="135"/>
    </row>
    <row r="70" spans="1:9" s="138" customFormat="1" ht="19.5" customHeight="1">
      <c r="A70" s="231"/>
      <c r="B70" s="233"/>
      <c r="C70" s="136" t="s">
        <v>0</v>
      </c>
      <c r="D70" s="142">
        <v>926</v>
      </c>
      <c r="E70" s="142">
        <v>92695</v>
      </c>
      <c r="F70" s="145">
        <v>4170</v>
      </c>
      <c r="G70" s="146" t="s">
        <v>245</v>
      </c>
      <c r="H70" s="147">
        <v>2562</v>
      </c>
      <c r="I70" s="135"/>
    </row>
    <row r="71" spans="1:8" s="138" customFormat="1" ht="18" customHeight="1">
      <c r="A71" s="231"/>
      <c r="B71" s="234"/>
      <c r="C71" s="136" t="s">
        <v>0</v>
      </c>
      <c r="D71" s="142">
        <v>926</v>
      </c>
      <c r="E71" s="142">
        <v>92695</v>
      </c>
      <c r="F71" s="8">
        <v>4210</v>
      </c>
      <c r="G71" s="146" t="s">
        <v>245</v>
      </c>
      <c r="H71" s="55">
        <v>3000</v>
      </c>
    </row>
    <row r="72" spans="1:8" s="138" customFormat="1" ht="18" customHeight="1">
      <c r="A72" s="222" t="s">
        <v>148</v>
      </c>
      <c r="B72" s="210" t="s">
        <v>184</v>
      </c>
      <c r="C72" s="24" t="s">
        <v>0</v>
      </c>
      <c r="D72" s="8">
        <v>900</v>
      </c>
      <c r="E72" s="8">
        <v>90095</v>
      </c>
      <c r="F72" s="8">
        <v>4110</v>
      </c>
      <c r="G72" s="146" t="s">
        <v>245</v>
      </c>
      <c r="H72" s="55">
        <v>292</v>
      </c>
    </row>
    <row r="73" spans="1:8" s="138" customFormat="1" ht="18" customHeight="1">
      <c r="A73" s="222"/>
      <c r="B73" s="223"/>
      <c r="C73" s="24" t="s">
        <v>0</v>
      </c>
      <c r="D73" s="8">
        <v>900</v>
      </c>
      <c r="E73" s="8">
        <v>90095</v>
      </c>
      <c r="F73" s="8">
        <v>4170</v>
      </c>
      <c r="G73" s="146" t="s">
        <v>245</v>
      </c>
      <c r="H73" s="55">
        <v>1708</v>
      </c>
    </row>
    <row r="74" spans="1:9" s="135" customFormat="1" ht="18" customHeight="1">
      <c r="A74" s="222"/>
      <c r="B74" s="211"/>
      <c r="C74" s="24" t="s">
        <v>0</v>
      </c>
      <c r="D74" s="8">
        <v>900</v>
      </c>
      <c r="E74" s="8">
        <v>90095</v>
      </c>
      <c r="F74" s="8">
        <v>4210</v>
      </c>
      <c r="G74" s="146" t="s">
        <v>245</v>
      </c>
      <c r="H74" s="55">
        <v>2000</v>
      </c>
      <c r="I74" s="138"/>
    </row>
    <row r="75" spans="1:8" s="138" customFormat="1" ht="40.5" customHeight="1">
      <c r="A75" s="8" t="s">
        <v>149</v>
      </c>
      <c r="B75" s="136" t="s">
        <v>241</v>
      </c>
      <c r="C75" s="136" t="s">
        <v>0</v>
      </c>
      <c r="D75" s="137">
        <v>900</v>
      </c>
      <c r="E75" s="142">
        <v>90015</v>
      </c>
      <c r="F75" s="8">
        <v>6050</v>
      </c>
      <c r="G75" s="40" t="s">
        <v>246</v>
      </c>
      <c r="H75" s="55">
        <v>13539</v>
      </c>
    </row>
    <row r="76" spans="1:9" s="138" customFormat="1" ht="16.5" customHeight="1">
      <c r="A76" s="224" t="s">
        <v>26</v>
      </c>
      <c r="B76" s="225"/>
      <c r="C76" s="225"/>
      <c r="D76" s="225"/>
      <c r="E76" s="225"/>
      <c r="F76" s="225"/>
      <c r="G76" s="226"/>
      <c r="H76" s="68">
        <f>SUM(H69:H75)</f>
        <v>23539</v>
      </c>
      <c r="I76" s="135"/>
    </row>
    <row r="77" spans="1:9" s="138" customFormat="1" ht="15.75" customHeight="1">
      <c r="A77" s="129">
        <v>9</v>
      </c>
      <c r="B77" s="130" t="s">
        <v>27</v>
      </c>
      <c r="C77" s="131"/>
      <c r="D77" s="132"/>
      <c r="E77" s="132"/>
      <c r="F77" s="132"/>
      <c r="G77" s="133"/>
      <c r="H77" s="134"/>
      <c r="I77" s="135"/>
    </row>
    <row r="78" spans="1:9" s="138" customFormat="1" ht="17.25" customHeight="1">
      <c r="A78" s="222" t="s">
        <v>150</v>
      </c>
      <c r="B78" s="218" t="s">
        <v>234</v>
      </c>
      <c r="C78" s="24" t="s">
        <v>0</v>
      </c>
      <c r="D78" s="8">
        <v>921</v>
      </c>
      <c r="E78" s="8">
        <v>92195</v>
      </c>
      <c r="F78" s="145">
        <v>4110</v>
      </c>
      <c r="G78" s="146" t="s">
        <v>245</v>
      </c>
      <c r="H78" s="147">
        <v>146</v>
      </c>
      <c r="I78" s="135"/>
    </row>
    <row r="79" spans="1:9" s="138" customFormat="1" ht="15.75" customHeight="1">
      <c r="A79" s="222"/>
      <c r="B79" s="227"/>
      <c r="C79" s="24" t="s">
        <v>0</v>
      </c>
      <c r="D79" s="8">
        <v>921</v>
      </c>
      <c r="E79" s="8">
        <v>92195</v>
      </c>
      <c r="F79" s="145">
        <v>4170</v>
      </c>
      <c r="G79" s="146" t="s">
        <v>245</v>
      </c>
      <c r="H79" s="147">
        <v>854</v>
      </c>
      <c r="I79" s="135"/>
    </row>
    <row r="80" spans="1:9" s="138" customFormat="1" ht="15.75" customHeight="1">
      <c r="A80" s="222"/>
      <c r="B80" s="227"/>
      <c r="C80" s="24" t="s">
        <v>0</v>
      </c>
      <c r="D80" s="8">
        <v>921</v>
      </c>
      <c r="E80" s="8">
        <v>92195</v>
      </c>
      <c r="F80" s="145">
        <v>4210</v>
      </c>
      <c r="G80" s="146" t="s">
        <v>245</v>
      </c>
      <c r="H80" s="147">
        <v>325</v>
      </c>
      <c r="I80" s="135"/>
    </row>
    <row r="81" spans="1:8" s="138" customFormat="1" ht="17.25" customHeight="1">
      <c r="A81" s="222"/>
      <c r="B81" s="228"/>
      <c r="C81" s="24" t="s">
        <v>0</v>
      </c>
      <c r="D81" s="8">
        <v>921</v>
      </c>
      <c r="E81" s="8">
        <v>92195</v>
      </c>
      <c r="F81" s="8">
        <v>4300</v>
      </c>
      <c r="G81" s="146" t="s">
        <v>245</v>
      </c>
      <c r="H81" s="55">
        <v>1675</v>
      </c>
    </row>
    <row r="82" spans="1:9" s="135" customFormat="1" ht="25.5" customHeight="1">
      <c r="A82" s="8" t="s">
        <v>151</v>
      </c>
      <c r="B82" s="124" t="s">
        <v>235</v>
      </c>
      <c r="C82" s="24" t="s">
        <v>0</v>
      </c>
      <c r="D82" s="166" t="s">
        <v>236</v>
      </c>
      <c r="E82" s="166" t="s">
        <v>237</v>
      </c>
      <c r="F82" s="8">
        <v>6050</v>
      </c>
      <c r="G82" s="17" t="s">
        <v>246</v>
      </c>
      <c r="H82" s="55">
        <v>7000</v>
      </c>
      <c r="I82" s="138"/>
    </row>
    <row r="83" spans="1:9" s="135" customFormat="1" ht="21" customHeight="1">
      <c r="A83" s="8" t="s">
        <v>152</v>
      </c>
      <c r="B83" s="119" t="s">
        <v>238</v>
      </c>
      <c r="C83" s="24" t="s">
        <v>0</v>
      </c>
      <c r="D83" s="137">
        <v>926</v>
      </c>
      <c r="E83" s="137">
        <v>92695</v>
      </c>
      <c r="F83" s="8">
        <v>4210</v>
      </c>
      <c r="G83" s="146" t="s">
        <v>245</v>
      </c>
      <c r="H83" s="165">
        <v>1000</v>
      </c>
      <c r="I83" s="138"/>
    </row>
    <row r="84" spans="1:9" s="135" customFormat="1" ht="20.25" customHeight="1">
      <c r="A84" s="8" t="s">
        <v>185</v>
      </c>
      <c r="B84" s="150" t="s">
        <v>111</v>
      </c>
      <c r="C84" s="136" t="s">
        <v>0</v>
      </c>
      <c r="D84" s="142">
        <v>900</v>
      </c>
      <c r="E84" s="142">
        <v>90095</v>
      </c>
      <c r="F84" s="8">
        <v>4210</v>
      </c>
      <c r="G84" s="146" t="s">
        <v>245</v>
      </c>
      <c r="H84" s="165">
        <v>699</v>
      </c>
      <c r="I84" s="138"/>
    </row>
    <row r="85" spans="1:9" s="138" customFormat="1" ht="19.5" customHeight="1">
      <c r="A85" s="224" t="s">
        <v>26</v>
      </c>
      <c r="B85" s="225"/>
      <c r="C85" s="225"/>
      <c r="D85" s="225"/>
      <c r="E85" s="225"/>
      <c r="F85" s="225"/>
      <c r="G85" s="226"/>
      <c r="H85" s="68">
        <f>SUM(H78:H84)</f>
        <v>11699</v>
      </c>
      <c r="I85" s="135"/>
    </row>
    <row r="86" spans="1:9" s="138" customFormat="1" ht="21" customHeight="1">
      <c r="A86" s="220" t="s">
        <v>80</v>
      </c>
      <c r="B86" s="221"/>
      <c r="C86" s="167"/>
      <c r="D86" s="167"/>
      <c r="E86" s="167"/>
      <c r="F86" s="167"/>
      <c r="G86" s="168"/>
      <c r="H86" s="169">
        <f>SUM(H16,H29,H37,H44,H53,H60,H67,H76,H85)</f>
        <v>166351</v>
      </c>
      <c r="I86" s="170"/>
    </row>
    <row r="87" spans="1:9" s="1" customFormat="1" ht="27.75" customHeight="1">
      <c r="A87"/>
      <c r="B87"/>
      <c r="C87"/>
      <c r="D87"/>
      <c r="E87"/>
      <c r="F87"/>
      <c r="G87"/>
      <c r="H87" s="171"/>
      <c r="I87"/>
    </row>
    <row r="88" spans="1:9" s="31" customFormat="1" ht="18.75" customHeight="1">
      <c r="A88"/>
      <c r="B88"/>
      <c r="C88"/>
      <c r="D88"/>
      <c r="E88"/>
      <c r="F88"/>
      <c r="G88"/>
      <c r="H88" s="171"/>
      <c r="I88"/>
    </row>
    <row r="89" spans="1:9" s="16" customFormat="1" ht="21" customHeight="1">
      <c r="A89"/>
      <c r="B89"/>
      <c r="C89"/>
      <c r="D89"/>
      <c r="E89"/>
      <c r="F89"/>
      <c r="G89"/>
      <c r="H89" s="171"/>
      <c r="I89"/>
    </row>
  </sheetData>
  <sheetProtection/>
  <mergeCells count="84">
    <mergeCell ref="E39:E40"/>
    <mergeCell ref="A39:A40"/>
    <mergeCell ref="B39:B40"/>
    <mergeCell ref="C39:C40"/>
    <mergeCell ref="D39:D40"/>
    <mergeCell ref="H10:H11"/>
    <mergeCell ref="E10:E11"/>
    <mergeCell ref="F10:F11"/>
    <mergeCell ref="G1:H1"/>
    <mergeCell ref="A2:H2"/>
    <mergeCell ref="A7:A9"/>
    <mergeCell ref="B7:B9"/>
    <mergeCell ref="C7:C9"/>
    <mergeCell ref="D7:D9"/>
    <mergeCell ref="E7:E9"/>
    <mergeCell ref="G7:G9"/>
    <mergeCell ref="A10:A11"/>
    <mergeCell ref="B10:B11"/>
    <mergeCell ref="C10:C11"/>
    <mergeCell ref="D10:D11"/>
    <mergeCell ref="G10:G11"/>
    <mergeCell ref="B12:B15"/>
    <mergeCell ref="A16:G16"/>
    <mergeCell ref="A19:A21"/>
    <mergeCell ref="B19:B21"/>
    <mergeCell ref="C12:C15"/>
    <mergeCell ref="D12:D15"/>
    <mergeCell ref="E12:E15"/>
    <mergeCell ref="F12:F14"/>
    <mergeCell ref="H26:H27"/>
    <mergeCell ref="G12:G15"/>
    <mergeCell ref="H12:H14"/>
    <mergeCell ref="G26:G27"/>
    <mergeCell ref="C32:C34"/>
    <mergeCell ref="A25:A27"/>
    <mergeCell ref="B25:B27"/>
    <mergeCell ref="A23:A24"/>
    <mergeCell ref="B23:B24"/>
    <mergeCell ref="A12:A15"/>
    <mergeCell ref="A44:G44"/>
    <mergeCell ref="H65:H66"/>
    <mergeCell ref="A50:A52"/>
    <mergeCell ref="B50:B52"/>
    <mergeCell ref="A53:G53"/>
    <mergeCell ref="A56:A58"/>
    <mergeCell ref="A46:A48"/>
    <mergeCell ref="B46:B48"/>
    <mergeCell ref="B56:B58"/>
    <mergeCell ref="A60:G60"/>
    <mergeCell ref="A37:G37"/>
    <mergeCell ref="A41:A42"/>
    <mergeCell ref="B41:B42"/>
    <mergeCell ref="C26:C27"/>
    <mergeCell ref="D26:D27"/>
    <mergeCell ref="E26:E27"/>
    <mergeCell ref="F26:F27"/>
    <mergeCell ref="A29:G29"/>
    <mergeCell ref="A32:A34"/>
    <mergeCell ref="B32:B34"/>
    <mergeCell ref="A62:A64"/>
    <mergeCell ref="B62:B64"/>
    <mergeCell ref="A67:G67"/>
    <mergeCell ref="A69:A71"/>
    <mergeCell ref="B69:B71"/>
    <mergeCell ref="C65:C66"/>
    <mergeCell ref="D65:D66"/>
    <mergeCell ref="E65:E66"/>
    <mergeCell ref="F65:F66"/>
    <mergeCell ref="G65:G66"/>
    <mergeCell ref="A65:A66"/>
    <mergeCell ref="B65:B66"/>
    <mergeCell ref="A86:B86"/>
    <mergeCell ref="A72:A74"/>
    <mergeCell ref="B72:B74"/>
    <mergeCell ref="A76:G76"/>
    <mergeCell ref="A78:A81"/>
    <mergeCell ref="B78:B81"/>
    <mergeCell ref="A85:G85"/>
    <mergeCell ref="H56:H57"/>
    <mergeCell ref="C56:C57"/>
    <mergeCell ref="F56:F57"/>
    <mergeCell ref="G56:G57"/>
    <mergeCell ref="E56:E57"/>
    <mergeCell ref="D56:D57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view="pageBreakPreview" zoomScaleSheetLayoutView="100" workbookViewId="0" topLeftCell="C28">
      <selection activeCell="I49" sqref="I49"/>
    </sheetView>
  </sheetViews>
  <sheetFormatPr defaultColWidth="9.00390625" defaultRowHeight="12.75"/>
  <cols>
    <col min="1" max="1" width="4.625" style="14" customWidth="1"/>
    <col min="2" max="2" width="46.75390625" style="14" customWidth="1"/>
    <col min="3" max="3" width="10.25390625" style="14" customWidth="1"/>
    <col min="4" max="4" width="11.625" style="14" customWidth="1"/>
    <col min="5" max="5" width="5.75390625" style="14" customWidth="1"/>
    <col min="6" max="6" width="8.125" style="14" customWidth="1"/>
    <col min="7" max="7" width="27.125" style="14" customWidth="1"/>
    <col min="8" max="8" width="15.25390625" style="28" customWidth="1"/>
    <col min="9" max="9" width="26.25390625" style="28" customWidth="1"/>
    <col min="10" max="16384" width="9.125" style="14" customWidth="1"/>
  </cols>
  <sheetData>
    <row r="1" spans="8:9" s="15" customFormat="1" ht="12.75">
      <c r="H1" s="27"/>
      <c r="I1" s="176" t="s">
        <v>281</v>
      </c>
    </row>
    <row r="2" spans="8:9" s="15" customFormat="1" ht="12.75">
      <c r="H2" s="27"/>
      <c r="I2" s="176" t="s">
        <v>279</v>
      </c>
    </row>
    <row r="3" spans="8:9" s="15" customFormat="1" ht="12.75">
      <c r="H3" s="28"/>
      <c r="I3" s="176" t="s">
        <v>93</v>
      </c>
    </row>
    <row r="4" spans="8:9" s="15" customFormat="1" ht="12.75">
      <c r="H4" s="27"/>
      <c r="I4" s="176" t="s">
        <v>280</v>
      </c>
    </row>
    <row r="5" spans="1:9" s="29" customFormat="1" ht="11.25" customHeight="1">
      <c r="A5" s="276" t="s">
        <v>167</v>
      </c>
      <c r="B5" s="276"/>
      <c r="C5" s="276"/>
      <c r="D5" s="276"/>
      <c r="E5" s="276"/>
      <c r="F5" s="276"/>
      <c r="G5" s="276"/>
      <c r="H5" s="276"/>
      <c r="I5" s="276"/>
    </row>
    <row r="6" ht="5.25" customHeight="1"/>
    <row r="7" spans="1:10" ht="38.25" customHeight="1">
      <c r="A7" s="277" t="s">
        <v>262</v>
      </c>
      <c r="B7" s="277" t="s">
        <v>2</v>
      </c>
      <c r="C7" s="277" t="s">
        <v>3</v>
      </c>
      <c r="D7" s="278" t="s">
        <v>73</v>
      </c>
      <c r="E7" s="277" t="s">
        <v>38</v>
      </c>
      <c r="F7" s="278" t="s">
        <v>39</v>
      </c>
      <c r="G7" s="277" t="s">
        <v>4</v>
      </c>
      <c r="H7" s="277"/>
      <c r="I7" s="280" t="s">
        <v>168</v>
      </c>
      <c r="J7" s="87"/>
    </row>
    <row r="8" spans="1:10" ht="15" customHeight="1">
      <c r="A8" s="277"/>
      <c r="B8" s="277"/>
      <c r="C8" s="277"/>
      <c r="D8" s="279"/>
      <c r="E8" s="277"/>
      <c r="F8" s="279"/>
      <c r="G8" s="179" t="s">
        <v>5</v>
      </c>
      <c r="H8" s="180" t="s">
        <v>6</v>
      </c>
      <c r="I8" s="280"/>
      <c r="J8" s="87"/>
    </row>
    <row r="9" spans="1:9" s="35" customFormat="1" ht="8.25" customHeight="1">
      <c r="A9" s="36">
        <v>1</v>
      </c>
      <c r="B9" s="36">
        <v>2</v>
      </c>
      <c r="C9" s="36">
        <v>3</v>
      </c>
      <c r="D9" s="37">
        <v>4</v>
      </c>
      <c r="E9" s="36">
        <v>5</v>
      </c>
      <c r="F9" s="37">
        <v>6</v>
      </c>
      <c r="G9" s="36">
        <v>7</v>
      </c>
      <c r="H9" s="38">
        <v>8</v>
      </c>
      <c r="I9" s="38">
        <v>9</v>
      </c>
    </row>
    <row r="10" spans="1:9" ht="11.25" customHeight="1">
      <c r="A10" s="79" t="s">
        <v>43</v>
      </c>
      <c r="B10" s="80" t="s">
        <v>23</v>
      </c>
      <c r="C10" s="79" t="s">
        <v>248</v>
      </c>
      <c r="D10" s="80" t="s">
        <v>0</v>
      </c>
      <c r="E10" s="105">
        <v>10</v>
      </c>
      <c r="F10" s="106">
        <v>1010</v>
      </c>
      <c r="G10" s="79" t="s">
        <v>7</v>
      </c>
      <c r="H10" s="81">
        <f>SUM(H11,H15)</f>
        <v>1470111</v>
      </c>
      <c r="I10" s="81">
        <f>SUM(I11,I15)</f>
        <v>109397</v>
      </c>
    </row>
    <row r="11" spans="1:9" ht="14.25" customHeight="1">
      <c r="A11" s="82"/>
      <c r="B11" s="83" t="s">
        <v>154</v>
      </c>
      <c r="C11" s="82"/>
      <c r="D11" s="82"/>
      <c r="E11" s="82"/>
      <c r="F11" s="82"/>
      <c r="G11" s="82" t="s">
        <v>91</v>
      </c>
      <c r="H11" s="84">
        <f>SUM(H12:H14)</f>
        <v>0</v>
      </c>
      <c r="I11" s="84">
        <f>SUM(I12:I14)</f>
        <v>0</v>
      </c>
    </row>
    <row r="12" spans="1:9" ht="12" customHeight="1">
      <c r="A12" s="82"/>
      <c r="B12" s="83" t="s">
        <v>153</v>
      </c>
      <c r="C12" s="82"/>
      <c r="D12" s="82"/>
      <c r="E12" s="82"/>
      <c r="F12" s="82"/>
      <c r="G12" s="85" t="s">
        <v>8</v>
      </c>
      <c r="H12" s="84"/>
      <c r="I12" s="84"/>
    </row>
    <row r="13" spans="1:9" ht="11.25" customHeight="1">
      <c r="A13" s="82"/>
      <c r="B13" s="284" t="s">
        <v>261</v>
      </c>
      <c r="C13" s="82"/>
      <c r="D13" s="82"/>
      <c r="E13" s="82"/>
      <c r="F13" s="82"/>
      <c r="G13" s="85" t="s">
        <v>9</v>
      </c>
      <c r="H13" s="84"/>
      <c r="I13" s="84"/>
    </row>
    <row r="14" spans="1:9" ht="10.5" customHeight="1">
      <c r="A14" s="82"/>
      <c r="B14" s="284"/>
      <c r="C14" s="82"/>
      <c r="D14" s="82"/>
      <c r="E14" s="82"/>
      <c r="F14" s="82"/>
      <c r="G14" s="86" t="s">
        <v>10</v>
      </c>
      <c r="H14" s="84"/>
      <c r="I14" s="84"/>
    </row>
    <row r="15" spans="1:9" ht="12.75">
      <c r="A15" s="82"/>
      <c r="B15" s="282" t="s">
        <v>253</v>
      </c>
      <c r="C15" s="82"/>
      <c r="D15" s="82"/>
      <c r="E15" s="82"/>
      <c r="F15" s="82"/>
      <c r="G15" s="82" t="s">
        <v>90</v>
      </c>
      <c r="H15" s="84">
        <f>SUM(H16,H18)</f>
        <v>1470111</v>
      </c>
      <c r="I15" s="84">
        <f>SUM(I16:I18)</f>
        <v>109397</v>
      </c>
    </row>
    <row r="16" spans="1:9" ht="12.75">
      <c r="A16" s="82"/>
      <c r="B16" s="282"/>
      <c r="C16" s="82"/>
      <c r="D16" s="82"/>
      <c r="E16" s="82"/>
      <c r="F16" s="82"/>
      <c r="G16" s="85" t="s">
        <v>8</v>
      </c>
      <c r="H16" s="84">
        <v>649615</v>
      </c>
      <c r="I16" s="84">
        <v>96777</v>
      </c>
    </row>
    <row r="17" spans="1:9" ht="12.75">
      <c r="A17" s="82"/>
      <c r="B17" s="282"/>
      <c r="C17" s="82"/>
      <c r="D17" s="82"/>
      <c r="E17" s="82"/>
      <c r="F17" s="82"/>
      <c r="G17" s="85" t="s">
        <v>9</v>
      </c>
      <c r="H17" s="84"/>
      <c r="I17" s="84"/>
    </row>
    <row r="18" spans="1:9" ht="14.25" customHeight="1">
      <c r="A18" s="82"/>
      <c r="B18" s="282"/>
      <c r="C18" s="82"/>
      <c r="D18" s="82"/>
      <c r="E18" s="82"/>
      <c r="F18" s="82"/>
      <c r="G18" s="86" t="s">
        <v>10</v>
      </c>
      <c r="H18" s="84">
        <v>820496</v>
      </c>
      <c r="I18" s="84">
        <v>12620</v>
      </c>
    </row>
    <row r="19" spans="1:9" ht="20.25" customHeight="1">
      <c r="A19" s="82"/>
      <c r="B19" s="283"/>
      <c r="C19" s="82"/>
      <c r="D19" s="82"/>
      <c r="E19" s="82"/>
      <c r="F19" s="82"/>
      <c r="G19" s="83" t="s">
        <v>89</v>
      </c>
      <c r="H19" s="84">
        <v>12620</v>
      </c>
      <c r="I19" s="84">
        <v>12620</v>
      </c>
    </row>
    <row r="20" spans="1:9" ht="15" customHeight="1">
      <c r="A20" s="79" t="s">
        <v>44</v>
      </c>
      <c r="B20" s="80" t="s">
        <v>23</v>
      </c>
      <c r="C20" s="79" t="s">
        <v>201</v>
      </c>
      <c r="D20" s="80" t="s">
        <v>0</v>
      </c>
      <c r="E20" s="105">
        <v>10</v>
      </c>
      <c r="F20" s="106">
        <v>1010</v>
      </c>
      <c r="G20" s="79" t="s">
        <v>7</v>
      </c>
      <c r="H20" s="81">
        <f>SUM(H21,H25)</f>
        <v>1204445.35</v>
      </c>
      <c r="I20" s="81">
        <f>SUM(I21,I25)</f>
        <v>780937.04</v>
      </c>
    </row>
    <row r="21" spans="1:9" ht="12.75" customHeight="1">
      <c r="A21" s="82"/>
      <c r="B21" s="83" t="s">
        <v>154</v>
      </c>
      <c r="C21" s="82"/>
      <c r="D21" s="82"/>
      <c r="E21" s="82"/>
      <c r="F21" s="82"/>
      <c r="G21" s="82" t="s">
        <v>91</v>
      </c>
      <c r="H21" s="84">
        <f>SUM(H22:H24)</f>
        <v>0</v>
      </c>
      <c r="I21" s="84">
        <f>SUM(I22:I24)</f>
        <v>0</v>
      </c>
    </row>
    <row r="22" spans="1:9" ht="21" customHeight="1">
      <c r="A22" s="82"/>
      <c r="B22" s="83" t="s">
        <v>153</v>
      </c>
      <c r="C22" s="82"/>
      <c r="D22" s="82"/>
      <c r="E22" s="82"/>
      <c r="F22" s="82"/>
      <c r="G22" s="85" t="s">
        <v>8</v>
      </c>
      <c r="H22" s="84"/>
      <c r="I22" s="84"/>
    </row>
    <row r="23" spans="1:9" ht="11.25" customHeight="1">
      <c r="A23" s="82"/>
      <c r="B23" s="274" t="s">
        <v>256</v>
      </c>
      <c r="C23" s="82"/>
      <c r="D23" s="82"/>
      <c r="E23" s="82"/>
      <c r="F23" s="82"/>
      <c r="G23" s="85" t="s">
        <v>9</v>
      </c>
      <c r="H23" s="84"/>
      <c r="I23" s="84"/>
    </row>
    <row r="24" spans="1:9" ht="12" customHeight="1">
      <c r="A24" s="82"/>
      <c r="B24" s="275"/>
      <c r="C24" s="82"/>
      <c r="D24" s="82"/>
      <c r="E24" s="82"/>
      <c r="F24" s="82"/>
      <c r="G24" s="86" t="s">
        <v>10</v>
      </c>
      <c r="H24" s="84"/>
      <c r="I24" s="84"/>
    </row>
    <row r="25" spans="1:9" ht="12.75">
      <c r="A25" s="82"/>
      <c r="B25" s="275"/>
      <c r="C25" s="82"/>
      <c r="D25" s="82"/>
      <c r="E25" s="82"/>
      <c r="F25" s="82"/>
      <c r="G25" s="82" t="s">
        <v>90</v>
      </c>
      <c r="H25" s="84">
        <f>SUM(H26,H28)</f>
        <v>1204445.35</v>
      </c>
      <c r="I25" s="84">
        <f>SUM(I26:I28)</f>
        <v>780937.04</v>
      </c>
    </row>
    <row r="26" spans="1:9" ht="12.75">
      <c r="A26" s="82"/>
      <c r="B26" s="275"/>
      <c r="C26" s="82"/>
      <c r="D26" s="82"/>
      <c r="E26" s="82"/>
      <c r="F26" s="82"/>
      <c r="G26" s="85" t="s">
        <v>8</v>
      </c>
      <c r="H26" s="84">
        <v>667517.69</v>
      </c>
      <c r="I26" s="84">
        <v>497309</v>
      </c>
    </row>
    <row r="27" spans="1:9" ht="12.75">
      <c r="A27" s="82"/>
      <c r="B27" s="275"/>
      <c r="C27" s="82"/>
      <c r="D27" s="82"/>
      <c r="E27" s="82"/>
      <c r="F27" s="82"/>
      <c r="G27" s="85" t="s">
        <v>9</v>
      </c>
      <c r="H27" s="84"/>
      <c r="I27" s="84"/>
    </row>
    <row r="28" spans="1:9" ht="14.25" customHeight="1">
      <c r="A28" s="82"/>
      <c r="B28" s="275"/>
      <c r="C28" s="82"/>
      <c r="D28" s="82"/>
      <c r="E28" s="82"/>
      <c r="F28" s="82"/>
      <c r="G28" s="86" t="s">
        <v>10</v>
      </c>
      <c r="H28" s="84">
        <v>536927.66</v>
      </c>
      <c r="I28" s="84">
        <v>283628.04</v>
      </c>
    </row>
    <row r="29" spans="1:9" ht="21">
      <c r="A29" s="82"/>
      <c r="B29" s="275"/>
      <c r="C29" s="82"/>
      <c r="D29" s="82"/>
      <c r="E29" s="82"/>
      <c r="F29" s="82"/>
      <c r="G29" s="83" t="s">
        <v>89</v>
      </c>
      <c r="H29" s="84">
        <v>0</v>
      </c>
      <c r="I29" s="84">
        <v>0</v>
      </c>
    </row>
    <row r="30" spans="1:9" ht="12" customHeight="1">
      <c r="A30" s="79" t="s">
        <v>45</v>
      </c>
      <c r="B30" s="80" t="s">
        <v>23</v>
      </c>
      <c r="C30" s="79" t="s">
        <v>201</v>
      </c>
      <c r="D30" s="80" t="s">
        <v>0</v>
      </c>
      <c r="E30" s="105">
        <v>10</v>
      </c>
      <c r="F30" s="106">
        <v>1010</v>
      </c>
      <c r="G30" s="79" t="s">
        <v>7</v>
      </c>
      <c r="H30" s="81">
        <f>SUM(H31,H35)</f>
        <v>511048</v>
      </c>
      <c r="I30" s="81">
        <f>SUM(I31,I35)</f>
        <v>500985</v>
      </c>
    </row>
    <row r="31" spans="1:9" ht="22.5" customHeight="1">
      <c r="A31" s="82"/>
      <c r="B31" s="83" t="s">
        <v>154</v>
      </c>
      <c r="C31" s="82"/>
      <c r="D31" s="82"/>
      <c r="E31" s="82"/>
      <c r="F31" s="82"/>
      <c r="G31" s="82" t="s">
        <v>91</v>
      </c>
      <c r="H31" s="84">
        <f>SUM(H32:H34)</f>
        <v>0</v>
      </c>
      <c r="I31" s="84">
        <f>SUM(I32:I34)</f>
        <v>0</v>
      </c>
    </row>
    <row r="32" spans="1:9" ht="12.75" customHeight="1">
      <c r="A32" s="82"/>
      <c r="B32" s="83" t="s">
        <v>153</v>
      </c>
      <c r="C32" s="82"/>
      <c r="D32" s="82"/>
      <c r="E32" s="82"/>
      <c r="F32" s="82"/>
      <c r="G32" s="85" t="s">
        <v>8</v>
      </c>
      <c r="H32" s="84"/>
      <c r="I32" s="84"/>
    </row>
    <row r="33" spans="1:9" ht="13.5" customHeight="1">
      <c r="A33" s="82"/>
      <c r="B33" s="284" t="s">
        <v>261</v>
      </c>
      <c r="C33" s="82"/>
      <c r="D33" s="82"/>
      <c r="E33" s="82"/>
      <c r="F33" s="82"/>
      <c r="G33" s="85" t="s">
        <v>9</v>
      </c>
      <c r="H33" s="84"/>
      <c r="I33" s="84"/>
    </row>
    <row r="34" spans="1:9" ht="21">
      <c r="A34" s="82"/>
      <c r="B34" s="284"/>
      <c r="C34" s="82"/>
      <c r="D34" s="82"/>
      <c r="E34" s="82"/>
      <c r="F34" s="82"/>
      <c r="G34" s="86" t="s">
        <v>10</v>
      </c>
      <c r="H34" s="84"/>
      <c r="I34" s="84"/>
    </row>
    <row r="35" spans="1:9" ht="12.75">
      <c r="A35" s="82"/>
      <c r="B35" s="282" t="s">
        <v>254</v>
      </c>
      <c r="C35" s="82"/>
      <c r="D35" s="82"/>
      <c r="E35" s="82"/>
      <c r="F35" s="82"/>
      <c r="G35" s="82" t="s">
        <v>90</v>
      </c>
      <c r="H35" s="84">
        <f>SUM(H36,H38)</f>
        <v>511048</v>
      </c>
      <c r="I35" s="84">
        <f>SUM(I36:I38)</f>
        <v>500985</v>
      </c>
    </row>
    <row r="36" spans="1:9" ht="12.75">
      <c r="A36" s="82"/>
      <c r="B36" s="282"/>
      <c r="C36" s="82"/>
      <c r="D36" s="82"/>
      <c r="E36" s="82"/>
      <c r="F36" s="82"/>
      <c r="G36" s="85" t="s">
        <v>8</v>
      </c>
      <c r="H36" s="84">
        <v>301890</v>
      </c>
      <c r="I36" s="84">
        <v>291827</v>
      </c>
    </row>
    <row r="37" spans="1:9" ht="12.75">
      <c r="A37" s="82"/>
      <c r="B37" s="282"/>
      <c r="C37" s="82"/>
      <c r="D37" s="82"/>
      <c r="E37" s="82"/>
      <c r="F37" s="82"/>
      <c r="G37" s="85" t="s">
        <v>9</v>
      </c>
      <c r="H37" s="84"/>
      <c r="I37" s="84"/>
    </row>
    <row r="38" spans="1:9" ht="21">
      <c r="A38" s="82"/>
      <c r="B38" s="282"/>
      <c r="C38" s="82"/>
      <c r="D38" s="82"/>
      <c r="E38" s="82"/>
      <c r="F38" s="82"/>
      <c r="G38" s="86" t="s">
        <v>10</v>
      </c>
      <c r="H38" s="84">
        <v>209158</v>
      </c>
      <c r="I38" s="84">
        <v>209158</v>
      </c>
    </row>
    <row r="39" spans="1:9" ht="21">
      <c r="A39" s="82"/>
      <c r="B39" s="283"/>
      <c r="C39" s="82"/>
      <c r="D39" s="82"/>
      <c r="E39" s="82"/>
      <c r="F39" s="82"/>
      <c r="G39" s="83" t="s">
        <v>89</v>
      </c>
      <c r="H39" s="84">
        <v>209158</v>
      </c>
      <c r="I39" s="84">
        <v>209158</v>
      </c>
    </row>
    <row r="40" spans="1:9" ht="11.25" customHeight="1">
      <c r="A40" s="79" t="s">
        <v>37</v>
      </c>
      <c r="B40" s="80" t="s">
        <v>23</v>
      </c>
      <c r="C40" s="79" t="s">
        <v>201</v>
      </c>
      <c r="D40" s="80" t="s">
        <v>0</v>
      </c>
      <c r="E40" s="105">
        <v>10</v>
      </c>
      <c r="F40" s="106">
        <v>1010</v>
      </c>
      <c r="G40" s="79" t="s">
        <v>7</v>
      </c>
      <c r="H40" s="81">
        <f>SUM(H41,H45)</f>
        <v>601972</v>
      </c>
      <c r="I40" s="81">
        <f>SUM(I41,I45)</f>
        <v>591916</v>
      </c>
    </row>
    <row r="41" spans="1:9" ht="22.5" customHeight="1">
      <c r="A41" s="82"/>
      <c r="B41" s="83" t="s">
        <v>154</v>
      </c>
      <c r="C41" s="82"/>
      <c r="D41" s="82"/>
      <c r="E41" s="82"/>
      <c r="F41" s="82"/>
      <c r="G41" s="82" t="s">
        <v>91</v>
      </c>
      <c r="H41" s="84">
        <f>SUM(H42:H44)</f>
        <v>0</v>
      </c>
      <c r="I41" s="84">
        <f>SUM(I42:I44)</f>
        <v>0</v>
      </c>
    </row>
    <row r="42" spans="1:9" ht="12" customHeight="1">
      <c r="A42" s="82"/>
      <c r="B42" s="83" t="s">
        <v>153</v>
      </c>
      <c r="C42" s="82"/>
      <c r="D42" s="82"/>
      <c r="E42" s="82"/>
      <c r="F42" s="82"/>
      <c r="G42" s="85" t="s">
        <v>8</v>
      </c>
      <c r="H42" s="84"/>
      <c r="I42" s="84"/>
    </row>
    <row r="43" spans="1:9" ht="11.25" customHeight="1">
      <c r="A43" s="82"/>
      <c r="B43" s="284" t="s">
        <v>261</v>
      </c>
      <c r="C43" s="82"/>
      <c r="D43" s="82"/>
      <c r="E43" s="82"/>
      <c r="F43" s="82"/>
      <c r="G43" s="85" t="s">
        <v>9</v>
      </c>
      <c r="H43" s="84"/>
      <c r="I43" s="84"/>
    </row>
    <row r="44" spans="1:9" ht="21">
      <c r="A44" s="82"/>
      <c r="B44" s="284"/>
      <c r="C44" s="82"/>
      <c r="D44" s="82"/>
      <c r="E44" s="82"/>
      <c r="F44" s="82"/>
      <c r="G44" s="86" t="s">
        <v>10</v>
      </c>
      <c r="H44" s="84"/>
      <c r="I44" s="84"/>
    </row>
    <row r="45" spans="1:9" ht="12.75">
      <c r="A45" s="82"/>
      <c r="B45" s="282" t="s">
        <v>255</v>
      </c>
      <c r="C45" s="82"/>
      <c r="D45" s="82"/>
      <c r="E45" s="82"/>
      <c r="F45" s="82"/>
      <c r="G45" s="82" t="s">
        <v>90</v>
      </c>
      <c r="H45" s="84">
        <f>SUM(H46,H48)</f>
        <v>601972</v>
      </c>
      <c r="I45" s="84">
        <f>SUM(I46:I48)</f>
        <v>591916</v>
      </c>
    </row>
    <row r="46" spans="1:9" ht="12.75">
      <c r="A46" s="82"/>
      <c r="B46" s="282"/>
      <c r="C46" s="82"/>
      <c r="D46" s="82"/>
      <c r="E46" s="82"/>
      <c r="F46" s="82"/>
      <c r="G46" s="85" t="s">
        <v>8</v>
      </c>
      <c r="H46" s="84">
        <v>382535</v>
      </c>
      <c r="I46" s="84">
        <v>372479</v>
      </c>
    </row>
    <row r="47" spans="1:9" ht="12.75">
      <c r="A47" s="82"/>
      <c r="B47" s="282"/>
      <c r="C47" s="82"/>
      <c r="D47" s="82"/>
      <c r="E47" s="82"/>
      <c r="F47" s="82"/>
      <c r="G47" s="85" t="s">
        <v>9</v>
      </c>
      <c r="H47" s="84"/>
      <c r="I47" s="84"/>
    </row>
    <row r="48" spans="1:9" ht="21">
      <c r="A48" s="82"/>
      <c r="B48" s="282"/>
      <c r="C48" s="82"/>
      <c r="D48" s="82"/>
      <c r="E48" s="82"/>
      <c r="F48" s="82"/>
      <c r="G48" s="86" t="s">
        <v>10</v>
      </c>
      <c r="H48" s="84">
        <v>219437</v>
      </c>
      <c r="I48" s="84">
        <v>219437</v>
      </c>
    </row>
    <row r="49" spans="1:9" ht="21">
      <c r="A49" s="82"/>
      <c r="B49" s="283"/>
      <c r="C49" s="82"/>
      <c r="D49" s="82"/>
      <c r="E49" s="82"/>
      <c r="F49" s="82"/>
      <c r="G49" s="83" t="s">
        <v>89</v>
      </c>
      <c r="H49" s="84">
        <v>219437</v>
      </c>
      <c r="I49" s="84">
        <v>219437</v>
      </c>
    </row>
    <row r="50" spans="1:9" ht="14.25" customHeight="1" hidden="1">
      <c r="A50" s="79" t="s">
        <v>47</v>
      </c>
      <c r="B50" s="80" t="s">
        <v>23</v>
      </c>
      <c r="C50" s="79">
        <v>2013</v>
      </c>
      <c r="D50" s="80" t="s">
        <v>0</v>
      </c>
      <c r="E50" s="105">
        <v>10</v>
      </c>
      <c r="F50" s="106">
        <v>1041</v>
      </c>
      <c r="G50" s="79" t="s">
        <v>7</v>
      </c>
      <c r="H50" s="81">
        <f>SUM(H52,H56)</f>
        <v>0</v>
      </c>
      <c r="I50" s="81">
        <f>SUM(I52,I56)</f>
        <v>0</v>
      </c>
    </row>
    <row r="51" spans="1:9" ht="10.5" customHeight="1" hidden="1">
      <c r="A51" s="82"/>
      <c r="B51" s="83" t="s">
        <v>191</v>
      </c>
      <c r="C51" s="82"/>
      <c r="D51" s="83"/>
      <c r="E51" s="112"/>
      <c r="F51" s="113"/>
      <c r="G51" s="82"/>
      <c r="H51" s="84"/>
      <c r="I51" s="84"/>
    </row>
    <row r="52" spans="1:9" ht="21" customHeight="1" hidden="1">
      <c r="A52" s="82"/>
      <c r="B52" s="83" t="s">
        <v>192</v>
      </c>
      <c r="C52" s="82"/>
      <c r="D52" s="82"/>
      <c r="E52" s="82"/>
      <c r="F52" s="82"/>
      <c r="G52" s="82" t="s">
        <v>91</v>
      </c>
      <c r="H52" s="84">
        <f>SUM(H53:H55)</f>
        <v>0</v>
      </c>
      <c r="I52" s="84">
        <f>SUM(I53:I55)</f>
        <v>0</v>
      </c>
    </row>
    <row r="53" spans="1:9" ht="31.5" hidden="1">
      <c r="A53" s="82"/>
      <c r="B53" s="83" t="s">
        <v>193</v>
      </c>
      <c r="C53" s="82"/>
      <c r="D53" s="82"/>
      <c r="E53" s="82"/>
      <c r="F53" s="82"/>
      <c r="G53" s="85" t="s">
        <v>8</v>
      </c>
      <c r="H53" s="84"/>
      <c r="I53" s="84"/>
    </row>
    <row r="54" spans="1:9" ht="11.25" customHeight="1" hidden="1">
      <c r="A54" s="82"/>
      <c r="B54" s="274"/>
      <c r="C54" s="82"/>
      <c r="D54" s="82"/>
      <c r="E54" s="82"/>
      <c r="F54" s="82"/>
      <c r="G54" s="85" t="s">
        <v>9</v>
      </c>
      <c r="H54" s="84"/>
      <c r="I54" s="84"/>
    </row>
    <row r="55" spans="1:9" ht="21" hidden="1">
      <c r="A55" s="82"/>
      <c r="B55" s="275"/>
      <c r="C55" s="82"/>
      <c r="D55" s="82"/>
      <c r="E55" s="82"/>
      <c r="F55" s="82"/>
      <c r="G55" s="86" t="s">
        <v>10</v>
      </c>
      <c r="H55" s="84"/>
      <c r="I55" s="84"/>
    </row>
    <row r="56" spans="1:9" ht="12.75" hidden="1">
      <c r="A56" s="82"/>
      <c r="B56" s="275"/>
      <c r="C56" s="82"/>
      <c r="D56" s="82"/>
      <c r="E56" s="82"/>
      <c r="F56" s="82"/>
      <c r="G56" s="82" t="s">
        <v>90</v>
      </c>
      <c r="H56" s="84">
        <f>SUM(H57,H59)</f>
        <v>0</v>
      </c>
      <c r="I56" s="84">
        <f>SUM(I57:I59)</f>
        <v>0</v>
      </c>
    </row>
    <row r="57" spans="1:9" ht="12.75" hidden="1">
      <c r="A57" s="82"/>
      <c r="B57" s="275"/>
      <c r="C57" s="82"/>
      <c r="D57" s="82"/>
      <c r="E57" s="82"/>
      <c r="F57" s="82"/>
      <c r="G57" s="85" t="s">
        <v>8</v>
      </c>
      <c r="H57" s="84">
        <v>0</v>
      </c>
      <c r="I57" s="84">
        <v>0</v>
      </c>
    </row>
    <row r="58" spans="1:9" ht="12.75" hidden="1">
      <c r="A58" s="82"/>
      <c r="B58" s="275"/>
      <c r="C58" s="82"/>
      <c r="D58" s="82"/>
      <c r="E58" s="82"/>
      <c r="F58" s="82"/>
      <c r="G58" s="85" t="s">
        <v>9</v>
      </c>
      <c r="H58" s="84"/>
      <c r="I58" s="84"/>
    </row>
    <row r="59" spans="1:9" ht="21" hidden="1">
      <c r="A59" s="82"/>
      <c r="B59" s="275"/>
      <c r="C59" s="82"/>
      <c r="D59" s="82"/>
      <c r="E59" s="82"/>
      <c r="F59" s="82"/>
      <c r="G59" s="86" t="s">
        <v>10</v>
      </c>
      <c r="H59" s="84">
        <v>0</v>
      </c>
      <c r="I59" s="84">
        <v>0</v>
      </c>
    </row>
    <row r="60" spans="1:9" ht="21" hidden="1">
      <c r="A60" s="82"/>
      <c r="B60" s="275"/>
      <c r="C60" s="82"/>
      <c r="D60" s="82"/>
      <c r="E60" s="82"/>
      <c r="F60" s="82"/>
      <c r="G60" s="83" t="s">
        <v>89</v>
      </c>
      <c r="H60" s="84"/>
      <c r="I60" s="84"/>
    </row>
    <row r="61" spans="1:9" ht="14.25" customHeight="1" hidden="1">
      <c r="A61" s="79" t="s">
        <v>45</v>
      </c>
      <c r="B61" s="80" t="s">
        <v>23</v>
      </c>
      <c r="C61" s="79">
        <v>2013</v>
      </c>
      <c r="D61" s="80" t="s">
        <v>0</v>
      </c>
      <c r="E61" s="105">
        <v>10</v>
      </c>
      <c r="F61" s="106">
        <v>1041</v>
      </c>
      <c r="G61" s="79" t="s">
        <v>7</v>
      </c>
      <c r="H61" s="81">
        <f>SUM(H63,H67)</f>
        <v>0</v>
      </c>
      <c r="I61" s="81">
        <f>SUM(I63,I67)</f>
        <v>0</v>
      </c>
    </row>
    <row r="62" spans="1:9" ht="10.5" customHeight="1" hidden="1">
      <c r="A62" s="82"/>
      <c r="B62" s="83" t="s">
        <v>191</v>
      </c>
      <c r="C62" s="82"/>
      <c r="D62" s="83"/>
      <c r="E62" s="112"/>
      <c r="F62" s="113"/>
      <c r="G62" s="82"/>
      <c r="H62" s="84"/>
      <c r="I62" s="84"/>
    </row>
    <row r="63" spans="1:9" ht="19.5" customHeight="1" hidden="1">
      <c r="A63" s="82"/>
      <c r="B63" s="83" t="s">
        <v>192</v>
      </c>
      <c r="C63" s="82"/>
      <c r="D63" s="82"/>
      <c r="E63" s="82"/>
      <c r="F63" s="82"/>
      <c r="G63" s="82" t="s">
        <v>91</v>
      </c>
      <c r="H63" s="84">
        <f>SUM(H64:H66)</f>
        <v>0</v>
      </c>
      <c r="I63" s="84">
        <f>SUM(I64:I66)</f>
        <v>0</v>
      </c>
    </row>
    <row r="64" spans="1:9" ht="21" hidden="1">
      <c r="A64" s="82"/>
      <c r="B64" s="83" t="s">
        <v>165</v>
      </c>
      <c r="C64" s="82"/>
      <c r="D64" s="82"/>
      <c r="E64" s="82"/>
      <c r="F64" s="82"/>
      <c r="G64" s="85" t="s">
        <v>8</v>
      </c>
      <c r="H64" s="84"/>
      <c r="I64" s="84"/>
    </row>
    <row r="65" spans="1:9" ht="11.25" customHeight="1" hidden="1">
      <c r="A65" s="82"/>
      <c r="B65" s="274"/>
      <c r="C65" s="82"/>
      <c r="D65" s="82"/>
      <c r="E65" s="82"/>
      <c r="F65" s="82"/>
      <c r="G65" s="85" t="s">
        <v>9</v>
      </c>
      <c r="H65" s="84"/>
      <c r="I65" s="84"/>
    </row>
    <row r="66" spans="1:9" ht="21" hidden="1">
      <c r="A66" s="82"/>
      <c r="B66" s="275"/>
      <c r="C66" s="82"/>
      <c r="D66" s="82"/>
      <c r="E66" s="82"/>
      <c r="F66" s="82"/>
      <c r="G66" s="86" t="s">
        <v>10</v>
      </c>
      <c r="H66" s="84"/>
      <c r="I66" s="84"/>
    </row>
    <row r="67" spans="1:9" ht="12.75" hidden="1">
      <c r="A67" s="82"/>
      <c r="B67" s="275"/>
      <c r="C67" s="82"/>
      <c r="D67" s="82"/>
      <c r="E67" s="82"/>
      <c r="F67" s="82"/>
      <c r="G67" s="82" t="s">
        <v>90</v>
      </c>
      <c r="H67" s="84">
        <f>SUM(H68,H70)</f>
        <v>0</v>
      </c>
      <c r="I67" s="84">
        <f>SUM(I68:I70)</f>
        <v>0</v>
      </c>
    </row>
    <row r="68" spans="1:9" ht="12.75" hidden="1">
      <c r="A68" s="82"/>
      <c r="B68" s="275"/>
      <c r="C68" s="82"/>
      <c r="D68" s="82"/>
      <c r="E68" s="82"/>
      <c r="F68" s="82"/>
      <c r="G68" s="85" t="s">
        <v>8</v>
      </c>
      <c r="H68" s="84">
        <v>0</v>
      </c>
      <c r="I68" s="84">
        <v>0</v>
      </c>
    </row>
    <row r="69" spans="1:9" ht="12.75" hidden="1">
      <c r="A69" s="82"/>
      <c r="B69" s="275"/>
      <c r="C69" s="82"/>
      <c r="D69" s="82"/>
      <c r="E69" s="82"/>
      <c r="F69" s="82"/>
      <c r="G69" s="85" t="s">
        <v>9</v>
      </c>
      <c r="H69" s="84"/>
      <c r="I69" s="84"/>
    </row>
    <row r="70" spans="1:9" ht="21" hidden="1">
      <c r="A70" s="82"/>
      <c r="B70" s="275"/>
      <c r="C70" s="82"/>
      <c r="D70" s="82"/>
      <c r="E70" s="82"/>
      <c r="F70" s="82"/>
      <c r="G70" s="86" t="s">
        <v>10</v>
      </c>
      <c r="H70" s="84">
        <v>0</v>
      </c>
      <c r="I70" s="84">
        <v>0</v>
      </c>
    </row>
    <row r="71" spans="1:9" ht="21" hidden="1">
      <c r="A71" s="82"/>
      <c r="B71" s="275"/>
      <c r="C71" s="82"/>
      <c r="D71" s="82"/>
      <c r="E71" s="82"/>
      <c r="F71" s="82"/>
      <c r="G71" s="83" t="s">
        <v>89</v>
      </c>
      <c r="H71" s="84"/>
      <c r="I71" s="84"/>
    </row>
    <row r="72" spans="1:9" ht="11.25" customHeight="1">
      <c r="A72" s="79">
        <v>5</v>
      </c>
      <c r="B72" s="80" t="s">
        <v>23</v>
      </c>
      <c r="C72" s="79" t="s">
        <v>213</v>
      </c>
      <c r="D72" s="80" t="s">
        <v>0</v>
      </c>
      <c r="E72" s="105">
        <v>10</v>
      </c>
      <c r="F72" s="106">
        <v>1041</v>
      </c>
      <c r="G72" s="79" t="s">
        <v>7</v>
      </c>
      <c r="H72" s="81">
        <f>SUM(H73,H77)</f>
        <v>104800</v>
      </c>
      <c r="I72" s="81">
        <f>SUM(I73,I77)</f>
        <v>101000</v>
      </c>
    </row>
    <row r="73" spans="1:9" ht="9.75" customHeight="1">
      <c r="A73" s="82"/>
      <c r="B73" s="83" t="s">
        <v>194</v>
      </c>
      <c r="C73" s="82"/>
      <c r="D73" s="82"/>
      <c r="E73" s="82"/>
      <c r="F73" s="82"/>
      <c r="G73" s="82" t="s">
        <v>91</v>
      </c>
      <c r="H73" s="84">
        <f>SUM(H74:H76)</f>
        <v>0</v>
      </c>
      <c r="I73" s="84">
        <f>SUM(I74:I76)</f>
        <v>0</v>
      </c>
    </row>
    <row r="74" spans="1:9" ht="20.25" customHeight="1">
      <c r="A74" s="82"/>
      <c r="B74" s="83" t="s">
        <v>195</v>
      </c>
      <c r="C74" s="82"/>
      <c r="D74" s="82"/>
      <c r="E74" s="82"/>
      <c r="F74" s="82"/>
      <c r="G74" s="85" t="s">
        <v>8</v>
      </c>
      <c r="H74" s="84"/>
      <c r="I74" s="84"/>
    </row>
    <row r="75" spans="1:9" ht="26.25" customHeight="1">
      <c r="A75" s="82"/>
      <c r="B75" s="274" t="s">
        <v>257</v>
      </c>
      <c r="C75" s="82"/>
      <c r="D75" s="82"/>
      <c r="E75" s="82"/>
      <c r="F75" s="82"/>
      <c r="G75" s="85" t="s">
        <v>9</v>
      </c>
      <c r="H75" s="84"/>
      <c r="I75" s="84"/>
    </row>
    <row r="76" spans="1:9" ht="20.25" customHeight="1">
      <c r="A76" s="82"/>
      <c r="B76" s="275"/>
      <c r="C76" s="82"/>
      <c r="D76" s="82"/>
      <c r="E76" s="82"/>
      <c r="F76" s="82"/>
      <c r="G76" s="86" t="s">
        <v>10</v>
      </c>
      <c r="H76" s="84"/>
      <c r="I76" s="84"/>
    </row>
    <row r="77" spans="1:9" ht="11.25" customHeight="1">
      <c r="A77" s="82"/>
      <c r="B77" s="275"/>
      <c r="C77" s="82"/>
      <c r="D77" s="82"/>
      <c r="E77" s="82"/>
      <c r="F77" s="82"/>
      <c r="G77" s="82" t="s">
        <v>90</v>
      </c>
      <c r="H77" s="84">
        <f>SUM(H78,H80)</f>
        <v>104800</v>
      </c>
      <c r="I77" s="84">
        <f>SUM(I78:I80)</f>
        <v>101000</v>
      </c>
    </row>
    <row r="78" spans="1:9" ht="12.75">
      <c r="A78" s="82"/>
      <c r="B78" s="275"/>
      <c r="C78" s="82"/>
      <c r="D78" s="82"/>
      <c r="E78" s="82"/>
      <c r="F78" s="82"/>
      <c r="G78" s="85" t="s">
        <v>8</v>
      </c>
      <c r="H78" s="84">
        <v>83800</v>
      </c>
      <c r="I78" s="84">
        <v>80000</v>
      </c>
    </row>
    <row r="79" spans="1:9" ht="12.75">
      <c r="A79" s="82"/>
      <c r="B79" s="275"/>
      <c r="C79" s="82"/>
      <c r="D79" s="82"/>
      <c r="E79" s="82"/>
      <c r="F79" s="82"/>
      <c r="G79" s="85" t="s">
        <v>9</v>
      </c>
      <c r="H79" s="84"/>
      <c r="I79" s="84"/>
    </row>
    <row r="80" spans="1:9" ht="21">
      <c r="A80" s="82"/>
      <c r="B80" s="275"/>
      <c r="C80" s="82"/>
      <c r="D80" s="82"/>
      <c r="E80" s="82"/>
      <c r="F80" s="82"/>
      <c r="G80" s="86" t="s">
        <v>10</v>
      </c>
      <c r="H80" s="84">
        <v>21000</v>
      </c>
      <c r="I80" s="84">
        <v>21000</v>
      </c>
    </row>
    <row r="81" spans="1:9" ht="21">
      <c r="A81" s="82"/>
      <c r="B81" s="275"/>
      <c r="C81" s="82"/>
      <c r="D81" s="82"/>
      <c r="E81" s="82"/>
      <c r="F81" s="82"/>
      <c r="G81" s="83" t="s">
        <v>89</v>
      </c>
      <c r="H81" s="84"/>
      <c r="I81" s="84"/>
    </row>
    <row r="82" spans="1:9" ht="14.25" customHeight="1">
      <c r="A82" s="79" t="s">
        <v>50</v>
      </c>
      <c r="B82" s="80" t="s">
        <v>23</v>
      </c>
      <c r="C82" s="79">
        <v>2014</v>
      </c>
      <c r="D82" s="80" t="s">
        <v>0</v>
      </c>
      <c r="E82" s="105">
        <v>10</v>
      </c>
      <c r="F82" s="106">
        <v>1041</v>
      </c>
      <c r="G82" s="79" t="s">
        <v>7</v>
      </c>
      <c r="H82" s="81">
        <f>SUM(H83,H87)</f>
        <v>22414</v>
      </c>
      <c r="I82" s="81">
        <f>SUM(I83,I87)</f>
        <v>22414</v>
      </c>
    </row>
    <row r="83" spans="1:9" ht="11.25" customHeight="1">
      <c r="A83" s="82"/>
      <c r="B83" s="83" t="s">
        <v>194</v>
      </c>
      <c r="C83" s="82"/>
      <c r="D83" s="82"/>
      <c r="E83" s="82"/>
      <c r="F83" s="82"/>
      <c r="G83" s="82" t="s">
        <v>91</v>
      </c>
      <c r="H83" s="84">
        <f>SUM(H84:H86)</f>
        <v>0</v>
      </c>
      <c r="I83" s="84">
        <f>SUM(I84:I86)</f>
        <v>0</v>
      </c>
    </row>
    <row r="84" spans="1:9" ht="18.75" customHeight="1">
      <c r="A84" s="82"/>
      <c r="B84" s="83" t="s">
        <v>195</v>
      </c>
      <c r="C84" s="82"/>
      <c r="D84" s="82"/>
      <c r="E84" s="82"/>
      <c r="F84" s="82"/>
      <c r="G84" s="85" t="s">
        <v>8</v>
      </c>
      <c r="H84" s="84"/>
      <c r="I84" s="84"/>
    </row>
    <row r="85" spans="1:9" ht="11.25" customHeight="1">
      <c r="A85" s="82"/>
      <c r="B85" s="274" t="s">
        <v>270</v>
      </c>
      <c r="C85" s="82"/>
      <c r="D85" s="82"/>
      <c r="E85" s="82"/>
      <c r="F85" s="82"/>
      <c r="G85" s="85" t="s">
        <v>9</v>
      </c>
      <c r="H85" s="84"/>
      <c r="I85" s="84"/>
    </row>
    <row r="86" spans="1:9" ht="21">
      <c r="A86" s="82"/>
      <c r="B86" s="275"/>
      <c r="C86" s="82"/>
      <c r="D86" s="82"/>
      <c r="E86" s="82"/>
      <c r="F86" s="82"/>
      <c r="G86" s="86" t="s">
        <v>10</v>
      </c>
      <c r="H86" s="84"/>
      <c r="I86" s="84"/>
    </row>
    <row r="87" spans="1:9" ht="12.75">
      <c r="A87" s="82"/>
      <c r="B87" s="275"/>
      <c r="C87" s="82"/>
      <c r="D87" s="82"/>
      <c r="E87" s="82"/>
      <c r="F87" s="82"/>
      <c r="G87" s="82" t="s">
        <v>90</v>
      </c>
      <c r="H87" s="84">
        <f>SUM(H88,H90)</f>
        <v>22414</v>
      </c>
      <c r="I87" s="84">
        <f>SUM(I88:I90)</f>
        <v>22414</v>
      </c>
    </row>
    <row r="88" spans="1:9" ht="12.75">
      <c r="A88" s="82"/>
      <c r="B88" s="275"/>
      <c r="C88" s="82"/>
      <c r="D88" s="82"/>
      <c r="E88" s="82"/>
      <c r="F88" s="82"/>
      <c r="G88" s="85" t="s">
        <v>8</v>
      </c>
      <c r="H88" s="84">
        <v>10000</v>
      </c>
      <c r="I88" s="84">
        <v>10000</v>
      </c>
    </row>
    <row r="89" spans="1:9" ht="12.75">
      <c r="A89" s="82"/>
      <c r="B89" s="275"/>
      <c r="C89" s="82"/>
      <c r="D89" s="82"/>
      <c r="E89" s="82"/>
      <c r="F89" s="82"/>
      <c r="G89" s="85" t="s">
        <v>9</v>
      </c>
      <c r="H89" s="84"/>
      <c r="I89" s="84"/>
    </row>
    <row r="90" spans="1:9" ht="21">
      <c r="A90" s="82"/>
      <c r="B90" s="275"/>
      <c r="C90" s="82"/>
      <c r="D90" s="82"/>
      <c r="E90" s="82"/>
      <c r="F90" s="82"/>
      <c r="G90" s="86" t="s">
        <v>10</v>
      </c>
      <c r="H90" s="84">
        <v>12414</v>
      </c>
      <c r="I90" s="84">
        <v>12414</v>
      </c>
    </row>
    <row r="91" spans="1:9" ht="21">
      <c r="A91" s="82"/>
      <c r="B91" s="275"/>
      <c r="C91" s="82"/>
      <c r="D91" s="82"/>
      <c r="E91" s="82"/>
      <c r="F91" s="82"/>
      <c r="G91" s="83" t="s">
        <v>89</v>
      </c>
      <c r="H91" s="84"/>
      <c r="I91" s="84"/>
    </row>
    <row r="92" spans="1:9" s="93" customFormat="1" ht="19.5" customHeight="1">
      <c r="A92" s="99">
        <v>7</v>
      </c>
      <c r="B92" s="100" t="s">
        <v>24</v>
      </c>
      <c r="C92" s="99" t="s">
        <v>202</v>
      </c>
      <c r="D92" s="100" t="s">
        <v>0</v>
      </c>
      <c r="E92" s="99">
        <v>720</v>
      </c>
      <c r="F92" s="99">
        <v>72095</v>
      </c>
      <c r="G92" s="99" t="s">
        <v>7</v>
      </c>
      <c r="H92" s="101">
        <f>SUM(H93,H97)</f>
        <v>84967.66</v>
      </c>
      <c r="I92" s="101">
        <f>SUM(I93,I97)</f>
        <v>84967.66</v>
      </c>
    </row>
    <row r="93" spans="1:9" s="93" customFormat="1" ht="20.25" customHeight="1">
      <c r="A93" s="94"/>
      <c r="B93" s="95" t="s">
        <v>98</v>
      </c>
      <c r="C93" s="94"/>
      <c r="D93" s="95"/>
      <c r="E93" s="94"/>
      <c r="F93" s="94"/>
      <c r="G93" s="94" t="s">
        <v>91</v>
      </c>
      <c r="H93" s="96">
        <f>SUM(H94:H96)</f>
        <v>0</v>
      </c>
      <c r="I93" s="96">
        <f>SUM(I94:I96)</f>
        <v>0</v>
      </c>
    </row>
    <row r="94" spans="1:9" s="93" customFormat="1" ht="12" customHeight="1">
      <c r="A94" s="94"/>
      <c r="B94" s="95" t="s">
        <v>99</v>
      </c>
      <c r="C94" s="94"/>
      <c r="D94" s="95"/>
      <c r="E94" s="94"/>
      <c r="F94" s="94"/>
      <c r="G94" s="97" t="s">
        <v>8</v>
      </c>
      <c r="H94" s="96"/>
      <c r="I94" s="96"/>
    </row>
    <row r="95" spans="1:9" s="93" customFormat="1" ht="21.75" customHeight="1">
      <c r="A95" s="94"/>
      <c r="B95" s="95" t="s">
        <v>258</v>
      </c>
      <c r="C95" s="94"/>
      <c r="D95" s="95"/>
      <c r="E95" s="94"/>
      <c r="F95" s="94"/>
      <c r="G95" s="97" t="s">
        <v>9</v>
      </c>
      <c r="H95" s="96"/>
      <c r="I95" s="96"/>
    </row>
    <row r="96" spans="1:9" s="93" customFormat="1" ht="19.5" customHeight="1">
      <c r="A96" s="102"/>
      <c r="B96" s="102"/>
      <c r="C96" s="102"/>
      <c r="D96" s="102"/>
      <c r="E96" s="102"/>
      <c r="F96" s="102"/>
      <c r="G96" s="98" t="s">
        <v>10</v>
      </c>
      <c r="H96" s="96"/>
      <c r="I96" s="96"/>
    </row>
    <row r="97" spans="1:9" s="93" customFormat="1" ht="12.75">
      <c r="A97" s="94"/>
      <c r="B97" s="94"/>
      <c r="C97" s="94"/>
      <c r="D97" s="94"/>
      <c r="E97" s="94"/>
      <c r="F97" s="94"/>
      <c r="G97" s="94" t="s">
        <v>90</v>
      </c>
      <c r="H97" s="96">
        <f>SUM(H98:H100)</f>
        <v>84967.66</v>
      </c>
      <c r="I97" s="96">
        <f>SUM(I98:I100)</f>
        <v>84967.66</v>
      </c>
    </row>
    <row r="98" spans="1:9" s="93" customFormat="1" ht="16.5" customHeight="1">
      <c r="A98" s="94"/>
      <c r="B98" s="94"/>
      <c r="C98" s="94"/>
      <c r="D98" s="94"/>
      <c r="E98" s="94"/>
      <c r="F98" s="94"/>
      <c r="G98" s="97" t="s">
        <v>8</v>
      </c>
      <c r="H98" s="96">
        <v>19882.69</v>
      </c>
      <c r="I98" s="96">
        <v>19882.69</v>
      </c>
    </row>
    <row r="99" spans="1:9" s="93" customFormat="1" ht="20.25" customHeight="1">
      <c r="A99" s="94"/>
      <c r="B99" s="94"/>
      <c r="C99" s="94"/>
      <c r="D99" s="94"/>
      <c r="E99" s="94"/>
      <c r="F99" s="94"/>
      <c r="G99" s="97" t="s">
        <v>9</v>
      </c>
      <c r="H99" s="96"/>
      <c r="I99" s="96"/>
    </row>
    <row r="100" spans="1:9" s="93" customFormat="1" ht="19.5" customHeight="1">
      <c r="A100" s="94"/>
      <c r="B100" s="94"/>
      <c r="C100" s="94"/>
      <c r="D100" s="94"/>
      <c r="E100" s="94"/>
      <c r="F100" s="94"/>
      <c r="G100" s="98" t="s">
        <v>10</v>
      </c>
      <c r="H100" s="96">
        <v>65084.97</v>
      </c>
      <c r="I100" s="96">
        <v>65084.97</v>
      </c>
    </row>
    <row r="101" spans="1:9" s="93" customFormat="1" ht="18.75" customHeight="1">
      <c r="A101" s="94"/>
      <c r="B101" s="94"/>
      <c r="C101" s="94"/>
      <c r="D101" s="94"/>
      <c r="E101" s="94"/>
      <c r="F101" s="94"/>
      <c r="G101" s="95" t="s">
        <v>89</v>
      </c>
      <c r="H101" s="96"/>
      <c r="I101" s="96"/>
    </row>
    <row r="102" spans="1:9" s="69" customFormat="1" ht="22.5" customHeight="1">
      <c r="A102" s="99">
        <v>8</v>
      </c>
      <c r="B102" s="100" t="s">
        <v>24</v>
      </c>
      <c r="C102" s="99" t="s">
        <v>202</v>
      </c>
      <c r="D102" s="100" t="s">
        <v>0</v>
      </c>
      <c r="E102" s="99">
        <v>720</v>
      </c>
      <c r="F102" s="99">
        <v>72095</v>
      </c>
      <c r="G102" s="99" t="s">
        <v>7</v>
      </c>
      <c r="H102" s="101">
        <f>SUM(H103,H107)</f>
        <v>93488.48</v>
      </c>
      <c r="I102" s="101">
        <f>SUM(I103,I107)</f>
        <v>48009.229999999996</v>
      </c>
    </row>
    <row r="103" spans="1:9" s="69" customFormat="1" ht="21.75" customHeight="1">
      <c r="A103" s="94"/>
      <c r="B103" s="95" t="s">
        <v>98</v>
      </c>
      <c r="C103" s="94"/>
      <c r="D103" s="95"/>
      <c r="E103" s="94"/>
      <c r="F103" s="94"/>
      <c r="G103" s="94" t="s">
        <v>91</v>
      </c>
      <c r="H103" s="96">
        <f>SUM(H104:H106)</f>
        <v>0</v>
      </c>
      <c r="I103" s="96">
        <f>SUM(I104:I106)</f>
        <v>0</v>
      </c>
    </row>
    <row r="104" spans="1:9" s="69" customFormat="1" ht="12" customHeight="1">
      <c r="A104" s="94"/>
      <c r="B104" s="95" t="s">
        <v>99</v>
      </c>
      <c r="C104" s="94"/>
      <c r="D104" s="95"/>
      <c r="E104" s="94"/>
      <c r="F104" s="94"/>
      <c r="G104" s="97" t="s">
        <v>8</v>
      </c>
      <c r="H104" s="96"/>
      <c r="I104" s="96"/>
    </row>
    <row r="105" spans="1:9" s="69" customFormat="1" ht="12" customHeight="1">
      <c r="A105" s="94"/>
      <c r="B105" s="95" t="s">
        <v>259</v>
      </c>
      <c r="C105" s="102"/>
      <c r="D105" s="95"/>
      <c r="E105" s="94"/>
      <c r="F105" s="94"/>
      <c r="G105" s="97" t="s">
        <v>9</v>
      </c>
      <c r="H105" s="96"/>
      <c r="I105" s="96"/>
    </row>
    <row r="106" spans="1:9" s="69" customFormat="1" ht="12.75" customHeight="1">
      <c r="A106" s="102"/>
      <c r="B106" s="102"/>
      <c r="C106" s="102"/>
      <c r="D106" s="102"/>
      <c r="E106" s="102"/>
      <c r="F106" s="102"/>
      <c r="G106" s="98" t="s">
        <v>10</v>
      </c>
      <c r="H106" s="96"/>
      <c r="I106" s="96"/>
    </row>
    <row r="107" spans="1:9" s="69" customFormat="1" ht="11.25" customHeight="1">
      <c r="A107" s="94"/>
      <c r="B107" s="102"/>
      <c r="C107" s="102"/>
      <c r="D107" s="94"/>
      <c r="E107" s="102"/>
      <c r="F107" s="94"/>
      <c r="G107" s="94" t="s">
        <v>90</v>
      </c>
      <c r="H107" s="182">
        <f>SUM(H108:H110)</f>
        <v>93488.48</v>
      </c>
      <c r="I107" s="96">
        <f>SUM(I108:I110)</f>
        <v>48009.229999999996</v>
      </c>
    </row>
    <row r="108" spans="1:9" s="69" customFormat="1" ht="12.75">
      <c r="A108" s="94"/>
      <c r="B108" s="102"/>
      <c r="C108" s="102"/>
      <c r="D108" s="102"/>
      <c r="E108" s="94"/>
      <c r="F108" s="94"/>
      <c r="G108" s="183" t="s">
        <v>8</v>
      </c>
      <c r="H108" s="182">
        <v>15998.2</v>
      </c>
      <c r="I108" s="96">
        <v>9176.31</v>
      </c>
    </row>
    <row r="109" spans="1:9" s="69" customFormat="1" ht="12.75">
      <c r="A109" s="102"/>
      <c r="B109" s="102"/>
      <c r="C109" s="102"/>
      <c r="D109" s="102"/>
      <c r="E109" s="94"/>
      <c r="F109" s="102"/>
      <c r="G109" s="183" t="s">
        <v>9</v>
      </c>
      <c r="H109" s="182"/>
      <c r="I109" s="96"/>
    </row>
    <row r="110" spans="1:9" s="69" customFormat="1" ht="13.5" customHeight="1">
      <c r="A110" s="102"/>
      <c r="B110" s="102"/>
      <c r="C110" s="102"/>
      <c r="D110" s="102"/>
      <c r="E110" s="94"/>
      <c r="F110" s="102"/>
      <c r="G110" s="184" t="s">
        <v>10</v>
      </c>
      <c r="H110" s="182">
        <v>77490.28</v>
      </c>
      <c r="I110" s="96">
        <v>38832.92</v>
      </c>
    </row>
    <row r="111" spans="1:9" s="69" customFormat="1" ht="21">
      <c r="A111" s="102"/>
      <c r="B111" s="102"/>
      <c r="C111" s="102"/>
      <c r="D111" s="102"/>
      <c r="E111" s="94"/>
      <c r="F111" s="102"/>
      <c r="G111" s="185" t="s">
        <v>89</v>
      </c>
      <c r="H111" s="182"/>
      <c r="I111" s="96"/>
    </row>
    <row r="112" spans="1:9" ht="12" customHeight="1" hidden="1">
      <c r="A112" s="79" t="s">
        <v>160</v>
      </c>
      <c r="B112" s="80" t="s">
        <v>18</v>
      </c>
      <c r="C112" s="79" t="s">
        <v>19</v>
      </c>
      <c r="D112" s="80" t="s">
        <v>20</v>
      </c>
      <c r="E112" s="79">
        <v>853</v>
      </c>
      <c r="F112" s="79">
        <v>85395</v>
      </c>
      <c r="G112" s="79" t="s">
        <v>7</v>
      </c>
      <c r="H112" s="81">
        <f>SUM(H113,H117)</f>
        <v>0</v>
      </c>
      <c r="I112" s="81">
        <f>SUM(I113,I117)</f>
        <v>0</v>
      </c>
    </row>
    <row r="113" spans="1:9" ht="12.75" customHeight="1" hidden="1">
      <c r="A113" s="82"/>
      <c r="B113" s="83" t="s">
        <v>21</v>
      </c>
      <c r="C113" s="82"/>
      <c r="D113" s="83"/>
      <c r="E113" s="82"/>
      <c r="F113" s="82"/>
      <c r="G113" s="82" t="s">
        <v>91</v>
      </c>
      <c r="H113" s="84">
        <f>SUM(H114:H116)</f>
        <v>0</v>
      </c>
      <c r="I113" s="84">
        <f>SUM(I114:I116)</f>
        <v>0</v>
      </c>
    </row>
    <row r="114" spans="1:9" ht="32.25" customHeight="1" hidden="1">
      <c r="A114" s="82"/>
      <c r="B114" s="83" t="s">
        <v>84</v>
      </c>
      <c r="C114" s="82"/>
      <c r="D114" s="83"/>
      <c r="E114" s="82"/>
      <c r="F114" s="82"/>
      <c r="G114" s="85" t="s">
        <v>8</v>
      </c>
      <c r="H114" s="84">
        <v>0</v>
      </c>
      <c r="I114" s="84">
        <v>0</v>
      </c>
    </row>
    <row r="115" spans="1:9" ht="21.75" customHeight="1" hidden="1">
      <c r="A115" s="82"/>
      <c r="B115" s="83" t="s">
        <v>22</v>
      </c>
      <c r="C115" s="82"/>
      <c r="D115" s="83"/>
      <c r="E115" s="82"/>
      <c r="F115" s="82"/>
      <c r="G115" s="85" t="s">
        <v>9</v>
      </c>
      <c r="H115" s="84">
        <v>0</v>
      </c>
      <c r="I115" s="84">
        <v>0</v>
      </c>
    </row>
    <row r="116" spans="1:9" ht="22.5" customHeight="1" hidden="1">
      <c r="A116" s="82"/>
      <c r="B116" s="88"/>
      <c r="C116" s="82"/>
      <c r="D116" s="82"/>
      <c r="E116" s="82"/>
      <c r="F116" s="82"/>
      <c r="G116" s="86" t="s">
        <v>10</v>
      </c>
      <c r="H116" s="84">
        <v>0</v>
      </c>
      <c r="I116" s="84">
        <v>0</v>
      </c>
    </row>
    <row r="117" spans="1:9" ht="12.75" customHeight="1" hidden="1">
      <c r="A117" s="82"/>
      <c r="B117" s="82"/>
      <c r="C117" s="82"/>
      <c r="D117" s="82"/>
      <c r="E117" s="82"/>
      <c r="F117" s="82"/>
      <c r="G117" s="82" t="s">
        <v>90</v>
      </c>
      <c r="H117" s="84">
        <v>0</v>
      </c>
      <c r="I117" s="84">
        <f>SUM(I118:I120)</f>
        <v>0</v>
      </c>
    </row>
    <row r="118" spans="1:9" ht="12.75" hidden="1">
      <c r="A118" s="82"/>
      <c r="B118" s="82"/>
      <c r="C118" s="82"/>
      <c r="D118" s="82"/>
      <c r="E118" s="82"/>
      <c r="F118" s="82"/>
      <c r="G118" s="85" t="s">
        <v>8</v>
      </c>
      <c r="H118" s="84"/>
      <c r="I118" s="84"/>
    </row>
    <row r="119" spans="1:9" ht="12.75" hidden="1">
      <c r="A119" s="82"/>
      <c r="B119" s="82"/>
      <c r="C119" s="82"/>
      <c r="D119" s="82"/>
      <c r="E119" s="82"/>
      <c r="F119" s="82"/>
      <c r="G119" s="85" t="s">
        <v>9</v>
      </c>
      <c r="H119" s="84">
        <v>0</v>
      </c>
      <c r="I119" s="84"/>
    </row>
    <row r="120" spans="1:9" ht="21" hidden="1">
      <c r="A120" s="82"/>
      <c r="B120" s="82"/>
      <c r="C120" s="82"/>
      <c r="D120" s="82"/>
      <c r="E120" s="82"/>
      <c r="F120" s="82"/>
      <c r="G120" s="86" t="s">
        <v>10</v>
      </c>
      <c r="H120" s="84">
        <v>0</v>
      </c>
      <c r="I120" s="84"/>
    </row>
    <row r="121" spans="1:9" ht="21.75" customHeight="1" hidden="1">
      <c r="A121" s="89"/>
      <c r="B121" s="89"/>
      <c r="C121" s="89"/>
      <c r="D121" s="89"/>
      <c r="E121" s="89"/>
      <c r="F121" s="89"/>
      <c r="G121" s="90" t="s">
        <v>89</v>
      </c>
      <c r="H121" s="91"/>
      <c r="I121" s="92"/>
    </row>
    <row r="122" spans="1:9" s="69" customFormat="1" ht="12.75" customHeight="1">
      <c r="A122" s="99" t="s">
        <v>161</v>
      </c>
      <c r="B122" s="100" t="s">
        <v>18</v>
      </c>
      <c r="C122" s="99" t="s">
        <v>156</v>
      </c>
      <c r="D122" s="100" t="s">
        <v>0</v>
      </c>
      <c r="E122" s="99">
        <v>853</v>
      </c>
      <c r="F122" s="99">
        <v>85395</v>
      </c>
      <c r="G122" s="99" t="s">
        <v>7</v>
      </c>
      <c r="H122" s="101">
        <f>SUM(H123)</f>
        <v>29280</v>
      </c>
      <c r="I122" s="101">
        <f>SUM(I123)</f>
        <v>7241.41</v>
      </c>
    </row>
    <row r="123" spans="1:9" s="69" customFormat="1" ht="11.25" customHeight="1">
      <c r="A123" s="94"/>
      <c r="B123" s="95" t="s">
        <v>155</v>
      </c>
      <c r="C123" s="94"/>
      <c r="D123" s="95"/>
      <c r="E123" s="94"/>
      <c r="F123" s="94"/>
      <c r="G123" s="94" t="s">
        <v>91</v>
      </c>
      <c r="H123" s="96">
        <f>SUM(H124:H126)</f>
        <v>29280</v>
      </c>
      <c r="I123" s="96">
        <f>SUM(I124:I126)</f>
        <v>7241.41</v>
      </c>
    </row>
    <row r="124" spans="1:9" s="69" customFormat="1" ht="12.75" customHeight="1">
      <c r="A124" s="94"/>
      <c r="B124" s="272" t="s">
        <v>196</v>
      </c>
      <c r="C124" s="94"/>
      <c r="D124" s="95"/>
      <c r="E124" s="94"/>
      <c r="F124" s="94"/>
      <c r="G124" s="97" t="s">
        <v>8</v>
      </c>
      <c r="H124" s="96"/>
      <c r="I124" s="96"/>
    </row>
    <row r="125" spans="1:9" s="69" customFormat="1" ht="12.75" customHeight="1">
      <c r="A125" s="94"/>
      <c r="B125" s="273"/>
      <c r="C125" s="94"/>
      <c r="D125" s="95"/>
      <c r="E125" s="94"/>
      <c r="F125" s="94"/>
      <c r="G125" s="97" t="s">
        <v>9</v>
      </c>
      <c r="H125" s="96">
        <v>4392</v>
      </c>
      <c r="I125" s="96">
        <v>1086.21</v>
      </c>
    </row>
    <row r="126" spans="1:9" s="69" customFormat="1" ht="12" customHeight="1">
      <c r="A126" s="94"/>
      <c r="B126" s="273"/>
      <c r="C126" s="94"/>
      <c r="D126" s="94"/>
      <c r="E126" s="94"/>
      <c r="F126" s="94"/>
      <c r="G126" s="98" t="s">
        <v>10</v>
      </c>
      <c r="H126" s="96">
        <v>24888</v>
      </c>
      <c r="I126" s="96">
        <v>6155.2</v>
      </c>
    </row>
    <row r="127" spans="1:9" ht="11.25" customHeight="1">
      <c r="A127" s="82"/>
      <c r="B127" s="95" t="s">
        <v>260</v>
      </c>
      <c r="C127" s="82"/>
      <c r="D127" s="82"/>
      <c r="E127" s="82"/>
      <c r="F127" s="82"/>
      <c r="G127" s="82" t="s">
        <v>90</v>
      </c>
      <c r="H127" s="84">
        <v>0</v>
      </c>
      <c r="I127" s="84">
        <f>SUM(I128:I130)</f>
        <v>0</v>
      </c>
    </row>
    <row r="128" spans="1:9" ht="12.75">
      <c r="A128" s="82"/>
      <c r="B128" s="82"/>
      <c r="C128" s="82"/>
      <c r="D128" s="82"/>
      <c r="E128" s="82"/>
      <c r="F128" s="82"/>
      <c r="G128" s="85" t="s">
        <v>8</v>
      </c>
      <c r="H128" s="84"/>
      <c r="I128" s="84"/>
    </row>
    <row r="129" spans="1:9" ht="12.75">
      <c r="A129" s="82"/>
      <c r="B129" s="82"/>
      <c r="C129" s="82"/>
      <c r="D129" s="82"/>
      <c r="E129" s="82"/>
      <c r="F129" s="82"/>
      <c r="G129" s="85" t="s">
        <v>9</v>
      </c>
      <c r="H129" s="84"/>
      <c r="I129" s="84"/>
    </row>
    <row r="130" spans="1:9" ht="12.75" customHeight="1">
      <c r="A130" s="82"/>
      <c r="B130" s="82"/>
      <c r="C130" s="82"/>
      <c r="D130" s="82"/>
      <c r="E130" s="82"/>
      <c r="F130" s="82"/>
      <c r="G130" s="86" t="s">
        <v>10</v>
      </c>
      <c r="H130" s="84"/>
      <c r="I130" s="84"/>
    </row>
    <row r="131" spans="1:9" ht="21" customHeight="1">
      <c r="A131" s="103"/>
      <c r="B131" s="103"/>
      <c r="C131" s="103"/>
      <c r="D131" s="103"/>
      <c r="E131" s="103"/>
      <c r="F131" s="103"/>
      <c r="G131" s="104" t="s">
        <v>89</v>
      </c>
      <c r="H131" s="92"/>
      <c r="I131" s="92"/>
    </row>
    <row r="132" spans="1:9" s="69" customFormat="1" ht="13.5" customHeight="1" hidden="1">
      <c r="A132" s="94" t="s">
        <v>197</v>
      </c>
      <c r="B132" s="95" t="s">
        <v>18</v>
      </c>
      <c r="C132" s="94" t="s">
        <v>158</v>
      </c>
      <c r="D132" s="95" t="s">
        <v>0</v>
      </c>
      <c r="E132" s="94">
        <v>853</v>
      </c>
      <c r="F132" s="94">
        <v>85395</v>
      </c>
      <c r="G132" s="94" t="s">
        <v>7</v>
      </c>
      <c r="H132" s="96">
        <f>SUM(H133)</f>
        <v>0</v>
      </c>
      <c r="I132" s="96">
        <f>SUM(I133)</f>
        <v>0</v>
      </c>
    </row>
    <row r="133" spans="1:9" s="69" customFormat="1" ht="14.25" customHeight="1" hidden="1">
      <c r="A133" s="94"/>
      <c r="B133" s="95" t="s">
        <v>198</v>
      </c>
      <c r="C133" s="94"/>
      <c r="D133" s="95"/>
      <c r="E133" s="94"/>
      <c r="F133" s="94"/>
      <c r="G133" s="94" t="s">
        <v>91</v>
      </c>
      <c r="H133" s="96">
        <f>SUM(H134:H136)</f>
        <v>0</v>
      </c>
      <c r="I133" s="96">
        <f>SUM(I134:I136)</f>
        <v>0</v>
      </c>
    </row>
    <row r="134" spans="1:9" s="69" customFormat="1" ht="12.75" customHeight="1" hidden="1">
      <c r="A134" s="94"/>
      <c r="B134" s="272" t="s">
        <v>199</v>
      </c>
      <c r="C134" s="94"/>
      <c r="D134" s="95"/>
      <c r="E134" s="94"/>
      <c r="F134" s="94"/>
      <c r="G134" s="97" t="s">
        <v>8</v>
      </c>
      <c r="H134" s="96"/>
      <c r="I134" s="96"/>
    </row>
    <row r="135" spans="1:9" s="69" customFormat="1" ht="12.75" customHeight="1" hidden="1">
      <c r="A135" s="94"/>
      <c r="B135" s="273"/>
      <c r="C135" s="94"/>
      <c r="D135" s="95"/>
      <c r="E135" s="94"/>
      <c r="F135" s="94"/>
      <c r="G135" s="97" t="s">
        <v>9</v>
      </c>
      <c r="H135" s="96">
        <v>0</v>
      </c>
      <c r="I135" s="96">
        <v>0</v>
      </c>
    </row>
    <row r="136" spans="1:9" s="69" customFormat="1" ht="19.5" customHeight="1" hidden="1">
      <c r="A136" s="94"/>
      <c r="B136" s="273"/>
      <c r="C136" s="94"/>
      <c r="D136" s="94"/>
      <c r="E136" s="94"/>
      <c r="F136" s="94"/>
      <c r="G136" s="98" t="s">
        <v>10</v>
      </c>
      <c r="H136" s="96">
        <v>0</v>
      </c>
      <c r="I136" s="96">
        <v>0</v>
      </c>
    </row>
    <row r="137" spans="1:9" ht="19.5" customHeight="1" hidden="1">
      <c r="A137" s="82"/>
      <c r="B137" s="95" t="s">
        <v>200</v>
      </c>
      <c r="C137" s="82"/>
      <c r="D137" s="82"/>
      <c r="E137" s="82"/>
      <c r="F137" s="82"/>
      <c r="G137" s="82" t="s">
        <v>90</v>
      </c>
      <c r="H137" s="84">
        <v>0</v>
      </c>
      <c r="I137" s="84">
        <f>SUM(I138:I140)</f>
        <v>0</v>
      </c>
    </row>
    <row r="138" spans="1:9" ht="12.75" hidden="1">
      <c r="A138" s="82"/>
      <c r="B138" s="95" t="s">
        <v>159</v>
      </c>
      <c r="C138" s="82"/>
      <c r="D138" s="82"/>
      <c r="E138" s="82"/>
      <c r="F138" s="82"/>
      <c r="G138" s="85" t="s">
        <v>8</v>
      </c>
      <c r="H138" s="84"/>
      <c r="I138" s="84"/>
    </row>
    <row r="139" spans="1:9" ht="12.75" hidden="1">
      <c r="A139" s="82"/>
      <c r="B139" s="82"/>
      <c r="C139" s="82"/>
      <c r="D139" s="82"/>
      <c r="E139" s="82"/>
      <c r="F139" s="82"/>
      <c r="G139" s="85" t="s">
        <v>9</v>
      </c>
      <c r="H139" s="84"/>
      <c r="I139" s="84"/>
    </row>
    <row r="140" spans="1:9" ht="21" hidden="1">
      <c r="A140" s="82"/>
      <c r="B140" s="82"/>
      <c r="C140" s="82"/>
      <c r="D140" s="82"/>
      <c r="E140" s="82"/>
      <c r="F140" s="82"/>
      <c r="G140" s="86" t="s">
        <v>10</v>
      </c>
      <c r="H140" s="84"/>
      <c r="I140" s="84"/>
    </row>
    <row r="141" spans="1:9" ht="20.25" customHeight="1" hidden="1">
      <c r="A141" s="82"/>
      <c r="B141" s="82"/>
      <c r="C141" s="82"/>
      <c r="D141" s="82"/>
      <c r="E141" s="82"/>
      <c r="F141" s="82"/>
      <c r="G141" s="83" t="s">
        <v>89</v>
      </c>
      <c r="H141" s="84"/>
      <c r="I141" s="84"/>
    </row>
    <row r="142" spans="1:9" s="69" customFormat="1" ht="12.75" customHeight="1">
      <c r="A142" s="99" t="s">
        <v>197</v>
      </c>
      <c r="B142" s="100" t="s">
        <v>18</v>
      </c>
      <c r="C142" s="186">
        <v>2014</v>
      </c>
      <c r="D142" s="100" t="s">
        <v>0</v>
      </c>
      <c r="E142" s="99">
        <v>853</v>
      </c>
      <c r="F142" s="99">
        <v>85395</v>
      </c>
      <c r="G142" s="99" t="s">
        <v>7</v>
      </c>
      <c r="H142" s="101">
        <f>SUM(H143)</f>
        <v>170056</v>
      </c>
      <c r="I142" s="101">
        <f>SUM(I143)</f>
        <v>170056</v>
      </c>
    </row>
    <row r="143" spans="1:9" s="69" customFormat="1" ht="11.25" customHeight="1">
      <c r="A143" s="94"/>
      <c r="B143" s="95" t="s">
        <v>21</v>
      </c>
      <c r="C143" s="94"/>
      <c r="D143" s="95"/>
      <c r="E143" s="94"/>
      <c r="F143" s="94"/>
      <c r="G143" s="94" t="s">
        <v>91</v>
      </c>
      <c r="H143" s="96">
        <f>SUM(H144:H146)</f>
        <v>170056</v>
      </c>
      <c r="I143" s="96">
        <f>SUM(I144:I146)</f>
        <v>170056</v>
      </c>
    </row>
    <row r="144" spans="1:9" s="69" customFormat="1" ht="12.75" customHeight="1">
      <c r="A144" s="94"/>
      <c r="B144" s="272" t="s">
        <v>276</v>
      </c>
      <c r="C144" s="94"/>
      <c r="D144" s="95"/>
      <c r="E144" s="94"/>
      <c r="F144" s="94"/>
      <c r="G144" s="97" t="s">
        <v>8</v>
      </c>
      <c r="H144" s="96">
        <v>17856</v>
      </c>
      <c r="I144" s="96">
        <v>17856</v>
      </c>
    </row>
    <row r="145" spans="1:9" s="69" customFormat="1" ht="12.75" customHeight="1">
      <c r="A145" s="94"/>
      <c r="B145" s="273"/>
      <c r="C145" s="94"/>
      <c r="D145" s="95"/>
      <c r="E145" s="94"/>
      <c r="F145" s="94"/>
      <c r="G145" s="97" t="s">
        <v>9</v>
      </c>
      <c r="H145" s="96">
        <v>7652.4</v>
      </c>
      <c r="I145" s="96">
        <v>7652.4</v>
      </c>
    </row>
    <row r="146" spans="1:9" s="69" customFormat="1" ht="19.5" customHeight="1">
      <c r="A146" s="94"/>
      <c r="B146" s="273"/>
      <c r="C146" s="94"/>
      <c r="D146" s="94"/>
      <c r="E146" s="94"/>
      <c r="F146" s="94"/>
      <c r="G146" s="98" t="s">
        <v>10</v>
      </c>
      <c r="H146" s="96">
        <v>144547.6</v>
      </c>
      <c r="I146" s="96">
        <v>144547.6</v>
      </c>
    </row>
    <row r="147" spans="1:9" ht="11.25" customHeight="1">
      <c r="A147" s="82"/>
      <c r="B147" s="281" t="s">
        <v>22</v>
      </c>
      <c r="C147" s="82"/>
      <c r="D147" s="82"/>
      <c r="E147" s="82"/>
      <c r="F147" s="82"/>
      <c r="G147" s="82" t="s">
        <v>90</v>
      </c>
      <c r="H147" s="84">
        <v>0</v>
      </c>
      <c r="I147" s="84">
        <f>SUM(I148:I150)</f>
        <v>0</v>
      </c>
    </row>
    <row r="148" spans="1:9" ht="12.75">
      <c r="A148" s="82"/>
      <c r="B148" s="281"/>
      <c r="C148" s="82"/>
      <c r="D148" s="82"/>
      <c r="E148" s="82"/>
      <c r="F148" s="82"/>
      <c r="G148" s="85" t="s">
        <v>8</v>
      </c>
      <c r="H148" s="84"/>
      <c r="I148" s="84"/>
    </row>
    <row r="149" spans="1:9" ht="12.75">
      <c r="A149" s="82"/>
      <c r="B149" s="82"/>
      <c r="C149" s="82"/>
      <c r="D149" s="82"/>
      <c r="E149" s="82"/>
      <c r="F149" s="82"/>
      <c r="G149" s="85" t="s">
        <v>9</v>
      </c>
      <c r="H149" s="84"/>
      <c r="I149" s="84"/>
    </row>
    <row r="150" spans="1:9" ht="21">
      <c r="A150" s="82"/>
      <c r="B150" s="82"/>
      <c r="C150" s="82"/>
      <c r="D150" s="82"/>
      <c r="E150" s="82"/>
      <c r="F150" s="82"/>
      <c r="G150" s="86" t="s">
        <v>10</v>
      </c>
      <c r="H150" s="84"/>
      <c r="I150" s="84"/>
    </row>
    <row r="151" spans="1:9" ht="21" customHeight="1">
      <c r="A151" s="103"/>
      <c r="B151" s="103"/>
      <c r="C151" s="103"/>
      <c r="D151" s="103"/>
      <c r="E151" s="103"/>
      <c r="F151" s="103"/>
      <c r="G151" s="104" t="s">
        <v>89</v>
      </c>
      <c r="H151" s="92"/>
      <c r="I151" s="92"/>
    </row>
    <row r="152" spans="1:9" s="29" customFormat="1" ht="12" customHeight="1">
      <c r="A152" s="187"/>
      <c r="B152" s="188" t="s">
        <v>92</v>
      </c>
      <c r="C152" s="188"/>
      <c r="D152" s="188"/>
      <c r="E152" s="188"/>
      <c r="F152" s="188"/>
      <c r="G152" s="188"/>
      <c r="H152" s="189">
        <f aca="true" t="shared" si="0" ref="H152:I161">SUM(H10,H20,H30,H40,H50,H61,H72,H82,H92,H102,H112,H122,H132,H142)</f>
        <v>4292582.49</v>
      </c>
      <c r="I152" s="189">
        <f t="shared" si="0"/>
        <v>2416923.3400000003</v>
      </c>
    </row>
    <row r="153" spans="1:9" s="192" customFormat="1" ht="11.25" customHeight="1">
      <c r="A153" s="190"/>
      <c r="B153" s="191" t="s">
        <v>91</v>
      </c>
      <c r="C153" s="191"/>
      <c r="D153" s="191"/>
      <c r="E153" s="191"/>
      <c r="F153" s="191"/>
      <c r="G153" s="191"/>
      <c r="H153" s="189">
        <f t="shared" si="0"/>
        <v>199336</v>
      </c>
      <c r="I153" s="189">
        <f t="shared" si="0"/>
        <v>177297.41</v>
      </c>
    </row>
    <row r="154" spans="1:9" s="192" customFormat="1" ht="12.75">
      <c r="A154" s="190"/>
      <c r="B154" s="193" t="s">
        <v>8</v>
      </c>
      <c r="C154" s="191"/>
      <c r="D154" s="191"/>
      <c r="E154" s="191"/>
      <c r="F154" s="191"/>
      <c r="G154" s="191"/>
      <c r="H154" s="189">
        <f t="shared" si="0"/>
        <v>17856</v>
      </c>
      <c r="I154" s="189">
        <f t="shared" si="0"/>
        <v>17856</v>
      </c>
    </row>
    <row r="155" spans="1:9" s="192" customFormat="1" ht="12.75">
      <c r="A155" s="190"/>
      <c r="B155" s="193" t="s">
        <v>9</v>
      </c>
      <c r="C155" s="191"/>
      <c r="D155" s="191"/>
      <c r="E155" s="191"/>
      <c r="F155" s="191"/>
      <c r="G155" s="191"/>
      <c r="H155" s="189">
        <f t="shared" si="0"/>
        <v>12044.4</v>
      </c>
      <c r="I155" s="189">
        <f t="shared" si="0"/>
        <v>8738.61</v>
      </c>
    </row>
    <row r="156" spans="1:9" s="192" customFormat="1" ht="12.75">
      <c r="A156" s="190"/>
      <c r="B156" s="194" t="s">
        <v>10</v>
      </c>
      <c r="C156" s="191"/>
      <c r="D156" s="191"/>
      <c r="E156" s="191"/>
      <c r="F156" s="191"/>
      <c r="G156" s="195"/>
      <c r="H156" s="189">
        <f t="shared" si="0"/>
        <v>169435.6</v>
      </c>
      <c r="I156" s="189">
        <f t="shared" si="0"/>
        <v>150702.80000000002</v>
      </c>
    </row>
    <row r="157" spans="1:9" s="192" customFormat="1" ht="12.75">
      <c r="A157" s="190"/>
      <c r="B157" s="191" t="s">
        <v>90</v>
      </c>
      <c r="C157" s="191"/>
      <c r="D157" s="191"/>
      <c r="E157" s="191"/>
      <c r="F157" s="191"/>
      <c r="G157" s="191"/>
      <c r="H157" s="189">
        <f t="shared" si="0"/>
        <v>4093246.49</v>
      </c>
      <c r="I157" s="189">
        <f t="shared" si="0"/>
        <v>2239625.93</v>
      </c>
    </row>
    <row r="158" spans="1:9" s="192" customFormat="1" ht="12.75">
      <c r="A158" s="190"/>
      <c r="B158" s="193" t="s">
        <v>8</v>
      </c>
      <c r="C158" s="191"/>
      <c r="D158" s="191"/>
      <c r="E158" s="191"/>
      <c r="F158" s="191"/>
      <c r="G158" s="191"/>
      <c r="H158" s="189">
        <f t="shared" si="0"/>
        <v>2131238.58</v>
      </c>
      <c r="I158" s="189">
        <f t="shared" si="0"/>
        <v>1377451</v>
      </c>
    </row>
    <row r="159" spans="1:9" s="192" customFormat="1" ht="12.75">
      <c r="A159" s="190"/>
      <c r="B159" s="193" t="s">
        <v>9</v>
      </c>
      <c r="C159" s="191"/>
      <c r="D159" s="191"/>
      <c r="E159" s="191"/>
      <c r="F159" s="191"/>
      <c r="G159" s="191"/>
      <c r="H159" s="189">
        <f t="shared" si="0"/>
        <v>0</v>
      </c>
      <c r="I159" s="189">
        <f t="shared" si="0"/>
        <v>0</v>
      </c>
    </row>
    <row r="160" spans="1:9" s="192" customFormat="1" ht="12.75">
      <c r="A160" s="190"/>
      <c r="B160" s="194" t="s">
        <v>10</v>
      </c>
      <c r="C160" s="191"/>
      <c r="D160" s="191"/>
      <c r="E160" s="191"/>
      <c r="F160" s="191"/>
      <c r="G160" s="191"/>
      <c r="H160" s="189">
        <f t="shared" si="0"/>
        <v>1962007.9100000001</v>
      </c>
      <c r="I160" s="189">
        <f t="shared" si="0"/>
        <v>862174.93</v>
      </c>
    </row>
    <row r="161" spans="1:9" s="192" customFormat="1" ht="21" customHeight="1">
      <c r="A161" s="196"/>
      <c r="B161" s="197" t="s">
        <v>89</v>
      </c>
      <c r="C161" s="198"/>
      <c r="D161" s="198"/>
      <c r="E161" s="198"/>
      <c r="F161" s="198"/>
      <c r="G161" s="198"/>
      <c r="H161" s="199">
        <f t="shared" si="0"/>
        <v>441215</v>
      </c>
      <c r="I161" s="199">
        <f t="shared" si="0"/>
        <v>441215</v>
      </c>
    </row>
  </sheetData>
  <sheetProtection/>
  <mergeCells count="24">
    <mergeCell ref="B144:B146"/>
    <mergeCell ref="B45:B49"/>
    <mergeCell ref="B43:B44"/>
    <mergeCell ref="B134:B136"/>
    <mergeCell ref="E7:E8"/>
    <mergeCell ref="F7:F8"/>
    <mergeCell ref="G7:H7"/>
    <mergeCell ref="I7:I8"/>
    <mergeCell ref="B147:B148"/>
    <mergeCell ref="B15:B19"/>
    <mergeCell ref="B13:B14"/>
    <mergeCell ref="B35:B39"/>
    <mergeCell ref="B33:B34"/>
    <mergeCell ref="B23:B29"/>
    <mergeCell ref="B124:B126"/>
    <mergeCell ref="B54:B60"/>
    <mergeCell ref="B65:B71"/>
    <mergeCell ref="B75:B81"/>
    <mergeCell ref="B85:B91"/>
    <mergeCell ref="A5:I5"/>
    <mergeCell ref="A7:A8"/>
    <mergeCell ref="B7:B8"/>
    <mergeCell ref="C7:C8"/>
    <mergeCell ref="D7:D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scale="82" r:id="rId1"/>
  <headerFooter alignWithMargins="0">
    <oddFooter>&amp;CStrona &amp;P z &amp;N</oddFooter>
  </headerFooter>
  <rowBreaks count="2" manualBreakCount="2">
    <brk id="91" max="8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9">
      <selection activeCell="L9" sqref="L9:L11"/>
    </sheetView>
  </sheetViews>
  <sheetFormatPr defaultColWidth="9.00390625" defaultRowHeight="12.75"/>
  <cols>
    <col min="1" max="1" width="5.625" style="19" customWidth="1"/>
    <col min="2" max="2" width="4.875" style="19" bestFit="1" customWidth="1"/>
    <col min="3" max="3" width="6.125" style="19" bestFit="1" customWidth="1"/>
    <col min="4" max="4" width="21.375" style="19" customWidth="1"/>
    <col min="5" max="5" width="10.625" style="50" customWidth="1"/>
    <col min="6" max="6" width="11.25390625" style="50" customWidth="1"/>
    <col min="7" max="7" width="10.125" style="50" customWidth="1"/>
    <col min="8" max="8" width="9.875" style="50" customWidth="1"/>
    <col min="9" max="9" width="12.625" style="50" customWidth="1"/>
    <col min="10" max="10" width="2.875" style="19" customWidth="1"/>
    <col min="11" max="11" width="11.00390625" style="50" customWidth="1"/>
    <col min="12" max="12" width="12.875" style="50" customWidth="1"/>
    <col min="13" max="13" width="15.25390625" style="19" customWidth="1"/>
    <col min="14" max="16384" width="9.125" style="19" customWidth="1"/>
  </cols>
  <sheetData>
    <row r="1" spans="11:13" ht="15.75" customHeight="1">
      <c r="K1" s="323" t="s">
        <v>278</v>
      </c>
      <c r="L1" s="323"/>
      <c r="M1" s="323"/>
    </row>
    <row r="2" spans="11:13" ht="11.25" customHeight="1">
      <c r="K2" s="323"/>
      <c r="L2" s="323"/>
      <c r="M2" s="323"/>
    </row>
    <row r="3" spans="11:13" ht="11.25" customHeight="1">
      <c r="K3" s="323"/>
      <c r="L3" s="323"/>
      <c r="M3" s="323"/>
    </row>
    <row r="4" spans="11:13" ht="11.25" customHeight="1">
      <c r="K4" s="323"/>
      <c r="L4" s="323"/>
      <c r="M4" s="323"/>
    </row>
    <row r="5" spans="1:13" ht="11.25">
      <c r="A5" s="285" t="s">
        <v>190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ht="9" customHeight="1">
      <c r="A6" s="18"/>
      <c r="B6" s="18"/>
      <c r="C6" s="18"/>
      <c r="D6" s="18"/>
      <c r="E6" s="48"/>
      <c r="F6" s="48"/>
      <c r="G6" s="48"/>
      <c r="H6" s="48"/>
      <c r="I6" s="48"/>
      <c r="J6" s="18"/>
      <c r="K6" s="48"/>
      <c r="L6" s="48"/>
      <c r="M6" s="4" t="s">
        <v>59</v>
      </c>
    </row>
    <row r="7" spans="1:13" s="61" customFormat="1" ht="12" customHeight="1">
      <c r="A7" s="286" t="s">
        <v>69</v>
      </c>
      <c r="B7" s="286" t="s">
        <v>38</v>
      </c>
      <c r="C7" s="286" t="s">
        <v>58</v>
      </c>
      <c r="D7" s="287" t="s">
        <v>88</v>
      </c>
      <c r="E7" s="288" t="s">
        <v>70</v>
      </c>
      <c r="F7" s="289" t="s">
        <v>75</v>
      </c>
      <c r="G7" s="290"/>
      <c r="H7" s="290"/>
      <c r="I7" s="290"/>
      <c r="J7" s="290"/>
      <c r="K7" s="290"/>
      <c r="L7" s="291"/>
      <c r="M7" s="287" t="s">
        <v>73</v>
      </c>
    </row>
    <row r="8" spans="1:13" s="61" customFormat="1" ht="14.25" customHeight="1">
      <c r="A8" s="286"/>
      <c r="B8" s="286"/>
      <c r="C8" s="286"/>
      <c r="D8" s="287"/>
      <c r="E8" s="288"/>
      <c r="F8" s="292" t="s">
        <v>169</v>
      </c>
      <c r="G8" s="287" t="s">
        <v>46</v>
      </c>
      <c r="H8" s="287"/>
      <c r="I8" s="287"/>
      <c r="J8" s="287"/>
      <c r="K8" s="287"/>
      <c r="L8" s="287"/>
      <c r="M8" s="287"/>
    </row>
    <row r="9" spans="1:13" s="61" customFormat="1" ht="19.5" customHeight="1">
      <c r="A9" s="286"/>
      <c r="B9" s="286"/>
      <c r="C9" s="286"/>
      <c r="D9" s="287"/>
      <c r="E9" s="288"/>
      <c r="F9" s="292"/>
      <c r="G9" s="288" t="s">
        <v>81</v>
      </c>
      <c r="H9" s="288" t="s">
        <v>76</v>
      </c>
      <c r="I9" s="62" t="s">
        <v>42</v>
      </c>
      <c r="J9" s="315" t="s">
        <v>82</v>
      </c>
      <c r="K9" s="316"/>
      <c r="L9" s="288" t="s">
        <v>77</v>
      </c>
      <c r="M9" s="287"/>
    </row>
    <row r="10" spans="1:13" s="61" customFormat="1" ht="9.75" customHeight="1">
      <c r="A10" s="286"/>
      <c r="B10" s="286"/>
      <c r="C10" s="286"/>
      <c r="D10" s="287"/>
      <c r="E10" s="288"/>
      <c r="F10" s="292"/>
      <c r="G10" s="288"/>
      <c r="H10" s="288"/>
      <c r="I10" s="321" t="s">
        <v>112</v>
      </c>
      <c r="J10" s="317"/>
      <c r="K10" s="318"/>
      <c r="L10" s="288"/>
      <c r="M10" s="287"/>
    </row>
    <row r="11" spans="1:13" s="20" customFormat="1" ht="20.25" customHeight="1">
      <c r="A11" s="286"/>
      <c r="B11" s="286"/>
      <c r="C11" s="286"/>
      <c r="D11" s="287"/>
      <c r="E11" s="288"/>
      <c r="F11" s="292"/>
      <c r="G11" s="288"/>
      <c r="H11" s="288"/>
      <c r="I11" s="322"/>
      <c r="J11" s="319"/>
      <c r="K11" s="320"/>
      <c r="L11" s="288"/>
      <c r="M11" s="287"/>
    </row>
    <row r="12" spans="1:13" ht="9" customHeight="1">
      <c r="A12" s="21">
        <v>1</v>
      </c>
      <c r="B12" s="21">
        <v>2</v>
      </c>
      <c r="C12" s="21">
        <v>3</v>
      </c>
      <c r="D12" s="21">
        <v>4</v>
      </c>
      <c r="E12" s="51">
        <v>5</v>
      </c>
      <c r="F12" s="51">
        <v>6</v>
      </c>
      <c r="G12" s="51">
        <v>7</v>
      </c>
      <c r="H12" s="51">
        <v>8</v>
      </c>
      <c r="I12" s="52">
        <v>9</v>
      </c>
      <c r="J12" s="313">
        <v>10</v>
      </c>
      <c r="K12" s="314"/>
      <c r="L12" s="51">
        <v>11</v>
      </c>
      <c r="M12" s="51">
        <v>12</v>
      </c>
    </row>
    <row r="13" spans="1:13" ht="12" customHeight="1">
      <c r="A13" s="305" t="s">
        <v>107</v>
      </c>
      <c r="B13" s="306"/>
      <c r="C13" s="306"/>
      <c r="D13" s="307"/>
      <c r="E13" s="51"/>
      <c r="F13" s="51"/>
      <c r="G13" s="51"/>
      <c r="H13" s="51"/>
      <c r="I13" s="52"/>
      <c r="J13" s="52"/>
      <c r="K13" s="57"/>
      <c r="L13" s="51"/>
      <c r="M13" s="60"/>
    </row>
    <row r="14" spans="1:13" s="44" customFormat="1" ht="28.5" customHeight="1">
      <c r="A14" s="308">
        <v>1</v>
      </c>
      <c r="B14" s="311">
        <v>10</v>
      </c>
      <c r="C14" s="299">
        <v>1010</v>
      </c>
      <c r="D14" s="302" t="s">
        <v>189</v>
      </c>
      <c r="E14" s="293">
        <v>1470111</v>
      </c>
      <c r="F14" s="293">
        <v>109397</v>
      </c>
      <c r="G14" s="293">
        <v>96777</v>
      </c>
      <c r="H14" s="293">
        <v>0</v>
      </c>
      <c r="I14" s="293">
        <v>0</v>
      </c>
      <c r="J14" s="42" t="s">
        <v>33</v>
      </c>
      <c r="K14" s="201">
        <v>0</v>
      </c>
      <c r="L14" s="293">
        <v>12620</v>
      </c>
      <c r="M14" s="296" t="s">
        <v>0</v>
      </c>
    </row>
    <row r="15" spans="1:13" s="44" customFormat="1" ht="27" customHeight="1">
      <c r="A15" s="309"/>
      <c r="B15" s="312"/>
      <c r="C15" s="300"/>
      <c r="D15" s="303"/>
      <c r="E15" s="294"/>
      <c r="F15" s="294"/>
      <c r="G15" s="294"/>
      <c r="H15" s="294"/>
      <c r="I15" s="294"/>
      <c r="J15" s="42" t="s">
        <v>34</v>
      </c>
      <c r="K15" s="201">
        <v>0</v>
      </c>
      <c r="L15" s="294"/>
      <c r="M15" s="297"/>
    </row>
    <row r="16" spans="1:13" s="44" customFormat="1" ht="30.75" customHeight="1">
      <c r="A16" s="309"/>
      <c r="B16" s="312"/>
      <c r="C16" s="300"/>
      <c r="D16" s="303"/>
      <c r="E16" s="294"/>
      <c r="F16" s="294"/>
      <c r="G16" s="294"/>
      <c r="H16" s="294"/>
      <c r="I16" s="294"/>
      <c r="J16" s="202" t="s">
        <v>35</v>
      </c>
      <c r="K16" s="201">
        <v>0</v>
      </c>
      <c r="L16" s="294"/>
      <c r="M16" s="297"/>
    </row>
    <row r="17" spans="1:13" s="44" customFormat="1" ht="32.25" customHeight="1">
      <c r="A17" s="310"/>
      <c r="B17" s="312"/>
      <c r="C17" s="301"/>
      <c r="D17" s="304"/>
      <c r="E17" s="295"/>
      <c r="F17" s="295"/>
      <c r="G17" s="295"/>
      <c r="H17" s="295"/>
      <c r="I17" s="295"/>
      <c r="J17" s="42" t="s">
        <v>36</v>
      </c>
      <c r="K17" s="201">
        <v>0</v>
      </c>
      <c r="L17" s="295"/>
      <c r="M17" s="297"/>
    </row>
    <row r="18" spans="1:13" s="44" customFormat="1" ht="24.75" customHeight="1">
      <c r="A18" s="308">
        <v>2</v>
      </c>
      <c r="B18" s="311">
        <v>10</v>
      </c>
      <c r="C18" s="299">
        <v>1010</v>
      </c>
      <c r="D18" s="302" t="s">
        <v>250</v>
      </c>
      <c r="E18" s="293">
        <v>1204445.35</v>
      </c>
      <c r="F18" s="293">
        <v>780937.04</v>
      </c>
      <c r="G18" s="293">
        <v>260779</v>
      </c>
      <c r="H18" s="293">
        <v>236530</v>
      </c>
      <c r="I18" s="293">
        <v>0</v>
      </c>
      <c r="J18" s="42" t="s">
        <v>33</v>
      </c>
      <c r="K18" s="201">
        <v>0</v>
      </c>
      <c r="L18" s="293">
        <v>283628.04</v>
      </c>
      <c r="M18" s="296" t="s">
        <v>0</v>
      </c>
    </row>
    <row r="19" spans="1:13" s="44" customFormat="1" ht="25.5" customHeight="1">
      <c r="A19" s="309"/>
      <c r="B19" s="312"/>
      <c r="C19" s="300"/>
      <c r="D19" s="303"/>
      <c r="E19" s="294"/>
      <c r="F19" s="294"/>
      <c r="G19" s="294"/>
      <c r="H19" s="294"/>
      <c r="I19" s="294"/>
      <c r="J19" s="42" t="s">
        <v>34</v>
      </c>
      <c r="K19" s="201">
        <v>0</v>
      </c>
      <c r="L19" s="294"/>
      <c r="M19" s="297"/>
    </row>
    <row r="20" spans="1:13" s="44" customFormat="1" ht="24" customHeight="1">
      <c r="A20" s="309"/>
      <c r="B20" s="312"/>
      <c r="C20" s="300"/>
      <c r="D20" s="303"/>
      <c r="E20" s="294"/>
      <c r="F20" s="294"/>
      <c r="G20" s="294"/>
      <c r="H20" s="294"/>
      <c r="I20" s="294"/>
      <c r="J20" s="42" t="s">
        <v>35</v>
      </c>
      <c r="K20" s="201">
        <v>0</v>
      </c>
      <c r="L20" s="294"/>
      <c r="M20" s="297"/>
    </row>
    <row r="21" spans="1:13" s="44" customFormat="1" ht="22.5" customHeight="1">
      <c r="A21" s="310"/>
      <c r="B21" s="312"/>
      <c r="C21" s="301"/>
      <c r="D21" s="304"/>
      <c r="E21" s="295"/>
      <c r="F21" s="295"/>
      <c r="G21" s="295"/>
      <c r="H21" s="295"/>
      <c r="I21" s="295"/>
      <c r="J21" s="42" t="s">
        <v>36</v>
      </c>
      <c r="K21" s="201">
        <v>0</v>
      </c>
      <c r="L21" s="295"/>
      <c r="M21" s="297"/>
    </row>
    <row r="22" spans="1:13" s="44" customFormat="1" ht="39" customHeight="1">
      <c r="A22" s="308">
        <v>3</v>
      </c>
      <c r="B22" s="311">
        <v>10</v>
      </c>
      <c r="C22" s="299">
        <v>1010</v>
      </c>
      <c r="D22" s="302" t="s">
        <v>188</v>
      </c>
      <c r="E22" s="293">
        <v>511048</v>
      </c>
      <c r="F22" s="293">
        <v>500985</v>
      </c>
      <c r="G22" s="293">
        <v>70000</v>
      </c>
      <c r="H22" s="293">
        <v>221827</v>
      </c>
      <c r="I22" s="293">
        <v>0</v>
      </c>
      <c r="J22" s="42" t="s">
        <v>33</v>
      </c>
      <c r="K22" s="201">
        <v>0</v>
      </c>
      <c r="L22" s="293">
        <v>209158</v>
      </c>
      <c r="M22" s="296" t="s">
        <v>0</v>
      </c>
    </row>
    <row r="23" spans="1:13" s="44" customFormat="1" ht="28.5" customHeight="1">
      <c r="A23" s="309"/>
      <c r="B23" s="312"/>
      <c r="C23" s="300"/>
      <c r="D23" s="303"/>
      <c r="E23" s="294"/>
      <c r="F23" s="294"/>
      <c r="G23" s="294"/>
      <c r="H23" s="294"/>
      <c r="I23" s="294"/>
      <c r="J23" s="42" t="s">
        <v>34</v>
      </c>
      <c r="K23" s="201">
        <v>0</v>
      </c>
      <c r="L23" s="294"/>
      <c r="M23" s="297"/>
    </row>
    <row r="24" spans="1:13" s="44" customFormat="1" ht="30" customHeight="1">
      <c r="A24" s="309"/>
      <c r="B24" s="312"/>
      <c r="C24" s="300"/>
      <c r="D24" s="303"/>
      <c r="E24" s="294"/>
      <c r="F24" s="294"/>
      <c r="G24" s="294"/>
      <c r="H24" s="294"/>
      <c r="I24" s="294"/>
      <c r="J24" s="42" t="s">
        <v>35</v>
      </c>
      <c r="K24" s="201">
        <v>0</v>
      </c>
      <c r="L24" s="294"/>
      <c r="M24" s="297"/>
    </row>
    <row r="25" spans="1:13" s="44" customFormat="1" ht="41.25" customHeight="1">
      <c r="A25" s="310"/>
      <c r="B25" s="312"/>
      <c r="C25" s="301"/>
      <c r="D25" s="304"/>
      <c r="E25" s="295"/>
      <c r="F25" s="295"/>
      <c r="G25" s="295"/>
      <c r="H25" s="295"/>
      <c r="I25" s="295"/>
      <c r="J25" s="42" t="s">
        <v>36</v>
      </c>
      <c r="K25" s="201">
        <v>0</v>
      </c>
      <c r="L25" s="295"/>
      <c r="M25" s="297"/>
    </row>
    <row r="26" spans="1:13" s="44" customFormat="1" ht="119.25" customHeight="1">
      <c r="A26" s="200">
        <v>4</v>
      </c>
      <c r="B26" s="58">
        <v>10</v>
      </c>
      <c r="C26" s="59">
        <v>1010</v>
      </c>
      <c r="D26" s="203" t="s">
        <v>187</v>
      </c>
      <c r="E26" s="49">
        <v>601972</v>
      </c>
      <c r="F26" s="49">
        <v>591916</v>
      </c>
      <c r="G26" s="49">
        <v>64184</v>
      </c>
      <c r="H26" s="49">
        <v>308295</v>
      </c>
      <c r="I26" s="49">
        <v>0</v>
      </c>
      <c r="J26" s="42" t="s">
        <v>74</v>
      </c>
      <c r="K26" s="49">
        <v>0</v>
      </c>
      <c r="L26" s="49">
        <v>219437</v>
      </c>
      <c r="M26" s="56" t="s">
        <v>0</v>
      </c>
    </row>
    <row r="27" spans="1:13" s="125" customFormat="1" ht="48.75" customHeight="1">
      <c r="A27" s="70">
        <v>5</v>
      </c>
      <c r="B27" s="58">
        <v>10</v>
      </c>
      <c r="C27" s="59">
        <v>1041</v>
      </c>
      <c r="D27" s="72" t="s">
        <v>212</v>
      </c>
      <c r="E27" s="73">
        <v>104800</v>
      </c>
      <c r="F27" s="73">
        <v>101000</v>
      </c>
      <c r="G27" s="73">
        <v>80000</v>
      </c>
      <c r="H27" s="73">
        <v>0</v>
      </c>
      <c r="I27" s="73">
        <v>0</v>
      </c>
      <c r="J27" s="74" t="s">
        <v>74</v>
      </c>
      <c r="K27" s="73">
        <v>0</v>
      </c>
      <c r="L27" s="73">
        <v>21000</v>
      </c>
      <c r="M27" s="75" t="s">
        <v>0</v>
      </c>
    </row>
    <row r="28" spans="1:13" s="76" customFormat="1" ht="65.25" customHeight="1">
      <c r="A28" s="70">
        <v>6</v>
      </c>
      <c r="B28" s="71">
        <v>720</v>
      </c>
      <c r="C28" s="71">
        <v>72095</v>
      </c>
      <c r="D28" s="72" t="s">
        <v>102</v>
      </c>
      <c r="E28" s="73">
        <v>84967.66</v>
      </c>
      <c r="F28" s="73">
        <v>84967.66</v>
      </c>
      <c r="G28" s="73">
        <v>19882.69</v>
      </c>
      <c r="H28" s="73">
        <v>0</v>
      </c>
      <c r="I28" s="73">
        <v>0</v>
      </c>
      <c r="J28" s="74" t="s">
        <v>74</v>
      </c>
      <c r="K28" s="73">
        <v>0</v>
      </c>
      <c r="L28" s="73">
        <v>65084.97</v>
      </c>
      <c r="M28" s="75" t="s">
        <v>0</v>
      </c>
    </row>
    <row r="29" spans="1:13" s="76" customFormat="1" ht="48" customHeight="1">
      <c r="A29" s="70">
        <v>7</v>
      </c>
      <c r="B29" s="71">
        <v>720</v>
      </c>
      <c r="C29" s="71">
        <v>72095</v>
      </c>
      <c r="D29" s="72" t="s">
        <v>103</v>
      </c>
      <c r="E29" s="73">
        <v>93488.48</v>
      </c>
      <c r="F29" s="73">
        <v>48009.23</v>
      </c>
      <c r="G29" s="73">
        <v>9176.31</v>
      </c>
      <c r="H29" s="73">
        <v>0</v>
      </c>
      <c r="I29" s="73">
        <v>0</v>
      </c>
      <c r="J29" s="74" t="s">
        <v>74</v>
      </c>
      <c r="K29" s="73">
        <v>0</v>
      </c>
      <c r="L29" s="73">
        <v>38832.92</v>
      </c>
      <c r="M29" s="75" t="s">
        <v>0</v>
      </c>
    </row>
    <row r="30" spans="1:13" s="76" customFormat="1" ht="43.5" customHeight="1">
      <c r="A30" s="70">
        <v>8</v>
      </c>
      <c r="B30" s="71">
        <v>600</v>
      </c>
      <c r="C30" s="71">
        <v>60016</v>
      </c>
      <c r="D30" s="72" t="s">
        <v>263</v>
      </c>
      <c r="E30" s="73">
        <v>120000</v>
      </c>
      <c r="F30" s="73">
        <v>50000</v>
      </c>
      <c r="G30" s="73">
        <v>50000</v>
      </c>
      <c r="H30" s="73">
        <v>0</v>
      </c>
      <c r="I30" s="73">
        <v>0</v>
      </c>
      <c r="J30" s="74" t="s">
        <v>74</v>
      </c>
      <c r="K30" s="73">
        <v>0</v>
      </c>
      <c r="L30" s="73">
        <v>0</v>
      </c>
      <c r="M30" s="75" t="s">
        <v>0</v>
      </c>
    </row>
    <row r="31" spans="1:13" s="76" customFormat="1" ht="90.75" customHeight="1">
      <c r="A31" s="70">
        <v>9</v>
      </c>
      <c r="B31" s="71">
        <v>900</v>
      </c>
      <c r="C31" s="71">
        <v>90001</v>
      </c>
      <c r="D31" s="72" t="s">
        <v>209</v>
      </c>
      <c r="E31" s="73">
        <v>2890000</v>
      </c>
      <c r="F31" s="73">
        <v>0</v>
      </c>
      <c r="G31" s="73">
        <v>0</v>
      </c>
      <c r="H31" s="73">
        <v>0</v>
      </c>
      <c r="I31" s="73">
        <v>0</v>
      </c>
      <c r="J31" s="74" t="s">
        <v>74</v>
      </c>
      <c r="K31" s="73">
        <v>0</v>
      </c>
      <c r="L31" s="73">
        <v>0</v>
      </c>
      <c r="M31" s="75" t="s">
        <v>0</v>
      </c>
    </row>
    <row r="32" spans="1:13" s="44" customFormat="1" ht="17.25" customHeight="1">
      <c r="A32" s="298" t="s">
        <v>207</v>
      </c>
      <c r="B32" s="298"/>
      <c r="C32" s="298"/>
      <c r="D32" s="298"/>
      <c r="E32" s="49">
        <f>SUM(E14:E31)</f>
        <v>7080832.49</v>
      </c>
      <c r="F32" s="49">
        <f aca="true" t="shared" si="0" ref="F32:L32">SUM(F14:F31)</f>
        <v>2267211.93</v>
      </c>
      <c r="G32" s="49">
        <f t="shared" si="0"/>
        <v>650799</v>
      </c>
      <c r="H32" s="49">
        <f t="shared" si="0"/>
        <v>766652</v>
      </c>
      <c r="I32" s="49">
        <f t="shared" si="0"/>
        <v>0</v>
      </c>
      <c r="J32" s="53"/>
      <c r="K32" s="49">
        <f t="shared" si="0"/>
        <v>0</v>
      </c>
      <c r="L32" s="49">
        <f t="shared" si="0"/>
        <v>849760.93</v>
      </c>
      <c r="M32" s="22" t="s">
        <v>63</v>
      </c>
    </row>
    <row r="33" spans="1:13" ht="11.25" customHeight="1">
      <c r="A33" s="305" t="s">
        <v>203</v>
      </c>
      <c r="B33" s="306"/>
      <c r="C33" s="306"/>
      <c r="D33" s="307"/>
      <c r="E33" s="49"/>
      <c r="F33" s="51"/>
      <c r="G33" s="51"/>
      <c r="H33" s="51"/>
      <c r="I33" s="52"/>
      <c r="J33" s="52"/>
      <c r="K33" s="57"/>
      <c r="L33" s="51"/>
      <c r="M33" s="60"/>
    </row>
    <row r="34" spans="1:13" s="44" customFormat="1" ht="39" customHeight="1">
      <c r="A34" s="22">
        <v>1</v>
      </c>
      <c r="B34" s="43">
        <v>853</v>
      </c>
      <c r="C34" s="43">
        <v>85395</v>
      </c>
      <c r="D34" s="45" t="s">
        <v>204</v>
      </c>
      <c r="E34" s="49">
        <v>29280</v>
      </c>
      <c r="F34" s="49">
        <v>7241.41</v>
      </c>
      <c r="G34" s="49">
        <v>0</v>
      </c>
      <c r="H34" s="49">
        <v>0</v>
      </c>
      <c r="I34" s="49">
        <v>0</v>
      </c>
      <c r="J34" s="42" t="s">
        <v>74</v>
      </c>
      <c r="K34" s="178">
        <v>1086.21</v>
      </c>
      <c r="L34" s="49">
        <v>6155.2</v>
      </c>
      <c r="M34" s="56" t="s">
        <v>0</v>
      </c>
    </row>
    <row r="35" spans="1:13" s="44" customFormat="1" ht="44.25" customHeight="1">
      <c r="A35" s="22">
        <v>2</v>
      </c>
      <c r="B35" s="43">
        <v>801</v>
      </c>
      <c r="C35" s="43">
        <v>80113</v>
      </c>
      <c r="D35" s="45" t="s">
        <v>101</v>
      </c>
      <c r="E35" s="49">
        <v>321000</v>
      </c>
      <c r="F35" s="49">
        <v>60000</v>
      </c>
      <c r="G35" s="49">
        <v>60000</v>
      </c>
      <c r="H35" s="49">
        <v>0</v>
      </c>
      <c r="I35" s="49">
        <v>0</v>
      </c>
      <c r="J35" s="42" t="s">
        <v>74</v>
      </c>
      <c r="K35" s="49">
        <v>0</v>
      </c>
      <c r="L35" s="49">
        <v>0</v>
      </c>
      <c r="M35" s="56" t="s">
        <v>0</v>
      </c>
    </row>
    <row r="36" spans="1:13" s="44" customFormat="1" ht="44.25" customHeight="1">
      <c r="A36" s="22">
        <v>3</v>
      </c>
      <c r="B36" s="43">
        <v>801</v>
      </c>
      <c r="C36" s="43">
        <v>80113</v>
      </c>
      <c r="D36" s="45" t="s">
        <v>285</v>
      </c>
      <c r="E36" s="49">
        <v>300000</v>
      </c>
      <c r="F36" s="49">
        <v>40000</v>
      </c>
      <c r="G36" s="49">
        <v>40000</v>
      </c>
      <c r="H36" s="49">
        <v>0</v>
      </c>
      <c r="I36" s="49">
        <v>0</v>
      </c>
      <c r="J36" s="42" t="s">
        <v>74</v>
      </c>
      <c r="K36" s="49">
        <v>0</v>
      </c>
      <c r="L36" s="49">
        <v>0</v>
      </c>
      <c r="M36" s="56" t="s">
        <v>0</v>
      </c>
    </row>
    <row r="37" spans="1:13" s="44" customFormat="1" ht="40.5" customHeight="1">
      <c r="A37" s="22">
        <v>4</v>
      </c>
      <c r="B37" s="46">
        <v>900</v>
      </c>
      <c r="C37" s="47">
        <v>90015</v>
      </c>
      <c r="D37" s="45" t="s">
        <v>108</v>
      </c>
      <c r="E37" s="49">
        <v>120000</v>
      </c>
      <c r="F37" s="49">
        <v>30000</v>
      </c>
      <c r="G37" s="49">
        <v>30000</v>
      </c>
      <c r="H37" s="49">
        <v>0</v>
      </c>
      <c r="I37" s="49">
        <v>0</v>
      </c>
      <c r="J37" s="42" t="s">
        <v>74</v>
      </c>
      <c r="K37" s="49">
        <v>0</v>
      </c>
      <c r="L37" s="49">
        <v>0</v>
      </c>
      <c r="M37" s="56" t="s">
        <v>0</v>
      </c>
    </row>
    <row r="38" spans="1:13" s="44" customFormat="1" ht="105">
      <c r="A38" s="110">
        <v>5</v>
      </c>
      <c r="B38" s="116">
        <v>900</v>
      </c>
      <c r="C38" s="111">
        <v>90002</v>
      </c>
      <c r="D38" s="115" t="s">
        <v>208</v>
      </c>
      <c r="E38" s="109">
        <v>495000</v>
      </c>
      <c r="F38" s="109">
        <v>330000</v>
      </c>
      <c r="G38" s="109">
        <v>330000</v>
      </c>
      <c r="H38" s="49">
        <v>0</v>
      </c>
      <c r="I38" s="49">
        <v>0</v>
      </c>
      <c r="J38" s="42" t="s">
        <v>74</v>
      </c>
      <c r="K38" s="49">
        <v>0</v>
      </c>
      <c r="L38" s="49">
        <v>0</v>
      </c>
      <c r="M38" s="56" t="s">
        <v>0</v>
      </c>
    </row>
    <row r="39" spans="1:13" s="44" customFormat="1" ht="63.75" customHeight="1">
      <c r="A39" s="22">
        <v>6</v>
      </c>
      <c r="B39" s="46">
        <v>900</v>
      </c>
      <c r="C39" s="47">
        <v>90095</v>
      </c>
      <c r="D39" s="45" t="s">
        <v>249</v>
      </c>
      <c r="E39" s="49">
        <v>390000</v>
      </c>
      <c r="F39" s="49">
        <v>80000</v>
      </c>
      <c r="G39" s="49">
        <v>80000</v>
      </c>
      <c r="H39" s="49">
        <v>0</v>
      </c>
      <c r="I39" s="49">
        <v>0</v>
      </c>
      <c r="J39" s="42" t="s">
        <v>74</v>
      </c>
      <c r="K39" s="49">
        <v>0</v>
      </c>
      <c r="L39" s="49">
        <v>0</v>
      </c>
      <c r="M39" s="56" t="s">
        <v>0</v>
      </c>
    </row>
    <row r="40" spans="1:13" s="44" customFormat="1" ht="40.5" customHeight="1">
      <c r="A40" s="22">
        <v>7</v>
      </c>
      <c r="B40" s="43">
        <v>900</v>
      </c>
      <c r="C40" s="43">
        <v>90015</v>
      </c>
      <c r="D40" s="45" t="s">
        <v>128</v>
      </c>
      <c r="E40" s="49">
        <v>754107</v>
      </c>
      <c r="F40" s="49">
        <v>220000</v>
      </c>
      <c r="G40" s="49">
        <v>220000</v>
      </c>
      <c r="H40" s="49">
        <v>0</v>
      </c>
      <c r="I40" s="49">
        <v>0</v>
      </c>
      <c r="J40" s="42" t="s">
        <v>74</v>
      </c>
      <c r="K40" s="49">
        <v>0</v>
      </c>
      <c r="L40" s="49">
        <v>0</v>
      </c>
      <c r="M40" s="56" t="s">
        <v>0</v>
      </c>
    </row>
    <row r="41" spans="1:13" s="44" customFormat="1" ht="44.25" customHeight="1">
      <c r="A41" s="22">
        <v>8</v>
      </c>
      <c r="B41" s="46">
        <v>926</v>
      </c>
      <c r="C41" s="47">
        <v>92601</v>
      </c>
      <c r="D41" s="45" t="s">
        <v>104</v>
      </c>
      <c r="E41" s="49">
        <v>720000</v>
      </c>
      <c r="F41" s="49">
        <v>76356</v>
      </c>
      <c r="G41" s="49">
        <v>76356</v>
      </c>
      <c r="H41" s="49">
        <v>0</v>
      </c>
      <c r="I41" s="49">
        <v>0</v>
      </c>
      <c r="J41" s="42" t="s">
        <v>74</v>
      </c>
      <c r="K41" s="49">
        <v>0</v>
      </c>
      <c r="L41" s="49">
        <v>0</v>
      </c>
      <c r="M41" s="56" t="s">
        <v>0</v>
      </c>
    </row>
    <row r="42" spans="1:13" s="44" customFormat="1" ht="94.5" customHeight="1">
      <c r="A42" s="22">
        <v>9</v>
      </c>
      <c r="B42" s="46">
        <v>921</v>
      </c>
      <c r="C42" s="47">
        <v>92105</v>
      </c>
      <c r="D42" s="45" t="s">
        <v>105</v>
      </c>
      <c r="E42" s="49">
        <v>350000</v>
      </c>
      <c r="F42" s="49">
        <v>40000</v>
      </c>
      <c r="G42" s="49">
        <v>40000</v>
      </c>
      <c r="H42" s="49">
        <v>0</v>
      </c>
      <c r="I42" s="49">
        <v>0</v>
      </c>
      <c r="J42" s="42" t="s">
        <v>74</v>
      </c>
      <c r="K42" s="49">
        <v>0</v>
      </c>
      <c r="L42" s="49">
        <v>0</v>
      </c>
      <c r="M42" s="56" t="s">
        <v>0</v>
      </c>
    </row>
    <row r="43" spans="1:13" s="44" customFormat="1" ht="40.5" customHeight="1">
      <c r="A43" s="22">
        <v>10</v>
      </c>
      <c r="B43" s="46">
        <v>600</v>
      </c>
      <c r="C43" s="47">
        <v>60016</v>
      </c>
      <c r="D43" s="45" t="s">
        <v>206</v>
      </c>
      <c r="E43" s="49">
        <v>120000</v>
      </c>
      <c r="F43" s="49">
        <v>60000</v>
      </c>
      <c r="G43" s="49">
        <v>60000</v>
      </c>
      <c r="H43" s="49">
        <v>0</v>
      </c>
      <c r="I43" s="49">
        <v>0</v>
      </c>
      <c r="J43" s="42" t="s">
        <v>74</v>
      </c>
      <c r="K43" s="49">
        <v>0</v>
      </c>
      <c r="L43" s="49">
        <v>0</v>
      </c>
      <c r="M43" s="56" t="s">
        <v>0</v>
      </c>
    </row>
    <row r="44" spans="1:13" s="44" customFormat="1" ht="51.75" customHeight="1">
      <c r="A44" s="110">
        <v>11</v>
      </c>
      <c r="B44" s="114">
        <v>710</v>
      </c>
      <c r="C44" s="114">
        <v>71004</v>
      </c>
      <c r="D44" s="117" t="s">
        <v>205</v>
      </c>
      <c r="E44" s="109">
        <v>70000</v>
      </c>
      <c r="F44" s="109">
        <v>45000</v>
      </c>
      <c r="G44" s="109">
        <v>45000</v>
      </c>
      <c r="H44" s="109">
        <v>0</v>
      </c>
      <c r="I44" s="109">
        <v>0</v>
      </c>
      <c r="J44" s="42" t="s">
        <v>74</v>
      </c>
      <c r="K44" s="109">
        <v>0</v>
      </c>
      <c r="L44" s="109">
        <v>0</v>
      </c>
      <c r="M44" s="56" t="s">
        <v>0</v>
      </c>
    </row>
    <row r="45" spans="1:13" s="44" customFormat="1" ht="94.5" customHeight="1" hidden="1">
      <c r="A45" s="22"/>
      <c r="B45" s="46"/>
      <c r="C45" s="47"/>
      <c r="D45" s="45"/>
      <c r="E45" s="49"/>
      <c r="F45" s="49"/>
      <c r="G45" s="49"/>
      <c r="H45" s="49"/>
      <c r="I45" s="49"/>
      <c r="J45" s="42"/>
      <c r="K45" s="49"/>
      <c r="L45" s="49"/>
      <c r="M45" s="56"/>
    </row>
    <row r="46" spans="1:13" s="44" customFormat="1" ht="14.25" customHeight="1">
      <c r="A46" s="298" t="s">
        <v>106</v>
      </c>
      <c r="B46" s="298"/>
      <c r="C46" s="298"/>
      <c r="D46" s="298"/>
      <c r="E46" s="49">
        <f>SUM(E34:E45)</f>
        <v>3669387</v>
      </c>
      <c r="F46" s="49">
        <f aca="true" t="shared" si="1" ref="F46:L46">SUM(F34:F45)</f>
        <v>988597.41</v>
      </c>
      <c r="G46" s="49">
        <f t="shared" si="1"/>
        <v>981356</v>
      </c>
      <c r="H46" s="49">
        <f t="shared" si="1"/>
        <v>0</v>
      </c>
      <c r="I46" s="49">
        <f t="shared" si="1"/>
        <v>0</v>
      </c>
      <c r="J46" s="53"/>
      <c r="K46" s="49">
        <f t="shared" si="1"/>
        <v>1086.21</v>
      </c>
      <c r="L46" s="49">
        <f t="shared" si="1"/>
        <v>6155.2</v>
      </c>
      <c r="M46" s="22" t="s">
        <v>63</v>
      </c>
    </row>
    <row r="47" spans="1:13" s="44" customFormat="1" ht="14.25" customHeight="1">
      <c r="A47" s="298" t="s">
        <v>109</v>
      </c>
      <c r="B47" s="298"/>
      <c r="C47" s="298"/>
      <c r="D47" s="298"/>
      <c r="E47" s="49">
        <f>SUM(E32,E46)</f>
        <v>10750219.49</v>
      </c>
      <c r="F47" s="49">
        <f aca="true" t="shared" si="2" ref="F47:L47">SUM(F32,F46)</f>
        <v>3255809.3400000003</v>
      </c>
      <c r="G47" s="49">
        <f t="shared" si="2"/>
        <v>1632155</v>
      </c>
      <c r="H47" s="49">
        <f t="shared" si="2"/>
        <v>766652</v>
      </c>
      <c r="I47" s="49">
        <f t="shared" si="2"/>
        <v>0</v>
      </c>
      <c r="J47" s="53"/>
      <c r="K47" s="49">
        <f t="shared" si="2"/>
        <v>1086.21</v>
      </c>
      <c r="L47" s="49">
        <f t="shared" si="2"/>
        <v>855916.13</v>
      </c>
      <c r="M47" s="22" t="s">
        <v>63</v>
      </c>
    </row>
    <row r="48" spans="1:10" ht="11.25">
      <c r="A48" s="19" t="s">
        <v>13</v>
      </c>
      <c r="J48" s="19" t="s">
        <v>1</v>
      </c>
    </row>
    <row r="49" ht="11.25">
      <c r="A49" s="19" t="s">
        <v>14</v>
      </c>
    </row>
    <row r="50" ht="11.25">
      <c r="A50" s="19" t="s">
        <v>15</v>
      </c>
    </row>
    <row r="51" ht="11.25">
      <c r="A51" s="19" t="s">
        <v>16</v>
      </c>
    </row>
    <row r="52" ht="11.25">
      <c r="A52" s="19" t="s">
        <v>17</v>
      </c>
    </row>
  </sheetData>
  <sheetProtection/>
  <mergeCells count="55"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  <mergeCell ref="J12:K12"/>
    <mergeCell ref="J9:K11"/>
    <mergeCell ref="M14:M17"/>
    <mergeCell ref="G8:L8"/>
    <mergeCell ref="L9:L11"/>
    <mergeCell ref="I10:I11"/>
    <mergeCell ref="G9:G11"/>
    <mergeCell ref="G14:G17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A47:D47"/>
    <mergeCell ref="A46:D46"/>
    <mergeCell ref="A32:D32"/>
    <mergeCell ref="C14:C17"/>
    <mergeCell ref="D14:D17"/>
    <mergeCell ref="A33:D33"/>
    <mergeCell ref="A22:A25"/>
    <mergeCell ref="B22:B25"/>
    <mergeCell ref="C22:C25"/>
    <mergeCell ref="D22:D25"/>
    <mergeCell ref="L22:L25"/>
    <mergeCell ref="M22:M25"/>
    <mergeCell ref="I14:I17"/>
    <mergeCell ref="L14:L17"/>
    <mergeCell ref="L18:L21"/>
    <mergeCell ref="I18:I21"/>
    <mergeCell ref="I22:I25"/>
    <mergeCell ref="M18:M21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5">
      <selection activeCell="B11" sqref="B11:G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24" t="s">
        <v>283</v>
      </c>
      <c r="G1" s="324"/>
      <c r="H1" s="324"/>
    </row>
    <row r="2" spans="2:8" ht="15" customHeight="1">
      <c r="B2" s="269" t="s">
        <v>172</v>
      </c>
      <c r="C2" s="269"/>
      <c r="D2" s="269"/>
      <c r="E2" s="269"/>
      <c r="F2" s="269"/>
      <c r="G2" s="269"/>
      <c r="H2" s="269"/>
    </row>
    <row r="3" spans="2:8" s="66" customFormat="1" ht="53.25" customHeight="1">
      <c r="B3" s="63" t="s">
        <v>69</v>
      </c>
      <c r="C3" s="63" t="s">
        <v>38</v>
      </c>
      <c r="D3" s="63" t="s">
        <v>39</v>
      </c>
      <c r="E3" s="64" t="s">
        <v>40</v>
      </c>
      <c r="F3" s="63" t="s">
        <v>97</v>
      </c>
      <c r="G3" s="65" t="s">
        <v>96</v>
      </c>
      <c r="H3" s="65" t="s">
        <v>61</v>
      </c>
    </row>
    <row r="4" spans="2:8" s="13" customFormat="1" ht="12.75" customHeight="1"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2:8" s="1" customFormat="1" ht="15" customHeight="1">
      <c r="B5" s="326" t="s">
        <v>85</v>
      </c>
      <c r="C5" s="327"/>
      <c r="D5" s="327"/>
      <c r="E5" s="327"/>
      <c r="F5" s="327"/>
      <c r="G5" s="328"/>
      <c r="H5" s="33">
        <f>SUM(H6:H10)</f>
        <v>305000</v>
      </c>
    </row>
    <row r="6" spans="2:8" s="1" customFormat="1" ht="90" customHeight="1" hidden="1">
      <c r="B6" s="25">
        <v>1</v>
      </c>
      <c r="C6" s="8">
        <v>600</v>
      </c>
      <c r="D6" s="8">
        <v>60014</v>
      </c>
      <c r="E6" s="8">
        <v>6300</v>
      </c>
      <c r="F6" s="24" t="s">
        <v>95</v>
      </c>
      <c r="G6" s="24" t="s">
        <v>12</v>
      </c>
      <c r="H6" s="17">
        <v>0</v>
      </c>
    </row>
    <row r="7" spans="2:8" s="9" customFormat="1" ht="86.25" customHeight="1" hidden="1">
      <c r="B7" s="25">
        <v>2</v>
      </c>
      <c r="C7" s="8">
        <v>600</v>
      </c>
      <c r="D7" s="8">
        <v>60014</v>
      </c>
      <c r="E7" s="8">
        <v>6300</v>
      </c>
      <c r="F7" s="24" t="s">
        <v>94</v>
      </c>
      <c r="G7" s="24" t="s">
        <v>12</v>
      </c>
      <c r="H7" s="17">
        <v>0</v>
      </c>
    </row>
    <row r="8" spans="2:8" s="9" customFormat="1" ht="110.25" customHeight="1">
      <c r="B8" s="25">
        <v>1</v>
      </c>
      <c r="C8" s="8">
        <v>600</v>
      </c>
      <c r="D8" s="8">
        <v>60014</v>
      </c>
      <c r="E8" s="8">
        <v>6300</v>
      </c>
      <c r="F8" s="177" t="s">
        <v>252</v>
      </c>
      <c r="G8" s="17" t="s">
        <v>12</v>
      </c>
      <c r="H8" s="17">
        <v>300000</v>
      </c>
    </row>
    <row r="9" spans="2:8" s="9" customFormat="1" ht="84" customHeight="1">
      <c r="B9" s="25">
        <v>2</v>
      </c>
      <c r="C9" s="8">
        <v>851</v>
      </c>
      <c r="D9" s="8">
        <v>85121</v>
      </c>
      <c r="E9" s="8">
        <v>2560</v>
      </c>
      <c r="F9" s="108" t="s">
        <v>173</v>
      </c>
      <c r="G9" s="17" t="s">
        <v>87</v>
      </c>
      <c r="H9" s="17">
        <v>5000</v>
      </c>
    </row>
    <row r="10" spans="2:8" s="1" customFormat="1" ht="55.5" customHeight="1" hidden="1">
      <c r="B10" s="7"/>
      <c r="C10" s="8"/>
      <c r="D10" s="8"/>
      <c r="E10" s="8"/>
      <c r="F10" s="24"/>
      <c r="G10" s="17"/>
      <c r="H10" s="34"/>
    </row>
    <row r="11" spans="2:8" s="1" customFormat="1" ht="15.75" customHeight="1">
      <c r="B11" s="326" t="s">
        <v>86</v>
      </c>
      <c r="C11" s="327"/>
      <c r="D11" s="327"/>
      <c r="E11" s="327"/>
      <c r="F11" s="327"/>
      <c r="G11" s="328"/>
      <c r="H11" s="33">
        <f>SUM(H12:H23)</f>
        <v>444000</v>
      </c>
    </row>
    <row r="12" spans="2:8" s="9" customFormat="1" ht="41.25" customHeight="1">
      <c r="B12" s="25">
        <v>1</v>
      </c>
      <c r="C12" s="8">
        <v>754</v>
      </c>
      <c r="D12" s="8">
        <v>75412</v>
      </c>
      <c r="E12" s="8">
        <v>2820</v>
      </c>
      <c r="F12" s="108" t="s">
        <v>163</v>
      </c>
      <c r="G12" s="24" t="s">
        <v>162</v>
      </c>
      <c r="H12" s="17">
        <v>40000</v>
      </c>
    </row>
    <row r="13" spans="2:8" s="9" customFormat="1" ht="114" customHeight="1">
      <c r="B13" s="25">
        <v>2</v>
      </c>
      <c r="C13" s="8">
        <v>754</v>
      </c>
      <c r="D13" s="8">
        <v>75412</v>
      </c>
      <c r="E13" s="8">
        <v>6230</v>
      </c>
      <c r="F13" s="108" t="s">
        <v>251</v>
      </c>
      <c r="G13" s="24" t="s">
        <v>162</v>
      </c>
      <c r="H13" s="17">
        <v>5000</v>
      </c>
    </row>
    <row r="14" spans="2:8" s="9" customFormat="1" ht="42" customHeight="1">
      <c r="B14" s="25">
        <v>3</v>
      </c>
      <c r="C14" s="8">
        <v>754</v>
      </c>
      <c r="D14" s="8">
        <v>75412</v>
      </c>
      <c r="E14" s="8">
        <v>2820</v>
      </c>
      <c r="F14" s="108" t="s">
        <v>164</v>
      </c>
      <c r="G14" s="24" t="s">
        <v>211</v>
      </c>
      <c r="H14" s="17">
        <v>30000</v>
      </c>
    </row>
    <row r="15" spans="2:8" s="9" customFormat="1" ht="39" customHeight="1">
      <c r="B15" s="25">
        <v>4</v>
      </c>
      <c r="C15" s="8">
        <v>754</v>
      </c>
      <c r="D15" s="8">
        <v>75412</v>
      </c>
      <c r="E15" s="8">
        <v>2820</v>
      </c>
      <c r="F15" s="108" t="s">
        <v>163</v>
      </c>
      <c r="G15" s="24" t="s">
        <v>210</v>
      </c>
      <c r="H15" s="17">
        <v>45000</v>
      </c>
    </row>
    <row r="16" spans="2:8" s="9" customFormat="1" ht="95.25" customHeight="1">
      <c r="B16" s="25">
        <v>5</v>
      </c>
      <c r="C16" s="8">
        <v>754</v>
      </c>
      <c r="D16" s="8">
        <v>75412</v>
      </c>
      <c r="E16" s="8">
        <v>6230</v>
      </c>
      <c r="F16" s="108" t="s">
        <v>277</v>
      </c>
      <c r="G16" s="24" t="s">
        <v>210</v>
      </c>
      <c r="H16" s="17">
        <v>300000</v>
      </c>
    </row>
    <row r="17" spans="2:8" s="9" customFormat="1" ht="76.5" customHeight="1">
      <c r="B17" s="25">
        <v>6</v>
      </c>
      <c r="C17" s="8">
        <v>851</v>
      </c>
      <c r="D17" s="8">
        <v>85154</v>
      </c>
      <c r="E17" s="8">
        <v>2360</v>
      </c>
      <c r="F17" s="108" t="s">
        <v>247</v>
      </c>
      <c r="G17" s="24" t="s">
        <v>11</v>
      </c>
      <c r="H17" s="17">
        <v>10000</v>
      </c>
    </row>
    <row r="18" spans="2:8" s="9" customFormat="1" ht="93" customHeight="1">
      <c r="B18" s="25">
        <v>7</v>
      </c>
      <c r="C18" s="8">
        <v>921</v>
      </c>
      <c r="D18" s="8">
        <v>92105</v>
      </c>
      <c r="E18" s="8">
        <v>2360</v>
      </c>
      <c r="F18" s="118" t="s">
        <v>264</v>
      </c>
      <c r="G18" s="24" t="s">
        <v>271</v>
      </c>
      <c r="H18" s="17">
        <v>3000</v>
      </c>
    </row>
    <row r="19" spans="2:8" s="9" customFormat="1" ht="109.5" customHeight="1">
      <c r="B19" s="25">
        <v>8</v>
      </c>
      <c r="C19" s="8">
        <v>921</v>
      </c>
      <c r="D19" s="8">
        <v>92105</v>
      </c>
      <c r="E19" s="8">
        <v>2360</v>
      </c>
      <c r="F19" s="118" t="s">
        <v>265</v>
      </c>
      <c r="G19" s="24" t="s">
        <v>272</v>
      </c>
      <c r="H19" s="17">
        <v>2500</v>
      </c>
    </row>
    <row r="20" spans="2:8" s="9" customFormat="1" ht="96" customHeight="1">
      <c r="B20" s="25">
        <v>9</v>
      </c>
      <c r="C20" s="8">
        <v>921</v>
      </c>
      <c r="D20" s="8">
        <v>92105</v>
      </c>
      <c r="E20" s="8">
        <v>2360</v>
      </c>
      <c r="F20" s="118" t="s">
        <v>266</v>
      </c>
      <c r="G20" s="24" t="s">
        <v>273</v>
      </c>
      <c r="H20" s="17">
        <v>2500</v>
      </c>
    </row>
    <row r="21" spans="2:8" s="9" customFormat="1" ht="101.25" customHeight="1">
      <c r="B21" s="25">
        <v>10</v>
      </c>
      <c r="C21" s="8">
        <v>926</v>
      </c>
      <c r="D21" s="8">
        <v>92605</v>
      </c>
      <c r="E21" s="8">
        <v>2360</v>
      </c>
      <c r="F21" s="108" t="s">
        <v>269</v>
      </c>
      <c r="G21" s="108" t="s">
        <v>274</v>
      </c>
      <c r="H21" s="17">
        <v>2000</v>
      </c>
    </row>
    <row r="22" spans="2:8" s="9" customFormat="1" ht="93" customHeight="1">
      <c r="B22" s="25">
        <v>11</v>
      </c>
      <c r="C22" s="8">
        <v>926</v>
      </c>
      <c r="D22" s="8">
        <v>92605</v>
      </c>
      <c r="E22" s="8">
        <v>2360</v>
      </c>
      <c r="F22" s="108" t="s">
        <v>267</v>
      </c>
      <c r="G22" s="24" t="s">
        <v>271</v>
      </c>
      <c r="H22" s="17">
        <v>1500</v>
      </c>
    </row>
    <row r="23" spans="2:8" s="9" customFormat="1" ht="102" customHeight="1">
      <c r="B23" s="25">
        <v>12</v>
      </c>
      <c r="C23" s="8">
        <v>926</v>
      </c>
      <c r="D23" s="8">
        <v>92605</v>
      </c>
      <c r="E23" s="8">
        <v>2360</v>
      </c>
      <c r="F23" s="108" t="s">
        <v>268</v>
      </c>
      <c r="G23" s="24" t="s">
        <v>275</v>
      </c>
      <c r="H23" s="17">
        <v>2500</v>
      </c>
    </row>
    <row r="24" spans="2:8" s="16" customFormat="1" ht="17.25" customHeight="1">
      <c r="B24" s="220" t="s">
        <v>80</v>
      </c>
      <c r="C24" s="325"/>
      <c r="D24" s="325"/>
      <c r="E24" s="325"/>
      <c r="F24" s="221"/>
      <c r="G24" s="26"/>
      <c r="H24" s="23">
        <f>SUM(H5,H11)</f>
        <v>749000</v>
      </c>
    </row>
  </sheetData>
  <sheetProtection/>
  <mergeCells count="5">
    <mergeCell ref="F1:H1"/>
    <mergeCell ref="B2:H2"/>
    <mergeCell ref="B24:F24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9" customWidth="1"/>
    <col min="5" max="16384" width="9.125" style="1" customWidth="1"/>
  </cols>
  <sheetData>
    <row r="1" spans="2:5" ht="59.25" customHeight="1">
      <c r="B1" s="107"/>
      <c r="C1" s="329" t="s">
        <v>282</v>
      </c>
      <c r="D1" s="329"/>
      <c r="E1" s="107"/>
    </row>
    <row r="2" spans="1:4" ht="16.5" customHeight="1">
      <c r="A2" s="331" t="s">
        <v>170</v>
      </c>
      <c r="B2" s="331"/>
      <c r="C2" s="331"/>
      <c r="D2" s="331"/>
    </row>
    <row r="3" ht="6.75" customHeight="1" hidden="1">
      <c r="A3" s="5"/>
    </row>
    <row r="4" ht="10.5" customHeight="1">
      <c r="D4" s="54" t="s">
        <v>59</v>
      </c>
    </row>
    <row r="5" spans="1:4" s="67" customFormat="1" ht="15" customHeight="1">
      <c r="A5" s="332" t="s">
        <v>69</v>
      </c>
      <c r="B5" s="332" t="s">
        <v>41</v>
      </c>
      <c r="C5" s="333" t="s">
        <v>71</v>
      </c>
      <c r="D5" s="333" t="s">
        <v>171</v>
      </c>
    </row>
    <row r="6" spans="1:4" s="67" customFormat="1" ht="12" customHeight="1">
      <c r="A6" s="332"/>
      <c r="B6" s="332"/>
      <c r="C6" s="332"/>
      <c r="D6" s="333"/>
    </row>
    <row r="7" spans="1:4" s="67" customFormat="1" ht="3" customHeight="1" hidden="1">
      <c r="A7" s="332"/>
      <c r="B7" s="332"/>
      <c r="C7" s="332"/>
      <c r="D7" s="333"/>
    </row>
    <row r="8" spans="1:4" s="12" customFormat="1" ht="6.75" customHeight="1">
      <c r="A8" s="11">
        <v>1</v>
      </c>
      <c r="B8" s="11">
        <v>2</v>
      </c>
      <c r="C8" s="11">
        <v>3</v>
      </c>
      <c r="D8" s="11">
        <v>4</v>
      </c>
    </row>
    <row r="9" spans="1:4" ht="18.75" customHeight="1">
      <c r="A9" s="330" t="s">
        <v>51</v>
      </c>
      <c r="B9" s="330"/>
      <c r="C9" s="7"/>
      <c r="D9" s="55">
        <f>SUM(D10,D17,D18,D19,D20,D21)</f>
        <v>1229004.29</v>
      </c>
    </row>
    <row r="10" spans="1:7" ht="18.75" customHeight="1" hidden="1">
      <c r="A10" s="77" t="s">
        <v>115</v>
      </c>
      <c r="B10" s="77" t="s">
        <v>116</v>
      </c>
      <c r="C10" s="7"/>
      <c r="D10" s="55">
        <f>SUM(D11,D13,D15)</f>
        <v>766652</v>
      </c>
      <c r="G10" s="3"/>
    </row>
    <row r="11" spans="1:7" s="31" customFormat="1" ht="18.75" customHeight="1">
      <c r="A11" s="10" t="s">
        <v>43</v>
      </c>
      <c r="B11" s="30" t="s">
        <v>48</v>
      </c>
      <c r="C11" s="10" t="s">
        <v>52</v>
      </c>
      <c r="D11" s="68">
        <v>766652</v>
      </c>
      <c r="G11" s="78"/>
    </row>
    <row r="12" spans="1:4" s="9" customFormat="1" ht="40.5" customHeight="1">
      <c r="A12" s="7" t="s">
        <v>113</v>
      </c>
      <c r="B12" s="24" t="s">
        <v>114</v>
      </c>
      <c r="C12" s="7" t="s">
        <v>52</v>
      </c>
      <c r="D12" s="55"/>
    </row>
    <row r="13" spans="1:4" s="31" customFormat="1" ht="13.5" customHeight="1">
      <c r="A13" s="10" t="s">
        <v>44</v>
      </c>
      <c r="B13" s="30" t="s">
        <v>49</v>
      </c>
      <c r="C13" s="10" t="s">
        <v>52</v>
      </c>
      <c r="D13" s="68">
        <v>0</v>
      </c>
    </row>
    <row r="14" spans="1:4" ht="32.25" customHeight="1">
      <c r="A14" s="7" t="s">
        <v>117</v>
      </c>
      <c r="B14" s="24" t="s">
        <v>78</v>
      </c>
      <c r="C14" s="7" t="s">
        <v>64</v>
      </c>
      <c r="D14" s="55">
        <v>0</v>
      </c>
    </row>
    <row r="15" spans="1:4" ht="25.5">
      <c r="A15" s="7" t="s">
        <v>45</v>
      </c>
      <c r="B15" s="24" t="s">
        <v>118</v>
      </c>
      <c r="C15" s="7" t="s">
        <v>72</v>
      </c>
      <c r="D15" s="55"/>
    </row>
    <row r="16" spans="1:4" ht="54.75" customHeight="1" hidden="1">
      <c r="A16" s="7" t="s">
        <v>119</v>
      </c>
      <c r="B16" s="24" t="s">
        <v>166</v>
      </c>
      <c r="C16" s="7" t="s">
        <v>72</v>
      </c>
      <c r="D16" s="55"/>
    </row>
    <row r="17" spans="1:4" s="31" customFormat="1" ht="18.75" customHeight="1">
      <c r="A17" s="10" t="s">
        <v>37</v>
      </c>
      <c r="B17" s="30" t="s">
        <v>120</v>
      </c>
      <c r="C17" s="10" t="s">
        <v>53</v>
      </c>
      <c r="D17" s="68"/>
    </row>
    <row r="18" spans="1:4" s="31" customFormat="1" ht="18.75" customHeight="1">
      <c r="A18" s="10" t="s">
        <v>47</v>
      </c>
      <c r="B18" s="30" t="s">
        <v>121</v>
      </c>
      <c r="C18" s="10" t="s">
        <v>122</v>
      </c>
      <c r="D18" s="68">
        <v>462352.29</v>
      </c>
    </row>
    <row r="19" spans="1:4" ht="18.75" customHeight="1">
      <c r="A19" s="7" t="s">
        <v>50</v>
      </c>
      <c r="B19" s="8" t="s">
        <v>123</v>
      </c>
      <c r="C19" s="7" t="s">
        <v>65</v>
      </c>
      <c r="D19" s="55"/>
    </row>
    <row r="20" spans="1:4" ht="18.75" customHeight="1">
      <c r="A20" s="7" t="s">
        <v>157</v>
      </c>
      <c r="B20" s="8" t="s">
        <v>83</v>
      </c>
      <c r="C20" s="7" t="s">
        <v>56</v>
      </c>
      <c r="D20" s="55"/>
    </row>
    <row r="21" spans="1:4" s="31" customFormat="1" ht="18.75" customHeight="1">
      <c r="A21" s="10" t="s">
        <v>160</v>
      </c>
      <c r="B21" s="30" t="s">
        <v>129</v>
      </c>
      <c r="C21" s="10" t="s">
        <v>242</v>
      </c>
      <c r="D21" s="68"/>
    </row>
    <row r="22" spans="1:4" ht="15" customHeight="1">
      <c r="A22" s="330" t="s">
        <v>79</v>
      </c>
      <c r="B22" s="330"/>
      <c r="C22" s="7"/>
      <c r="D22" s="55">
        <f>SUM(D23:D31)</f>
        <v>0</v>
      </c>
    </row>
    <row r="23" spans="1:4" ht="18.75" customHeight="1">
      <c r="A23" s="7" t="s">
        <v>43</v>
      </c>
      <c r="B23" s="8" t="s">
        <v>66</v>
      </c>
      <c r="C23" s="7" t="s">
        <v>55</v>
      </c>
      <c r="D23" s="55">
        <v>0</v>
      </c>
    </row>
    <row r="24" spans="1:4" ht="40.5" customHeight="1">
      <c r="A24" s="7" t="s">
        <v>113</v>
      </c>
      <c r="B24" s="24" t="s">
        <v>130</v>
      </c>
      <c r="C24" s="7" t="s">
        <v>55</v>
      </c>
      <c r="D24" s="55"/>
    </row>
    <row r="25" spans="1:4" ht="18.75" customHeight="1">
      <c r="A25" s="7" t="s">
        <v>44</v>
      </c>
      <c r="B25" s="8" t="s">
        <v>54</v>
      </c>
      <c r="C25" s="7" t="s">
        <v>55</v>
      </c>
      <c r="D25" s="55"/>
    </row>
    <row r="26" spans="1:4" ht="18.75" customHeight="1">
      <c r="A26" s="7" t="s">
        <v>117</v>
      </c>
      <c r="B26" s="8" t="s">
        <v>243</v>
      </c>
      <c r="C26" s="7" t="s">
        <v>68</v>
      </c>
      <c r="D26" s="55"/>
    </row>
    <row r="27" spans="1:4" ht="26.25" customHeight="1">
      <c r="A27" s="7" t="s">
        <v>125</v>
      </c>
      <c r="B27" s="24" t="s">
        <v>127</v>
      </c>
      <c r="C27" s="7" t="s">
        <v>57</v>
      </c>
      <c r="D27" s="55"/>
    </row>
    <row r="28" spans="1:4" ht="54.75" customHeight="1">
      <c r="A28" s="7" t="s">
        <v>126</v>
      </c>
      <c r="B28" s="24" t="s">
        <v>131</v>
      </c>
      <c r="C28" s="7"/>
      <c r="D28" s="55"/>
    </row>
    <row r="29" spans="1:4" ht="18.75" customHeight="1">
      <c r="A29" s="7" t="s">
        <v>45</v>
      </c>
      <c r="B29" s="8" t="s">
        <v>67</v>
      </c>
      <c r="C29" s="7" t="s">
        <v>62</v>
      </c>
      <c r="D29" s="55"/>
    </row>
    <row r="30" spans="1:4" ht="18.75" customHeight="1">
      <c r="A30" s="7" t="s">
        <v>37</v>
      </c>
      <c r="B30" s="8" t="s">
        <v>124</v>
      </c>
      <c r="C30" s="7" t="s">
        <v>56</v>
      </c>
      <c r="D30" s="55"/>
    </row>
    <row r="31" spans="1:4" ht="42.75" customHeight="1">
      <c r="A31" s="7" t="s">
        <v>47</v>
      </c>
      <c r="B31" s="24" t="s">
        <v>244</v>
      </c>
      <c r="C31" s="7" t="s">
        <v>57</v>
      </c>
      <c r="D31" s="55"/>
    </row>
    <row r="32" spans="1:4" ht="7.5" customHeight="1">
      <c r="A32" s="2"/>
      <c r="B32" s="3"/>
      <c r="C32" s="3"/>
      <c r="D32" s="41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2014-06-20T07:47:27Z</cp:lastPrinted>
  <dcterms:created xsi:type="dcterms:W3CDTF">1998-12-09T13:02:10Z</dcterms:created>
  <dcterms:modified xsi:type="dcterms:W3CDTF">2014-06-20T07:51:27Z</dcterms:modified>
  <cp:category/>
  <cp:version/>
  <cp:contentType/>
  <cp:contentStatus/>
</cp:coreProperties>
</file>