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ZAŁ 2" sheetId="1" r:id="rId1"/>
  </sheets>
  <definedNames>
    <definedName name="_xlnm.Print_Titles" localSheetId="0">'ZAŁ 2'!$4:$11</definedName>
  </definedNames>
  <calcPr fullCalcOnLoad="1"/>
</workbook>
</file>

<file path=xl/sharedStrings.xml><?xml version="1.0" encoding="utf-8"?>
<sst xmlns="http://schemas.openxmlformats.org/spreadsheetml/2006/main" count="1527" uniqueCount="435">
  <si>
    <t>Dział</t>
  </si>
  <si>
    <t>Rozdział</t>
  </si>
  <si>
    <t>Nazwa</t>
  </si>
  <si>
    <t>Plan</t>
  </si>
  <si>
    <t>Z tego</t>
  </si>
  <si>
    <t>Wydatki 
bieżące</t>
  </si>
  <si>
    <t>z tego:</t>
  </si>
  <si>
    <t>Wydatki 
majątkowe</t>
  </si>
  <si>
    <t>inwestycje i zakupy inwestycyjne</t>
  </si>
  <si>
    <t>w tym: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</si>
  <si>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</si>
  <si>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</si>
  <si>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</si>
  <si>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</si>
  <si>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</si>
  <si>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</si>
  <si>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</si>
  <si>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</si>
  <si>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</si>
  <si>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</si>
  <si>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1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</si>
  <si>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</si>
  <si>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</si>
  <si>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</si>
  <si>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</si>
  <si>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</si>
  <si>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</si>
  <si>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</si>
  <si>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</si>
  <si>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</si>
  <si>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</si>
  <si>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</si>
  <si>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</si>
  <si>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</si>
  <si>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</si>
  <si>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</si>
  <si>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</si>
  <si>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010</t>
  </si>
  <si>
    <t>Rolnictwo i łowiectwo</t>
  </si>
  <si>
    <t>2 329 286,22</t>
  </si>
  <si>
    <t>15 285,00</t>
  </si>
  <si>
    <t>0,00</t>
  </si>
  <si>
    <t>2 314 001,22</t>
  </si>
  <si>
    <t>2 144 001,22</t>
  </si>
  <si>
    <t>01010</t>
  </si>
  <si>
    <t>Infrastruktura wodociągowa i sanitacyjna wsi</t>
  </si>
  <si>
    <t>1 972 573,22</t>
  </si>
  <si>
    <t>1 802 573,22</t>
  </si>
  <si>
    <t>01018</t>
  </si>
  <si>
    <t>Rolnictwo ekologiczne</t>
  </si>
  <si>
    <t>1 000,00</t>
  </si>
  <si>
    <t>01030</t>
  </si>
  <si>
    <t>Izby rolnicze</t>
  </si>
  <si>
    <t>3 268,00</t>
  </si>
  <si>
    <t>01041</t>
  </si>
  <si>
    <t xml:space="preserve">Program rozwoju Obszarów Wiejskich 2007-2013 </t>
  </si>
  <si>
    <t>341 428,00</t>
  </si>
  <si>
    <t>01095</t>
  </si>
  <si>
    <t>Pozostała działalność</t>
  </si>
  <si>
    <t>11 017,00</t>
  </si>
  <si>
    <t>400</t>
  </si>
  <si>
    <t>Wytwarzanie i zaopatrywanie w energię elektryczną, gaz i wodę</t>
  </si>
  <si>
    <t>1 650,00</t>
  </si>
  <si>
    <t>40095</t>
  </si>
  <si>
    <t>600</t>
  </si>
  <si>
    <t>Transport i łączność</t>
  </si>
  <si>
    <t>1 429 500,00</t>
  </si>
  <si>
    <t>159 500,00</t>
  </si>
  <si>
    <t>2 000,00</t>
  </si>
  <si>
    <t>157 500,00</t>
  </si>
  <si>
    <t>1 270 000,00</t>
  </si>
  <si>
    <t>60004</t>
  </si>
  <si>
    <t>Lokalny transport zbiorowy</t>
  </si>
  <si>
    <t>20 000,00</t>
  </si>
  <si>
    <t>60014</t>
  </si>
  <si>
    <t>Drogi publiczne powiatowe</t>
  </si>
  <si>
    <t>1 012 300,00</t>
  </si>
  <si>
    <t>12 300,00</t>
  </si>
  <si>
    <t>1 000 000,00</t>
  </si>
  <si>
    <t>60016</t>
  </si>
  <si>
    <t>Drogi publiczne gminne</t>
  </si>
  <si>
    <t>360 200,00</t>
  </si>
  <si>
    <t>90 200,00</t>
  </si>
  <si>
    <t>88 200,00</t>
  </si>
  <si>
    <t>270 000,00</t>
  </si>
  <si>
    <t>60017</t>
  </si>
  <si>
    <t>Drogi wewnetrzne</t>
  </si>
  <si>
    <t>25 000,00</t>
  </si>
  <si>
    <t>60095</t>
  </si>
  <si>
    <t>12 000,00</t>
  </si>
  <si>
    <t>700</t>
  </si>
  <si>
    <t>Gospodarka mieszkaniowa</t>
  </si>
  <si>
    <t>22 500,00</t>
  </si>
  <si>
    <t>70005</t>
  </si>
  <si>
    <t>Gospodarka gruntami i nieruchomościami</t>
  </si>
  <si>
    <t>10 400,00</t>
  </si>
  <si>
    <t>70095</t>
  </si>
  <si>
    <t>12 100,00</t>
  </si>
  <si>
    <t>710</t>
  </si>
  <si>
    <t>Działalność usługowa</t>
  </si>
  <si>
    <t>120 000,00</t>
  </si>
  <si>
    <t>10 000,00</t>
  </si>
  <si>
    <t>110 000,00</t>
  </si>
  <si>
    <t>71004</t>
  </si>
  <si>
    <t>Plany zagospodarowania przestrzennego</t>
  </si>
  <si>
    <t>100 000,00</t>
  </si>
  <si>
    <t>71095</t>
  </si>
  <si>
    <t>720</t>
  </si>
  <si>
    <t>Informatyka</t>
  </si>
  <si>
    <t>164 713,87</t>
  </si>
  <si>
    <t>72095</t>
  </si>
  <si>
    <t>750</t>
  </si>
  <si>
    <t>Administracja publiczna</t>
  </si>
  <si>
    <t>2 314 811,00</t>
  </si>
  <si>
    <t>2 308 411,00</t>
  </si>
  <si>
    <t>2 215 611,00</t>
  </si>
  <si>
    <t>1 701 560,00</t>
  </si>
  <si>
    <t>514 051,00</t>
  </si>
  <si>
    <t>92 800,00</t>
  </si>
  <si>
    <t>6 400,00</t>
  </si>
  <si>
    <t>75011</t>
  </si>
  <si>
    <t>Urzędy wojewódzkie</t>
  </si>
  <si>
    <t>114 200,00</t>
  </si>
  <si>
    <t>102 730,00</t>
  </si>
  <si>
    <t>11 470,00</t>
  </si>
  <si>
    <t>75014</t>
  </si>
  <si>
    <t>Egzekucja administracyjna należności pieniężnych</t>
  </si>
  <si>
    <t>300,00</t>
  </si>
  <si>
    <t>75022</t>
  </si>
  <si>
    <t>Rady gmin (miast i miast na prawach powiatu)</t>
  </si>
  <si>
    <t>89 000,00</t>
  </si>
  <si>
    <t>9 200,00</t>
  </si>
  <si>
    <t>79 800,00</t>
  </si>
  <si>
    <t>75023</t>
  </si>
  <si>
    <t>Urzędy gmin (miast i miast na prawach powiatu)</t>
  </si>
  <si>
    <t>1 620 180,00</t>
  </si>
  <si>
    <t>1 613 780,00</t>
  </si>
  <si>
    <t>1 611 780,00</t>
  </si>
  <si>
    <t>1 350 230,00</t>
  </si>
  <si>
    <t>261 550,00</t>
  </si>
  <si>
    <t>75075</t>
  </si>
  <si>
    <t>Promocja jednostek samorządu terytorialnego</t>
  </si>
  <si>
    <t>83 300,00</t>
  </si>
  <si>
    <t>5 000,00</t>
  </si>
  <si>
    <t>78 300,00</t>
  </si>
  <si>
    <t>75095</t>
  </si>
  <si>
    <t>407 831,00</t>
  </si>
  <si>
    <t>396 831,00</t>
  </si>
  <si>
    <t>243 600,00</t>
  </si>
  <si>
    <t>153 231,00</t>
  </si>
  <si>
    <t>11 000,00</t>
  </si>
  <si>
    <t>751</t>
  </si>
  <si>
    <t>Urzędy naczelnych organów władzy państwowej, kontroli i ochrony prawa oraz sądownictwa</t>
  </si>
  <si>
    <t>5 480,00</t>
  </si>
  <si>
    <t>2 620,00</t>
  </si>
  <si>
    <t>578,00</t>
  </si>
  <si>
    <t>2 042,00</t>
  </si>
  <si>
    <t>2 860,00</t>
  </si>
  <si>
    <t>75101</t>
  </si>
  <si>
    <t>Urzędy naczelnych organów władzy państwowej, kontroli i ochrony prawa</t>
  </si>
  <si>
    <t>1 111,00</t>
  </si>
  <si>
    <t>75109</t>
  </si>
  <si>
    <t>Wybory do rad gmin, rad powiatów i sejmików województw, wybory wójtów, burmistrzów i prezydentów miast oraz referenda gminne, powiatowe i wojewódzkie</t>
  </si>
  <si>
    <t>4 369,00</t>
  </si>
  <si>
    <t>1 509,00</t>
  </si>
  <si>
    <t>931,00</t>
  </si>
  <si>
    <t>754</t>
  </si>
  <si>
    <t>Bezpieczeństwo publiczne i ochrona przeciwpożarowa</t>
  </si>
  <si>
    <t>202 520,00</t>
  </si>
  <si>
    <t>52 520,00</t>
  </si>
  <si>
    <t>30 000,00</t>
  </si>
  <si>
    <t>75404</t>
  </si>
  <si>
    <t>Komendy wojewódzkie Policji</t>
  </si>
  <si>
    <t>3 520,00</t>
  </si>
  <si>
    <t>75412</t>
  </si>
  <si>
    <t>Ochotnicze straże pożarne</t>
  </si>
  <si>
    <t>153 000,00</t>
  </si>
  <si>
    <t>3 000,00</t>
  </si>
  <si>
    <t>75414</t>
  </si>
  <si>
    <t>Obrona cywilna</t>
  </si>
  <si>
    <t>6 000,00</t>
  </si>
  <si>
    <t>75421</t>
  </si>
  <si>
    <t>Zarządzanie kryzysowe</t>
  </si>
  <si>
    <t>40 000,00</t>
  </si>
  <si>
    <t>757</t>
  </si>
  <si>
    <t>Obsługa długu publicznego</t>
  </si>
  <si>
    <t>580 000,00</t>
  </si>
  <si>
    <t>75702</t>
  </si>
  <si>
    <t>Obsługa papierów wartościowych, kredytów i pożyczek jednostek samorządu terytorialnego</t>
  </si>
  <si>
    <t>758</t>
  </si>
  <si>
    <t>Różne rozliczenia</t>
  </si>
  <si>
    <t>75818</t>
  </si>
  <si>
    <t>Rezerwy ogólne i celowe</t>
  </si>
  <si>
    <t>801</t>
  </si>
  <si>
    <t>Oświata i wychowanie</t>
  </si>
  <si>
    <t>6 327 271,00</t>
  </si>
  <si>
    <t>6 097 983,00</t>
  </si>
  <si>
    <t>4 860 576,00</t>
  </si>
  <si>
    <t>1 237 407,00</t>
  </si>
  <si>
    <t>229 288,00</t>
  </si>
  <si>
    <t>80101</t>
  </si>
  <si>
    <t>Szkoły podstawowe</t>
  </si>
  <si>
    <t>3 537 635,00</t>
  </si>
  <si>
    <t>3 395 135,00</t>
  </si>
  <si>
    <t>2 813 838,00</t>
  </si>
  <si>
    <t>581 297,00</t>
  </si>
  <si>
    <t>142 500,00</t>
  </si>
  <si>
    <t>80103</t>
  </si>
  <si>
    <t>Oddziały przedszkolne w szkołach podstawowych</t>
  </si>
  <si>
    <t>177 535,00</t>
  </si>
  <si>
    <t>172 747,00</t>
  </si>
  <si>
    <t>143 549,00</t>
  </si>
  <si>
    <t>29 198,00</t>
  </si>
  <si>
    <t>4 788,00</t>
  </si>
  <si>
    <t>80104</t>
  </si>
  <si>
    <t xml:space="preserve">Przedszkola </t>
  </si>
  <si>
    <t>362 624,00</t>
  </si>
  <si>
    <t>347 624,00</t>
  </si>
  <si>
    <t>287 196,00</t>
  </si>
  <si>
    <t>60 428,00</t>
  </si>
  <si>
    <t>15 000,00</t>
  </si>
  <si>
    <t>80110</t>
  </si>
  <si>
    <t>Gimnazja</t>
  </si>
  <si>
    <t>1 572 857,00</t>
  </si>
  <si>
    <t>1 507 857,00</t>
  </si>
  <si>
    <t>1 326 606,00</t>
  </si>
  <si>
    <t>181 251,00</t>
  </si>
  <si>
    <t>65 000,00</t>
  </si>
  <si>
    <t>80113</t>
  </si>
  <si>
    <t>Dowożenie uczniów do szkół</t>
  </si>
  <si>
    <t>132 440,00</t>
  </si>
  <si>
    <t>28 400,00</t>
  </si>
  <si>
    <t>104 040,00</t>
  </si>
  <si>
    <t>80146</t>
  </si>
  <si>
    <t>Dokształcanie i doskonalenie nauczycieli</t>
  </si>
  <si>
    <t>25 989,00</t>
  </si>
  <si>
    <t>80148</t>
  </si>
  <si>
    <t>Stołówki szkolne i przedszkolne</t>
  </si>
  <si>
    <t>454 301,00</t>
  </si>
  <si>
    <t>452 301,00</t>
  </si>
  <si>
    <t>260 187,00</t>
  </si>
  <si>
    <t>192 114,00</t>
  </si>
  <si>
    <t>80195</t>
  </si>
  <si>
    <t>63 890,00</t>
  </si>
  <si>
    <t>800,00</t>
  </si>
  <si>
    <t>63 090,00</t>
  </si>
  <si>
    <t>851</t>
  </si>
  <si>
    <t>Ochrona zdrowia</t>
  </si>
  <si>
    <t>76 592,98</t>
  </si>
  <si>
    <t>56 792,98</t>
  </si>
  <si>
    <t>46 792,98</t>
  </si>
  <si>
    <t>4 922,00</t>
  </si>
  <si>
    <t>41 870,98</t>
  </si>
  <si>
    <t>19 800,00</t>
  </si>
  <si>
    <t>85111</t>
  </si>
  <si>
    <t>Szpitale ogólne</t>
  </si>
  <si>
    <t>85121</t>
  </si>
  <si>
    <t>Lecznictwo ambulatoryjne</t>
  </si>
  <si>
    <t>85153</t>
  </si>
  <si>
    <t>Zwalczanie narkomanii</t>
  </si>
  <si>
    <t>85154</t>
  </si>
  <si>
    <t>Przeciwdziałanie alkoholizmowi</t>
  </si>
  <si>
    <t>42 792,98</t>
  </si>
  <si>
    <t>37 870,98</t>
  </si>
  <si>
    <t>852</t>
  </si>
  <si>
    <t>Pomoc społeczna</t>
  </si>
  <si>
    <t>3 010 772,00</t>
  </si>
  <si>
    <t>543 689,00</t>
  </si>
  <si>
    <t>347 313,00</t>
  </si>
  <si>
    <t>196 376,00</t>
  </si>
  <si>
    <t>2 462 083,00</t>
  </si>
  <si>
    <t>85201</t>
  </si>
  <si>
    <t>Placówki opiekuńczo-wychowawcze</t>
  </si>
  <si>
    <t>85202</t>
  </si>
  <si>
    <t>Domy pomocy społecznej</t>
  </si>
  <si>
    <t>85212</t>
  </si>
  <si>
    <t>Świadczenia rodzinne, świadczenia z funduszu alimentacyjneego oraz składki na ubezpieczenia emerytalne i rentowe z ubezpieczenia społecznego</t>
  </si>
  <si>
    <t>2 135 293,00</t>
  </si>
  <si>
    <t>70 481,00</t>
  </si>
  <si>
    <t>58 583,00</t>
  </si>
  <si>
    <t>11 898,00</t>
  </si>
  <si>
    <t>2 059 812,00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</si>
  <si>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</si>
  <si>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</si>
  <si>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14 395,00</t>
  </si>
  <si>
    <t>85214</t>
  </si>
  <si>
    <t>Zasiłki i pomoc w naturze oraz składki na ubezpieczenia emerytalne i rentowe</t>
  </si>
  <si>
    <t>174 236,00</t>
  </si>
  <si>
    <t>85216</t>
  </si>
  <si>
    <t>Zasiłki stałe</t>
  </si>
  <si>
    <t>103 600,00</t>
  </si>
  <si>
    <t>85219</t>
  </si>
  <si>
    <t>Ośrodki pomocy społecznej</t>
  </si>
  <si>
    <t>199 392,00</t>
  </si>
  <si>
    <t>198 537,00</t>
  </si>
  <si>
    <t>171 091,00</t>
  </si>
  <si>
    <t>27 446,00</t>
  </si>
  <si>
    <t>855,00</t>
  </si>
  <si>
    <t>85228</t>
  </si>
  <si>
    <t>Usługi opiekuńcze i specjalistyczne usługi opiekuńcze</t>
  </si>
  <si>
    <t>115 826,00</t>
  </si>
  <si>
    <t>115 276,00</t>
  </si>
  <si>
    <t>103 244,00</t>
  </si>
  <si>
    <t>12 032,00</t>
  </si>
  <si>
    <t>550,00</t>
  </si>
  <si>
    <t>85295</t>
  </si>
  <si>
    <t>143 030,00</t>
  </si>
  <si>
    <t>123 030,00</t>
  </si>
  <si>
    <t>853</t>
  </si>
  <si>
    <t>Pozostałe zadania w zakresie polityki społecznej</t>
  </si>
  <si>
    <t>644 282,02</t>
  </si>
  <si>
    <t>641 282,02</t>
  </si>
  <si>
    <t>85307</t>
  </si>
  <si>
    <t>Dzienni opiekunowie</t>
  </si>
  <si>
    <t>85395</t>
  </si>
  <si>
    <t>854</t>
  </si>
  <si>
    <t>Edukacyjna opieka wychowawcza</t>
  </si>
  <si>
    <t>260 334,00</t>
  </si>
  <si>
    <t>52 360,00</t>
  </si>
  <si>
    <t>38 001,00</t>
  </si>
  <si>
    <t>14 359,00</t>
  </si>
  <si>
    <t>27 000,00</t>
  </si>
  <si>
    <t>180 974,00</t>
  </si>
  <si>
    <t>85401</t>
  </si>
  <si>
    <t>Świetlice szkolne</t>
  </si>
  <si>
    <t>55 398,00</t>
  </si>
  <si>
    <t>52 031,00</t>
  </si>
  <si>
    <t>14 030,00</t>
  </si>
  <si>
    <t>3 367,00</t>
  </si>
  <si>
    <t>85412</t>
  </si>
  <si>
    <t>Kolonie i obozy oraz inne formy wypoczynku dzieci i młodzieży szkolnej, a także szkolenia młodzieży</t>
  </si>
  <si>
    <t>85415</t>
  </si>
  <si>
    <t>Pomoc materialna dla uczniów</t>
  </si>
  <si>
    <t>177 607,00</t>
  </si>
  <si>
    <t>85446</t>
  </si>
  <si>
    <t>329,00</t>
  </si>
  <si>
    <t>900</t>
  </si>
  <si>
    <t>Gospodarka komunalna i ochrona środowiska</t>
  </si>
  <si>
    <t>1 479 026,05</t>
  </si>
  <si>
    <t>389 026,05</t>
  </si>
  <si>
    <t>5 198,50</t>
  </si>
  <si>
    <t>383 827,55</t>
  </si>
  <si>
    <t>1 090 000,00</t>
  </si>
  <si>
    <t>130 000,00</t>
  </si>
  <si>
    <t>960 000,00</t>
  </si>
  <si>
    <t>90001</t>
  </si>
  <si>
    <t>Gospodarka ściekowa i ochrona wód</t>
  </si>
  <si>
    <t>963 000,00</t>
  </si>
  <si>
    <t>90002</t>
  </si>
  <si>
    <t>Gospodarka odpadami</t>
  </si>
  <si>
    <t>90003</t>
  </si>
  <si>
    <t>Oczyszczanie miast i wsi</t>
  </si>
  <si>
    <t>16 000,00</t>
  </si>
  <si>
    <t>90015</t>
  </si>
  <si>
    <t>Oświetlenie ulic, placów i dróg</t>
  </si>
  <si>
    <t>320 000,00</t>
  </si>
  <si>
    <t>220 000,00</t>
  </si>
  <si>
    <t>90019</t>
  </si>
  <si>
    <t>Wpływy i wydatki związane z gromadzeniem środków z opłat i kar za korzystanie ze środowiska</t>
  </si>
  <si>
    <t>4 614,05</t>
  </si>
  <si>
    <t>90095</t>
  </si>
  <si>
    <t>160 412,00</t>
  </si>
  <si>
    <t>130 412,00</t>
  </si>
  <si>
    <t>125 213,50</t>
  </si>
  <si>
    <t>921</t>
  </si>
  <si>
    <t>Kultura i ochrona dziedzictwa narodowego</t>
  </si>
  <si>
    <t>292 229,00</t>
  </si>
  <si>
    <t>188 229,00</t>
  </si>
  <si>
    <t>44 155,00</t>
  </si>
  <si>
    <t>144 074,00</t>
  </si>
  <si>
    <t>104 000,00</t>
  </si>
  <si>
    <t>92105</t>
  </si>
  <si>
    <t>Pozostałe zadania w zakresie kultury</t>
  </si>
  <si>
    <t>80 880,00</t>
  </si>
  <si>
    <t>73 880,00</t>
  </si>
  <si>
    <t>42 400,00</t>
  </si>
  <si>
    <t>31 480,00</t>
  </si>
  <si>
    <t>7 000,00</t>
  </si>
  <si>
    <t>92109</t>
  </si>
  <si>
    <t>Domy i ośrodki kultury, świetlice i kluby</t>
  </si>
  <si>
    <t>31 200,00</t>
  </si>
  <si>
    <t>92116</t>
  </si>
  <si>
    <t>Biblioteki</t>
  </si>
  <si>
    <t>68 000,00</t>
  </si>
  <si>
    <t>92120</t>
  </si>
  <si>
    <t>Ochrona zabytków i opieka nad zabytkami</t>
  </si>
  <si>
    <t>29 000,00</t>
  </si>
  <si>
    <t>92195</t>
  </si>
  <si>
    <t>83 149,00</t>
  </si>
  <si>
    <t>1 755,00</t>
  </si>
  <si>
    <t>81 394,00</t>
  </si>
  <si>
    <t>926</t>
  </si>
  <si>
    <t>Kultura fizyczna</t>
  </si>
  <si>
    <t>151 237,00</t>
  </si>
  <si>
    <t>111 629,00</t>
  </si>
  <si>
    <t>103 129,00</t>
  </si>
  <si>
    <t>38 655,00</t>
  </si>
  <si>
    <t>64 474,00</t>
  </si>
  <si>
    <t>2 500,00</t>
  </si>
  <si>
    <t>39 608,00</t>
  </si>
  <si>
    <t>92601</t>
  </si>
  <si>
    <t>Obiekty sportowe</t>
  </si>
  <si>
    <t>111 411,00</t>
  </si>
  <si>
    <t>76 356,00</t>
  </si>
  <si>
    <t>75 856,00</t>
  </si>
  <si>
    <t>32 856,00</t>
  </si>
  <si>
    <t>43 000,00</t>
  </si>
  <si>
    <t>500,00</t>
  </si>
  <si>
    <t>35 055,00</t>
  </si>
  <si>
    <t>92605</t>
  </si>
  <si>
    <t>Zadania w zakresie kultury fizycznej</t>
  </si>
  <si>
    <t>19 500,00</t>
  </si>
  <si>
    <t>11 500,00</t>
  </si>
  <si>
    <t>92695</t>
  </si>
  <si>
    <t>20 326,00</t>
  </si>
  <si>
    <t>15 773,00</t>
  </si>
  <si>
    <t>5 799,00</t>
  </si>
  <si>
    <t>9 974,00</t>
  </si>
  <si>
    <t>4 553,00</t>
  </si>
  <si>
    <t>Wydatki razem:</t>
  </si>
  <si>
    <t>19 442 205,14</t>
  </si>
  <si>
    <t>14 537 682,05</t>
  </si>
  <si>
    <t>10 043 895,03</t>
  </si>
  <si>
    <t>7 055 958,50</t>
  </si>
  <si>
    <t>2 987 936,53</t>
  </si>
  <si>
    <t>272 000,00</t>
  </si>
  <si>
    <t>3 000 505,00</t>
  </si>
  <si>
    <t>4 904 523,09</t>
  </si>
  <si>
    <t>3 944 523,09</t>
  </si>
  <si>
    <t>2 308 715,09</t>
  </si>
  <si>
    <t>Wydatki budżetu gminy za I półrocze 2012 r.</t>
  </si>
  <si>
    <t>Załączik Nr 2</t>
  </si>
  <si>
    <t>plan</t>
  </si>
  <si>
    <t>wykonanie</t>
  </si>
  <si>
    <t>%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</si>
</sst>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0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2"/>
      <color indexed="8"/>
      <name val="Arial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sz val="6"/>
      <color indexed="8"/>
      <name val="Arial"/>
      <family val="0"/>
    </font>
    <font>
      <sz val="8"/>
      <name val="Arial"/>
      <family val="0"/>
    </font>
    <font>
      <sz val="4"/>
      <color indexed="8"/>
      <name val="Arial"/>
      <family val="0"/>
    </font>
    <font>
      <b/>
      <sz val="4"/>
      <color indexed="8"/>
      <name val="Arial"/>
      <family val="0"/>
    </font>
    <font>
      <sz val="4"/>
      <name val="Arial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53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3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3" borderId="0" applyNumberFormat="0" applyBorder="0" applyAlignment="0" applyProtection="0"/>
    <xf numFmtId="0" fontId="28" fillId="10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17" fillId="14" borderId="0" applyNumberFormat="0" applyBorder="0" applyAlignment="0" applyProtection="0"/>
    <xf numFmtId="0" fontId="23" fillId="0" borderId="3" applyNumberFormat="0" applyFill="0" applyAlignment="0" applyProtection="0"/>
    <xf numFmtId="0" fontId="24" fillId="15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22" fillId="2" borderId="1" applyNumberFormat="0" applyAlignment="0" applyProtection="0"/>
    <xf numFmtId="0" fontId="27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4" borderId="9" applyNumberFormat="0" applyFont="0" applyAlignment="0" applyProtection="0"/>
    <xf numFmtId="0" fontId="18" fillId="16" borderId="0" applyNumberFormat="0" applyBorder="0" applyAlignment="0" applyProtection="0"/>
  </cellStyleXfs>
  <cellXfs count="41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7" fillId="17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17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49" fontId="5" fillId="18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18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NumberFormat="1" applyFont="1" applyFill="1" applyBorder="1" applyAlignment="1" applyProtection="1">
      <alignment horizontal="center"/>
      <protection locked="0"/>
    </xf>
    <xf numFmtId="49" fontId="9" fillId="17" borderId="10" xfId="0" applyNumberFormat="1" applyFont="1" applyFill="1" applyBorder="1" applyAlignment="1" applyProtection="1">
      <alignment horizontal="right" vertical="center" wrapText="1"/>
      <protection locked="0"/>
    </xf>
    <xf numFmtId="4" fontId="9" fillId="17" borderId="10" xfId="0" applyNumberFormat="1" applyFont="1" applyFill="1" applyBorder="1" applyAlignment="1" applyProtection="1">
      <alignment horizontal="right" vertical="center" wrapText="1"/>
      <protection locked="0"/>
    </xf>
    <xf numFmtId="49" fontId="10" fillId="18" borderId="10" xfId="0" applyNumberFormat="1" applyFont="1" applyFill="1" applyBorder="1" applyAlignment="1" applyProtection="1">
      <alignment horizontal="right" vertical="center" wrapText="1"/>
      <protection locked="0"/>
    </xf>
    <xf numFmtId="4" fontId="10" fillId="17" borderId="10" xfId="0" applyNumberFormat="1" applyFont="1" applyFill="1" applyBorder="1" applyAlignment="1" applyProtection="1">
      <alignment horizontal="right" vertical="center" wrapText="1"/>
      <protection locked="0"/>
    </xf>
    <xf numFmtId="49" fontId="11" fillId="17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17" borderId="10" xfId="0" applyNumberFormat="1" applyFont="1" applyFill="1" applyBorder="1" applyAlignment="1" applyProtection="1">
      <alignment horizontal="right" vertical="center" wrapText="1"/>
      <protection locked="0"/>
    </xf>
    <xf numFmtId="4" fontId="11" fillId="17" borderId="10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0" applyNumberFormat="1" applyFont="1" applyFill="1" applyBorder="1" applyAlignment="1" applyProtection="1">
      <alignment horizontal="left"/>
      <protection locked="0"/>
    </xf>
    <xf numFmtId="49" fontId="4" fillId="18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49" fontId="9" fillId="17" borderId="10" xfId="0" applyNumberFormat="1" applyFont="1" applyFill="1" applyBorder="1" applyAlignment="1" applyProtection="1">
      <alignment horizontal="right" vertical="center" wrapText="1"/>
      <protection locked="0"/>
    </xf>
    <xf numFmtId="49" fontId="10" fillId="18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18" borderId="10" xfId="0" applyNumberFormat="1" applyFont="1" applyFill="1" applyBorder="1" applyAlignment="1" applyProtection="1">
      <alignment horizontal="right" vertical="center" wrapText="1"/>
      <protection locked="0"/>
    </xf>
    <xf numFmtId="49" fontId="9" fillId="17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17" borderId="10" xfId="0" applyNumberFormat="1" applyFont="1" applyFill="1" applyBorder="1" applyAlignment="1" applyProtection="1">
      <alignment horizontal="left" vertical="center" wrapText="1"/>
      <protection locked="0"/>
    </xf>
    <xf numFmtId="49" fontId="11" fillId="17" borderId="10" xfId="0" applyNumberFormat="1" applyFont="1" applyFill="1" applyBorder="1" applyAlignment="1" applyProtection="1">
      <alignment horizontal="right" vertical="center" wrapText="1"/>
      <protection locked="0"/>
    </xf>
    <xf numFmtId="49" fontId="11" fillId="17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17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17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17" borderId="12" xfId="0" applyNumberFormat="1" applyFont="1" applyFill="1" applyBorder="1" applyAlignment="1" applyProtection="1">
      <alignment horizontal="center" vertical="center" wrapText="1"/>
      <protection locked="0"/>
    </xf>
    <xf numFmtId="49" fontId="9" fillId="17" borderId="13" xfId="0" applyNumberFormat="1" applyFont="1" applyFill="1" applyBorder="1" applyAlignment="1" applyProtection="1">
      <alignment horizontal="center" vertical="center" wrapText="1"/>
      <protection locked="0"/>
    </xf>
    <xf numFmtId="49" fontId="9" fillId="17" borderId="14" xfId="0" applyNumberFormat="1" applyFont="1" applyFill="1" applyBorder="1" applyAlignment="1" applyProtection="1">
      <alignment horizontal="center" vertical="center" wrapText="1"/>
      <protection locked="0"/>
    </xf>
    <xf numFmtId="49" fontId="9" fillId="17" borderId="15" xfId="0" applyNumberFormat="1" applyFont="1" applyFill="1" applyBorder="1" applyAlignment="1" applyProtection="1">
      <alignment horizontal="center" vertical="center" wrapText="1"/>
      <protection locked="0"/>
    </xf>
    <xf numFmtId="49" fontId="9" fillId="17" borderId="11" xfId="0" applyNumberFormat="1" applyFont="1" applyFill="1" applyBorder="1" applyAlignment="1" applyProtection="1">
      <alignment horizontal="center" vertical="center" wrapText="1"/>
      <protection locked="0"/>
    </xf>
    <xf numFmtId="49" fontId="9" fillId="17" borderId="16" xfId="0" applyNumberFormat="1" applyFont="1" applyFill="1" applyBorder="1" applyAlignment="1" applyProtection="1">
      <alignment horizontal="center" vertical="center" wrapText="1"/>
      <protection locked="0"/>
    </xf>
    <xf numFmtId="49" fontId="9" fillId="17" borderId="17" xfId="0" applyNumberFormat="1" applyFont="1" applyFill="1" applyBorder="1" applyAlignment="1" applyProtection="1">
      <alignment horizontal="center" vertical="center" wrapText="1"/>
      <protection locked="0"/>
    </xf>
    <xf numFmtId="49" fontId="9" fillId="17" borderId="18" xfId="0" applyNumberFormat="1" applyFont="1" applyFill="1" applyBorder="1" applyAlignment="1" applyProtection="1">
      <alignment horizontal="center" vertical="center" wrapText="1"/>
      <protection locked="0"/>
    </xf>
    <xf numFmtId="49" fontId="9" fillId="17" borderId="19" xfId="0" applyNumberFormat="1" applyFont="1" applyFill="1" applyBorder="1" applyAlignment="1" applyProtection="1">
      <alignment horizontal="center" vertical="center" wrapText="1"/>
      <protection locked="0"/>
    </xf>
    <xf numFmtId="49" fontId="9" fillId="17" borderId="20" xfId="0" applyNumberFormat="1" applyFont="1" applyFill="1" applyBorder="1" applyAlignment="1" applyProtection="1">
      <alignment horizontal="center" vertical="center" wrapText="1"/>
      <protection locked="0"/>
    </xf>
    <xf numFmtId="49" fontId="9" fillId="17" borderId="0" xfId="0" applyNumberFormat="1" applyFont="1" applyFill="1" applyBorder="1" applyAlignment="1" applyProtection="1">
      <alignment horizontal="center" vertical="center" wrapText="1"/>
      <protection locked="0"/>
    </xf>
    <xf numFmtId="49" fontId="9" fillId="17" borderId="21" xfId="0" applyNumberFormat="1" applyFont="1" applyFill="1" applyBorder="1" applyAlignment="1" applyProtection="1">
      <alignment horizontal="center" vertical="center" wrapText="1"/>
      <protection locked="0"/>
    </xf>
    <xf numFmtId="49" fontId="7" fillId="17" borderId="17" xfId="0" applyNumberFormat="1" applyFont="1" applyFill="1" applyBorder="1" applyAlignment="1" applyProtection="1">
      <alignment horizontal="center" vertical="center" wrapText="1"/>
      <protection locked="0"/>
    </xf>
    <xf numFmtId="49" fontId="7" fillId="17" borderId="18" xfId="0" applyNumberFormat="1" applyFont="1" applyFill="1" applyBorder="1" applyAlignment="1" applyProtection="1">
      <alignment horizontal="center" vertical="center" wrapText="1"/>
      <protection locked="0"/>
    </xf>
    <xf numFmtId="49" fontId="7" fillId="17" borderId="19" xfId="0" applyNumberFormat="1" applyFont="1" applyFill="1" applyBorder="1" applyAlignment="1" applyProtection="1">
      <alignment horizontal="center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02"/>
  <sheetViews>
    <sheetView showGridLines="0" tabSelected="1" zoomScale="200" zoomScaleNormal="200" zoomScalePageLayoutView="0" workbookViewId="0" topLeftCell="A90">
      <selection activeCell="F105" sqref="F105"/>
    </sheetView>
  </sheetViews>
  <sheetFormatPr defaultColWidth="9.33203125" defaultRowHeight="12.75"/>
  <cols>
    <col min="1" max="1" width="0.1640625" style="0" customWidth="1"/>
    <col min="2" max="2" width="2.33203125" style="0" customWidth="1"/>
    <col min="3" max="3" width="0.65625" style="0" hidden="1" customWidth="1"/>
    <col min="4" max="4" width="3.83203125" style="0" customWidth="1"/>
    <col min="5" max="5" width="6.16015625" style="0" customWidth="1"/>
    <col min="6" max="6" width="5.33203125" style="0" customWidth="1"/>
    <col min="7" max="7" width="6.33203125" style="0" customWidth="1"/>
    <col min="8" max="8" width="5.16015625" style="0" hidden="1" customWidth="1"/>
    <col min="9" max="9" width="6" style="0" customWidth="1"/>
    <col min="10" max="10" width="3.16015625" style="0" customWidth="1"/>
    <col min="11" max="11" width="6.33203125" style="0" customWidth="1"/>
    <col min="12" max="12" width="5.66015625" style="0" customWidth="1"/>
    <col min="13" max="13" width="3.16015625" style="0" customWidth="1"/>
    <col min="14" max="14" width="6.33203125" style="0" customWidth="1"/>
    <col min="15" max="15" width="5.66015625" style="0" customWidth="1"/>
    <col min="16" max="16" width="5.83203125" style="0" customWidth="1"/>
    <col min="17" max="17" width="6" style="0" customWidth="1"/>
    <col min="18" max="18" width="6.16015625" style="0" customWidth="1"/>
    <col min="19" max="19" width="5.66015625" style="0" customWidth="1"/>
    <col min="20" max="20" width="5.33203125" style="0" customWidth="1"/>
    <col min="21" max="21" width="5" style="0" customWidth="1"/>
    <col min="22" max="22" width="6.16015625" style="0" customWidth="1"/>
    <col min="23" max="23" width="5.83203125" style="0" customWidth="1"/>
    <col min="24" max="24" width="5.16015625" style="0" customWidth="1"/>
    <col min="25" max="25" width="5" style="0" customWidth="1"/>
    <col min="26" max="26" width="2.83203125" style="0" customWidth="1"/>
    <col min="27" max="27" width="4.83203125" style="0" customWidth="1"/>
    <col min="28" max="28" width="5.16015625" style="0" customWidth="1"/>
    <col min="29" max="29" width="5.33203125" style="0" customWidth="1"/>
    <col min="30" max="31" width="6" style="0" customWidth="1"/>
    <col min="32" max="32" width="3.33203125" style="0" customWidth="1"/>
    <col min="33" max="33" width="6.16015625" style="0" customWidth="1"/>
    <col min="34" max="34" width="6" style="0" customWidth="1"/>
    <col min="35" max="35" width="1.83203125" style="0" customWidth="1"/>
    <col min="36" max="36" width="4" style="0" customWidth="1"/>
    <col min="37" max="37" width="5.16015625" style="0" customWidth="1"/>
    <col min="38" max="38" width="5" style="0" customWidth="1"/>
    <col min="39" max="39" width="1.0078125" style="0" hidden="1" customWidth="1"/>
    <col min="40" max="40" width="5.16015625" style="0" customWidth="1"/>
  </cols>
  <sheetData>
    <row r="1" spans="2:40" ht="12.75">
      <c r="B1" s="16" t="s">
        <v>431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</row>
    <row r="2" spans="1:40" ht="16.5" customHeight="1">
      <c r="A2" s="3"/>
      <c r="B2" s="15" t="s">
        <v>430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</row>
    <row r="3" spans="1:40" ht="2.25" customHeight="1">
      <c r="A3" s="3"/>
      <c r="B3" s="3"/>
      <c r="C3" s="4"/>
      <c r="D3" s="4"/>
      <c r="E3" s="4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3"/>
    </row>
    <row r="4" spans="2:40" ht="8.25" customHeight="1">
      <c r="B4" s="20" t="s">
        <v>0</v>
      </c>
      <c r="C4" s="20"/>
      <c r="D4" s="20" t="s">
        <v>1</v>
      </c>
      <c r="E4" s="20" t="s">
        <v>2</v>
      </c>
      <c r="F4" s="20"/>
      <c r="G4" s="26" t="s">
        <v>3</v>
      </c>
      <c r="H4" s="27"/>
      <c r="I4" s="27"/>
      <c r="J4" s="28"/>
      <c r="K4" s="32" t="s">
        <v>4</v>
      </c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4"/>
    </row>
    <row r="5" spans="2:40" ht="7.5" customHeight="1">
      <c r="B5" s="20"/>
      <c r="C5" s="20"/>
      <c r="D5" s="20"/>
      <c r="E5" s="20"/>
      <c r="F5" s="20"/>
      <c r="G5" s="35"/>
      <c r="H5" s="36"/>
      <c r="I5" s="36"/>
      <c r="J5" s="37"/>
      <c r="K5" s="26" t="s">
        <v>5</v>
      </c>
      <c r="L5" s="27"/>
      <c r="M5" s="28"/>
      <c r="N5" s="26" t="s">
        <v>6</v>
      </c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8"/>
      <c r="AD5" s="26" t="s">
        <v>7</v>
      </c>
      <c r="AE5" s="27"/>
      <c r="AF5" s="28"/>
      <c r="AG5" s="32" t="s">
        <v>6</v>
      </c>
      <c r="AH5" s="33"/>
      <c r="AI5" s="33"/>
      <c r="AJ5" s="33"/>
      <c r="AK5" s="33"/>
      <c r="AL5" s="33"/>
      <c r="AM5" s="33"/>
      <c r="AN5" s="34"/>
    </row>
    <row r="6" spans="2:40" ht="2.25" customHeight="1">
      <c r="B6" s="20"/>
      <c r="C6" s="20"/>
      <c r="D6" s="20"/>
      <c r="E6" s="20"/>
      <c r="F6" s="20"/>
      <c r="G6" s="35"/>
      <c r="H6" s="36"/>
      <c r="I6" s="36"/>
      <c r="J6" s="37"/>
      <c r="K6" s="35"/>
      <c r="L6" s="36"/>
      <c r="M6" s="37"/>
      <c r="N6" s="29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1"/>
      <c r="AD6" s="35"/>
      <c r="AE6" s="36"/>
      <c r="AF6" s="37"/>
      <c r="AG6" s="26" t="s">
        <v>8</v>
      </c>
      <c r="AH6" s="28"/>
      <c r="AI6" s="26" t="s">
        <v>9</v>
      </c>
      <c r="AJ6" s="27"/>
      <c r="AK6" s="28"/>
      <c r="AL6" s="26" t="s">
        <v>10</v>
      </c>
      <c r="AM6" s="27"/>
      <c r="AN6" s="28"/>
    </row>
    <row r="7" spans="2:40" ht="5.25" customHeight="1">
      <c r="B7" s="20"/>
      <c r="C7" s="20"/>
      <c r="D7" s="20"/>
      <c r="E7" s="20"/>
      <c r="F7" s="20"/>
      <c r="G7" s="35"/>
      <c r="H7" s="36"/>
      <c r="I7" s="36"/>
      <c r="J7" s="37"/>
      <c r="K7" s="35"/>
      <c r="L7" s="36"/>
      <c r="M7" s="37"/>
      <c r="N7" s="26" t="s">
        <v>11</v>
      </c>
      <c r="O7" s="28"/>
      <c r="P7" s="26" t="s">
        <v>6</v>
      </c>
      <c r="Q7" s="27"/>
      <c r="R7" s="27"/>
      <c r="S7" s="28"/>
      <c r="T7" s="26" t="s">
        <v>12</v>
      </c>
      <c r="U7" s="28"/>
      <c r="V7" s="26" t="s">
        <v>13</v>
      </c>
      <c r="W7" s="28"/>
      <c r="X7" s="26" t="s">
        <v>14</v>
      </c>
      <c r="Y7" s="28"/>
      <c r="Z7" s="26" t="s">
        <v>15</v>
      </c>
      <c r="AA7" s="28"/>
      <c r="AB7" s="26" t="s">
        <v>16</v>
      </c>
      <c r="AC7" s="28"/>
      <c r="AD7" s="35"/>
      <c r="AE7" s="36"/>
      <c r="AF7" s="37"/>
      <c r="AG7" s="35"/>
      <c r="AH7" s="37"/>
      <c r="AI7" s="29"/>
      <c r="AJ7" s="30"/>
      <c r="AK7" s="31"/>
      <c r="AL7" s="35"/>
      <c r="AM7" s="36"/>
      <c r="AN7" s="37"/>
    </row>
    <row r="8" spans="2:40" ht="2.25" customHeight="1">
      <c r="B8" s="20"/>
      <c r="C8" s="20"/>
      <c r="D8" s="20"/>
      <c r="E8" s="20"/>
      <c r="F8" s="20"/>
      <c r="G8" s="35"/>
      <c r="H8" s="36"/>
      <c r="I8" s="36"/>
      <c r="J8" s="37"/>
      <c r="K8" s="35"/>
      <c r="L8" s="36"/>
      <c r="M8" s="37"/>
      <c r="N8" s="35"/>
      <c r="O8" s="37"/>
      <c r="P8" s="29"/>
      <c r="Q8" s="30"/>
      <c r="R8" s="30"/>
      <c r="S8" s="31"/>
      <c r="T8" s="35"/>
      <c r="U8" s="37"/>
      <c r="V8" s="35"/>
      <c r="W8" s="37"/>
      <c r="X8" s="35"/>
      <c r="Y8" s="37"/>
      <c r="Z8" s="35"/>
      <c r="AA8" s="37"/>
      <c r="AB8" s="35"/>
      <c r="AC8" s="37"/>
      <c r="AD8" s="35"/>
      <c r="AE8" s="36"/>
      <c r="AF8" s="37"/>
      <c r="AG8" s="35"/>
      <c r="AH8" s="37"/>
      <c r="AI8" s="26" t="s">
        <v>17</v>
      </c>
      <c r="AJ8" s="27"/>
      <c r="AK8" s="28"/>
      <c r="AL8" s="35"/>
      <c r="AM8" s="36"/>
      <c r="AN8" s="37"/>
    </row>
    <row r="9" spans="2:40" ht="28.5" customHeight="1">
      <c r="B9" s="20"/>
      <c r="C9" s="20"/>
      <c r="D9" s="20"/>
      <c r="E9" s="20"/>
      <c r="F9" s="20"/>
      <c r="G9" s="29"/>
      <c r="H9" s="30"/>
      <c r="I9" s="30"/>
      <c r="J9" s="31"/>
      <c r="K9" s="29"/>
      <c r="L9" s="30"/>
      <c r="M9" s="31"/>
      <c r="N9" s="29"/>
      <c r="O9" s="31"/>
      <c r="P9" s="32" t="s">
        <v>18</v>
      </c>
      <c r="Q9" s="34"/>
      <c r="R9" s="32" t="s">
        <v>19</v>
      </c>
      <c r="S9" s="34"/>
      <c r="T9" s="29"/>
      <c r="U9" s="31"/>
      <c r="V9" s="29"/>
      <c r="W9" s="31"/>
      <c r="X9" s="29"/>
      <c r="Y9" s="31"/>
      <c r="Z9" s="29"/>
      <c r="AA9" s="31"/>
      <c r="AB9" s="29"/>
      <c r="AC9" s="31"/>
      <c r="AD9" s="29"/>
      <c r="AE9" s="30"/>
      <c r="AF9" s="31"/>
      <c r="AG9" s="29"/>
      <c r="AH9" s="31"/>
      <c r="AI9" s="29"/>
      <c r="AJ9" s="30"/>
      <c r="AK9" s="31"/>
      <c r="AL9" s="29"/>
      <c r="AM9" s="30"/>
      <c r="AN9" s="31"/>
    </row>
    <row r="10" spans="2:40" ht="8.25" customHeight="1">
      <c r="B10" s="25" t="s">
        <v>20</v>
      </c>
      <c r="C10" s="25"/>
      <c r="D10" s="1" t="s">
        <v>21</v>
      </c>
      <c r="E10" s="25" t="s">
        <v>22</v>
      </c>
      <c r="F10" s="25"/>
      <c r="G10" s="38" t="s">
        <v>23</v>
      </c>
      <c r="H10" s="39"/>
      <c r="I10" s="39"/>
      <c r="J10" s="40"/>
      <c r="K10" s="38" t="s">
        <v>24</v>
      </c>
      <c r="L10" s="39"/>
      <c r="M10" s="40"/>
      <c r="N10" s="38" t="s">
        <v>25</v>
      </c>
      <c r="O10" s="40"/>
      <c r="P10" s="38" t="s">
        <v>26</v>
      </c>
      <c r="Q10" s="40"/>
      <c r="R10" s="38" t="s">
        <v>27</v>
      </c>
      <c r="S10" s="40"/>
      <c r="T10" s="38" t="s">
        <v>28</v>
      </c>
      <c r="U10" s="40"/>
      <c r="V10" s="38" t="s">
        <v>29</v>
      </c>
      <c r="W10" s="40"/>
      <c r="X10" s="38" t="s">
        <v>30</v>
      </c>
      <c r="Y10" s="40"/>
      <c r="Z10" s="38" t="s">
        <v>31</v>
      </c>
      <c r="AA10" s="40"/>
      <c r="AB10" s="38" t="s">
        <v>32</v>
      </c>
      <c r="AC10" s="40"/>
      <c r="AD10" s="38" t="s">
        <v>33</v>
      </c>
      <c r="AE10" s="39"/>
      <c r="AF10" s="40"/>
      <c r="AG10" s="38" t="s">
        <v>34</v>
      </c>
      <c r="AH10" s="40"/>
      <c r="AI10" s="38" t="s">
        <v>35</v>
      </c>
      <c r="AJ10" s="39"/>
      <c r="AK10" s="40"/>
      <c r="AL10" s="38" t="s">
        <v>36</v>
      </c>
      <c r="AM10" s="39"/>
      <c r="AN10" s="40"/>
    </row>
    <row r="11" spans="2:40" ht="8.25" customHeight="1">
      <c r="B11" s="32"/>
      <c r="C11" s="34"/>
      <c r="D11" s="2"/>
      <c r="E11" s="32"/>
      <c r="F11" s="34"/>
      <c r="G11" s="2" t="s">
        <v>432</v>
      </c>
      <c r="H11" s="2"/>
      <c r="I11" s="2" t="s">
        <v>433</v>
      </c>
      <c r="J11" s="2" t="s">
        <v>434</v>
      </c>
      <c r="K11" s="2" t="s">
        <v>432</v>
      </c>
      <c r="L11" s="2" t="s">
        <v>433</v>
      </c>
      <c r="M11" s="2" t="s">
        <v>434</v>
      </c>
      <c r="N11" s="2" t="s">
        <v>432</v>
      </c>
      <c r="O11" s="2" t="s">
        <v>433</v>
      </c>
      <c r="P11" s="2" t="s">
        <v>432</v>
      </c>
      <c r="Q11" s="2" t="s">
        <v>433</v>
      </c>
      <c r="R11" s="2" t="s">
        <v>432</v>
      </c>
      <c r="S11" s="2" t="s">
        <v>433</v>
      </c>
      <c r="T11" s="2" t="s">
        <v>432</v>
      </c>
      <c r="U11" s="2" t="s">
        <v>433</v>
      </c>
      <c r="V11" s="2" t="s">
        <v>432</v>
      </c>
      <c r="W11" s="2" t="s">
        <v>433</v>
      </c>
      <c r="X11" s="2" t="s">
        <v>432</v>
      </c>
      <c r="Y11" s="2" t="s">
        <v>433</v>
      </c>
      <c r="Z11" s="2" t="s">
        <v>432</v>
      </c>
      <c r="AA11" s="2" t="s">
        <v>433</v>
      </c>
      <c r="AB11" s="2" t="s">
        <v>432</v>
      </c>
      <c r="AC11" s="2" t="s">
        <v>433</v>
      </c>
      <c r="AD11" s="2" t="s">
        <v>432</v>
      </c>
      <c r="AE11" s="2" t="s">
        <v>433</v>
      </c>
      <c r="AF11" s="2" t="s">
        <v>434</v>
      </c>
      <c r="AG11" s="2" t="s">
        <v>432</v>
      </c>
      <c r="AH11" s="2" t="s">
        <v>433</v>
      </c>
      <c r="AI11" s="32" t="s">
        <v>432</v>
      </c>
      <c r="AJ11" s="34"/>
      <c r="AK11" s="2" t="s">
        <v>433</v>
      </c>
      <c r="AL11" s="32" t="s">
        <v>432</v>
      </c>
      <c r="AM11" s="34"/>
      <c r="AN11" s="2" t="s">
        <v>433</v>
      </c>
    </row>
    <row r="12" spans="2:40" ht="11.25" customHeight="1">
      <c r="B12" s="20" t="s">
        <v>37</v>
      </c>
      <c r="C12" s="20"/>
      <c r="D12" s="2"/>
      <c r="E12" s="21" t="s">
        <v>38</v>
      </c>
      <c r="F12" s="21"/>
      <c r="G12" s="17" t="s">
        <v>39</v>
      </c>
      <c r="H12" s="17"/>
      <c r="I12" s="8">
        <f>SUM(I13:I17)</f>
        <v>1513066.28</v>
      </c>
      <c r="J12" s="8">
        <f>SUM(I12/G12)*100</f>
        <v>64.95836651624546</v>
      </c>
      <c r="K12" s="7" t="s">
        <v>40</v>
      </c>
      <c r="L12" s="8">
        <f>SUM(L13:L17)</f>
        <v>11434.41</v>
      </c>
      <c r="M12" s="8">
        <f>SUM(L12/K12)*100</f>
        <v>74.8080471050049</v>
      </c>
      <c r="N12" s="7" t="s">
        <v>40</v>
      </c>
      <c r="O12" s="8">
        <f>SUM(O13:O17)</f>
        <v>11434.41</v>
      </c>
      <c r="P12" s="7" t="s">
        <v>41</v>
      </c>
      <c r="Q12" s="8">
        <f>SUM(Q13:Q17)</f>
        <v>0</v>
      </c>
      <c r="R12" s="7" t="s">
        <v>40</v>
      </c>
      <c r="S12" s="8">
        <f>SUM(S13:S17)</f>
        <v>11434.41</v>
      </c>
      <c r="T12" s="7" t="s">
        <v>41</v>
      </c>
      <c r="U12" s="8">
        <f>SUM(U13:U17)</f>
        <v>0</v>
      </c>
      <c r="V12" s="7" t="s">
        <v>41</v>
      </c>
      <c r="W12" s="8">
        <f>SUM(W13:W17)</f>
        <v>0</v>
      </c>
      <c r="X12" s="7" t="s">
        <v>41</v>
      </c>
      <c r="Y12" s="8">
        <f>SUM(Y13:Y17)</f>
        <v>0</v>
      </c>
      <c r="Z12" s="7" t="s">
        <v>41</v>
      </c>
      <c r="AA12" s="8">
        <f>SUM(AA13:AA17)</f>
        <v>0</v>
      </c>
      <c r="AB12" s="7" t="s">
        <v>41</v>
      </c>
      <c r="AC12" s="8">
        <f>SUM(AC13:AC17)</f>
        <v>0</v>
      </c>
      <c r="AD12" s="7" t="s">
        <v>42</v>
      </c>
      <c r="AE12" s="8">
        <f>SUM(AE13:AE17)</f>
        <v>1501631.87</v>
      </c>
      <c r="AF12" s="8">
        <f>SUM(AE12/AD12)*100</f>
        <v>64.89330502600167</v>
      </c>
      <c r="AG12" s="7" t="s">
        <v>42</v>
      </c>
      <c r="AH12" s="8">
        <f>SUM(AH13:AH17)</f>
        <v>1501631.87</v>
      </c>
      <c r="AI12" s="17" t="s">
        <v>43</v>
      </c>
      <c r="AJ12" s="17"/>
      <c r="AK12" s="8">
        <f>SUM(AK13:AK17)</f>
        <v>901909.56</v>
      </c>
      <c r="AL12" s="17" t="s">
        <v>41</v>
      </c>
      <c r="AM12" s="17"/>
      <c r="AN12" s="8">
        <f>SUM(AN13:AN17)</f>
        <v>0</v>
      </c>
    </row>
    <row r="13" spans="2:40" ht="18.75" customHeight="1">
      <c r="B13" s="20"/>
      <c r="C13" s="20"/>
      <c r="D13" s="2" t="s">
        <v>44</v>
      </c>
      <c r="E13" s="21" t="s">
        <v>45</v>
      </c>
      <c r="F13" s="21"/>
      <c r="G13" s="17" t="s">
        <v>46</v>
      </c>
      <c r="H13" s="17"/>
      <c r="I13" s="8">
        <v>1500770.87</v>
      </c>
      <c r="J13" s="8">
        <f aca="true" t="shared" si="0" ref="J13:J74">SUM(I13/G13)*100</f>
        <v>76.0818840478834</v>
      </c>
      <c r="K13" s="7" t="s">
        <v>41</v>
      </c>
      <c r="L13" s="8">
        <v>0</v>
      </c>
      <c r="M13" s="8">
        <v>0</v>
      </c>
      <c r="N13" s="7" t="s">
        <v>41</v>
      </c>
      <c r="O13" s="8">
        <v>0</v>
      </c>
      <c r="P13" s="7" t="s">
        <v>41</v>
      </c>
      <c r="Q13" s="8">
        <v>0</v>
      </c>
      <c r="R13" s="7" t="s">
        <v>41</v>
      </c>
      <c r="S13" s="8">
        <v>0</v>
      </c>
      <c r="T13" s="7" t="s">
        <v>41</v>
      </c>
      <c r="U13" s="8">
        <v>0</v>
      </c>
      <c r="V13" s="7" t="s">
        <v>41</v>
      </c>
      <c r="W13" s="8">
        <v>0</v>
      </c>
      <c r="X13" s="7" t="s">
        <v>41</v>
      </c>
      <c r="Y13" s="8">
        <v>0</v>
      </c>
      <c r="Z13" s="7" t="s">
        <v>41</v>
      </c>
      <c r="AA13" s="8">
        <v>0</v>
      </c>
      <c r="AB13" s="7" t="s">
        <v>41</v>
      </c>
      <c r="AC13" s="8">
        <v>0</v>
      </c>
      <c r="AD13" s="7" t="s">
        <v>46</v>
      </c>
      <c r="AE13" s="8">
        <v>1500770.87</v>
      </c>
      <c r="AF13" s="8">
        <f>SUM(AE13/AD13)*100</f>
        <v>76.0818840478834</v>
      </c>
      <c r="AG13" s="7" t="s">
        <v>46</v>
      </c>
      <c r="AH13" s="8">
        <v>1500770.87</v>
      </c>
      <c r="AI13" s="17" t="s">
        <v>47</v>
      </c>
      <c r="AJ13" s="17"/>
      <c r="AK13" s="8">
        <v>901048.56</v>
      </c>
      <c r="AL13" s="17" t="s">
        <v>41</v>
      </c>
      <c r="AM13" s="17"/>
      <c r="AN13" s="8">
        <v>0</v>
      </c>
    </row>
    <row r="14" spans="2:40" ht="10.5" customHeight="1">
      <c r="B14" s="20"/>
      <c r="C14" s="20"/>
      <c r="D14" s="2" t="s">
        <v>48</v>
      </c>
      <c r="E14" s="21" t="s">
        <v>49</v>
      </c>
      <c r="F14" s="21"/>
      <c r="G14" s="17" t="s">
        <v>50</v>
      </c>
      <c r="H14" s="17"/>
      <c r="I14" s="8">
        <v>0</v>
      </c>
      <c r="J14" s="8">
        <f t="shared" si="0"/>
        <v>0</v>
      </c>
      <c r="K14" s="7" t="s">
        <v>50</v>
      </c>
      <c r="L14" s="8">
        <v>0</v>
      </c>
      <c r="M14" s="8">
        <f aca="true" t="shared" si="1" ref="M14:M76">SUM(L14/K14)*100</f>
        <v>0</v>
      </c>
      <c r="N14" s="7" t="s">
        <v>50</v>
      </c>
      <c r="O14" s="8">
        <v>0</v>
      </c>
      <c r="P14" s="7" t="s">
        <v>41</v>
      </c>
      <c r="Q14" s="8">
        <v>0</v>
      </c>
      <c r="R14" s="7" t="s">
        <v>50</v>
      </c>
      <c r="S14" s="8">
        <v>0</v>
      </c>
      <c r="T14" s="7" t="s">
        <v>41</v>
      </c>
      <c r="U14" s="8">
        <v>0</v>
      </c>
      <c r="V14" s="7" t="s">
        <v>41</v>
      </c>
      <c r="W14" s="8">
        <v>0</v>
      </c>
      <c r="X14" s="7" t="s">
        <v>41</v>
      </c>
      <c r="Y14" s="8">
        <v>0</v>
      </c>
      <c r="Z14" s="7" t="s">
        <v>41</v>
      </c>
      <c r="AA14" s="8">
        <v>0</v>
      </c>
      <c r="AB14" s="7" t="s">
        <v>41</v>
      </c>
      <c r="AC14" s="8">
        <v>0</v>
      </c>
      <c r="AD14" s="7" t="s">
        <v>41</v>
      </c>
      <c r="AE14" s="8">
        <v>0</v>
      </c>
      <c r="AF14" s="8">
        <v>0</v>
      </c>
      <c r="AG14" s="7" t="s">
        <v>41</v>
      </c>
      <c r="AH14" s="8">
        <v>0</v>
      </c>
      <c r="AI14" s="17" t="s">
        <v>41</v>
      </c>
      <c r="AJ14" s="17"/>
      <c r="AK14" s="8">
        <v>0</v>
      </c>
      <c r="AL14" s="17" t="s">
        <v>41</v>
      </c>
      <c r="AM14" s="17"/>
      <c r="AN14" s="8">
        <v>0</v>
      </c>
    </row>
    <row r="15" spans="2:40" ht="10.5" customHeight="1">
      <c r="B15" s="20"/>
      <c r="C15" s="20"/>
      <c r="D15" s="2" t="s">
        <v>51</v>
      </c>
      <c r="E15" s="21" t="s">
        <v>52</v>
      </c>
      <c r="F15" s="21"/>
      <c r="G15" s="17" t="s">
        <v>53</v>
      </c>
      <c r="H15" s="17"/>
      <c r="I15" s="8">
        <v>2201.74</v>
      </c>
      <c r="J15" s="8">
        <f t="shared" si="0"/>
        <v>67.37270501835985</v>
      </c>
      <c r="K15" s="7" t="s">
        <v>53</v>
      </c>
      <c r="L15" s="8">
        <v>2201.74</v>
      </c>
      <c r="M15" s="8">
        <f t="shared" si="1"/>
        <v>67.37270501835985</v>
      </c>
      <c r="N15" s="7" t="s">
        <v>53</v>
      </c>
      <c r="O15" s="8">
        <v>2201.74</v>
      </c>
      <c r="P15" s="7" t="s">
        <v>41</v>
      </c>
      <c r="Q15" s="8">
        <v>0</v>
      </c>
      <c r="R15" s="7" t="s">
        <v>53</v>
      </c>
      <c r="S15" s="8">
        <v>2201.74</v>
      </c>
      <c r="T15" s="7" t="s">
        <v>41</v>
      </c>
      <c r="U15" s="8">
        <v>0</v>
      </c>
      <c r="V15" s="7" t="s">
        <v>41</v>
      </c>
      <c r="W15" s="8">
        <v>0</v>
      </c>
      <c r="X15" s="7" t="s">
        <v>41</v>
      </c>
      <c r="Y15" s="8">
        <v>0</v>
      </c>
      <c r="Z15" s="7" t="s">
        <v>41</v>
      </c>
      <c r="AA15" s="8">
        <v>0</v>
      </c>
      <c r="AB15" s="7" t="s">
        <v>41</v>
      </c>
      <c r="AC15" s="8">
        <v>0</v>
      </c>
      <c r="AD15" s="7" t="s">
        <v>41</v>
      </c>
      <c r="AE15" s="8">
        <v>0</v>
      </c>
      <c r="AF15" s="8">
        <v>0</v>
      </c>
      <c r="AG15" s="7" t="s">
        <v>41</v>
      </c>
      <c r="AH15" s="8">
        <v>0</v>
      </c>
      <c r="AI15" s="17" t="s">
        <v>41</v>
      </c>
      <c r="AJ15" s="17"/>
      <c r="AK15" s="8">
        <v>0</v>
      </c>
      <c r="AL15" s="17" t="s">
        <v>41</v>
      </c>
      <c r="AM15" s="17"/>
      <c r="AN15" s="8">
        <v>0</v>
      </c>
    </row>
    <row r="16" spans="2:40" ht="19.5" customHeight="1">
      <c r="B16" s="20"/>
      <c r="C16" s="20"/>
      <c r="D16" s="2" t="s">
        <v>54</v>
      </c>
      <c r="E16" s="21" t="s">
        <v>55</v>
      </c>
      <c r="F16" s="21"/>
      <c r="G16" s="17" t="s">
        <v>56</v>
      </c>
      <c r="H16" s="17"/>
      <c r="I16" s="8">
        <v>861</v>
      </c>
      <c r="J16" s="8">
        <f t="shared" si="0"/>
        <v>0.25217615426971424</v>
      </c>
      <c r="K16" s="7" t="s">
        <v>41</v>
      </c>
      <c r="L16" s="8">
        <v>0</v>
      </c>
      <c r="M16" s="8">
        <v>0</v>
      </c>
      <c r="N16" s="7" t="s">
        <v>41</v>
      </c>
      <c r="O16" s="8">
        <v>0</v>
      </c>
      <c r="P16" s="7" t="s">
        <v>41</v>
      </c>
      <c r="Q16" s="8">
        <v>0</v>
      </c>
      <c r="R16" s="7" t="s">
        <v>41</v>
      </c>
      <c r="S16" s="8">
        <v>0</v>
      </c>
      <c r="T16" s="7" t="s">
        <v>41</v>
      </c>
      <c r="U16" s="8">
        <v>0</v>
      </c>
      <c r="V16" s="7" t="s">
        <v>41</v>
      </c>
      <c r="W16" s="8">
        <v>0</v>
      </c>
      <c r="X16" s="7" t="s">
        <v>41</v>
      </c>
      <c r="Y16" s="8">
        <v>0</v>
      </c>
      <c r="Z16" s="7" t="s">
        <v>41</v>
      </c>
      <c r="AA16" s="8">
        <v>0</v>
      </c>
      <c r="AB16" s="7" t="s">
        <v>41</v>
      </c>
      <c r="AC16" s="8">
        <v>0</v>
      </c>
      <c r="AD16" s="7" t="s">
        <v>56</v>
      </c>
      <c r="AE16" s="8">
        <v>861</v>
      </c>
      <c r="AF16" s="8">
        <f>SUM(AE16/AD16)*100</f>
        <v>0.25217615426971424</v>
      </c>
      <c r="AG16" s="7" t="s">
        <v>56</v>
      </c>
      <c r="AH16" s="8">
        <v>861</v>
      </c>
      <c r="AI16" s="17" t="s">
        <v>56</v>
      </c>
      <c r="AJ16" s="17"/>
      <c r="AK16" s="8">
        <v>861</v>
      </c>
      <c r="AL16" s="17" t="s">
        <v>41</v>
      </c>
      <c r="AM16" s="17"/>
      <c r="AN16" s="8">
        <v>0</v>
      </c>
    </row>
    <row r="17" spans="2:40" ht="10.5" customHeight="1">
      <c r="B17" s="20"/>
      <c r="C17" s="20"/>
      <c r="D17" s="2" t="s">
        <v>57</v>
      </c>
      <c r="E17" s="21" t="s">
        <v>58</v>
      </c>
      <c r="F17" s="21"/>
      <c r="G17" s="17" t="s">
        <v>59</v>
      </c>
      <c r="H17" s="17"/>
      <c r="I17" s="8">
        <v>9232.67</v>
      </c>
      <c r="J17" s="8">
        <f t="shared" si="0"/>
        <v>83.80384859762185</v>
      </c>
      <c r="K17" s="7" t="s">
        <v>59</v>
      </c>
      <c r="L17" s="8">
        <v>9232.67</v>
      </c>
      <c r="M17" s="8">
        <f t="shared" si="1"/>
        <v>83.80384859762185</v>
      </c>
      <c r="N17" s="7" t="s">
        <v>59</v>
      </c>
      <c r="O17" s="8">
        <v>9232.67</v>
      </c>
      <c r="P17" s="7" t="s">
        <v>41</v>
      </c>
      <c r="Q17" s="8">
        <v>0</v>
      </c>
      <c r="R17" s="7" t="s">
        <v>59</v>
      </c>
      <c r="S17" s="8">
        <v>9232.67</v>
      </c>
      <c r="T17" s="7" t="s">
        <v>41</v>
      </c>
      <c r="U17" s="8">
        <v>0</v>
      </c>
      <c r="V17" s="7" t="s">
        <v>41</v>
      </c>
      <c r="W17" s="8">
        <v>0</v>
      </c>
      <c r="X17" s="7" t="s">
        <v>41</v>
      </c>
      <c r="Y17" s="8">
        <v>0</v>
      </c>
      <c r="Z17" s="7" t="s">
        <v>41</v>
      </c>
      <c r="AA17" s="8">
        <v>0</v>
      </c>
      <c r="AB17" s="7" t="s">
        <v>41</v>
      </c>
      <c r="AC17" s="8">
        <v>0</v>
      </c>
      <c r="AD17" s="7" t="s">
        <v>41</v>
      </c>
      <c r="AE17" s="8">
        <v>0</v>
      </c>
      <c r="AF17" s="8">
        <v>0</v>
      </c>
      <c r="AG17" s="7" t="s">
        <v>41</v>
      </c>
      <c r="AH17" s="8">
        <v>0</v>
      </c>
      <c r="AI17" s="17" t="s">
        <v>41</v>
      </c>
      <c r="AJ17" s="17"/>
      <c r="AK17" s="8">
        <v>0</v>
      </c>
      <c r="AL17" s="17" t="s">
        <v>41</v>
      </c>
      <c r="AM17" s="17"/>
      <c r="AN17" s="8">
        <v>0</v>
      </c>
    </row>
    <row r="18" spans="2:40" ht="19.5" customHeight="1">
      <c r="B18" s="20" t="s">
        <v>60</v>
      </c>
      <c r="C18" s="20"/>
      <c r="D18" s="2"/>
      <c r="E18" s="21" t="s">
        <v>61</v>
      </c>
      <c r="F18" s="21"/>
      <c r="G18" s="17" t="s">
        <v>62</v>
      </c>
      <c r="H18" s="17"/>
      <c r="I18" s="8">
        <f>SUM(I19)</f>
        <v>1389.5</v>
      </c>
      <c r="J18" s="8">
        <f t="shared" si="0"/>
        <v>84.21212121212122</v>
      </c>
      <c r="K18" s="7" t="s">
        <v>62</v>
      </c>
      <c r="L18" s="8">
        <f>SUM(L19)</f>
        <v>1389.5</v>
      </c>
      <c r="M18" s="8">
        <f t="shared" si="1"/>
        <v>84.21212121212122</v>
      </c>
      <c r="N18" s="7" t="s">
        <v>62</v>
      </c>
      <c r="O18" s="8">
        <f>SUM(O19)</f>
        <v>1389.5</v>
      </c>
      <c r="P18" s="7" t="s">
        <v>41</v>
      </c>
      <c r="Q18" s="8">
        <f>SUM(Q19)</f>
        <v>0</v>
      </c>
      <c r="R18" s="7" t="s">
        <v>62</v>
      </c>
      <c r="S18" s="8">
        <f>SUM(S19)</f>
        <v>1389.5</v>
      </c>
      <c r="T18" s="7" t="s">
        <v>41</v>
      </c>
      <c r="U18" s="8">
        <f>SUM(U19)</f>
        <v>0</v>
      </c>
      <c r="V18" s="7" t="s">
        <v>41</v>
      </c>
      <c r="W18" s="8">
        <f>SUM(W19)</f>
        <v>0</v>
      </c>
      <c r="X18" s="7" t="s">
        <v>41</v>
      </c>
      <c r="Y18" s="8">
        <f>SUM(Y19)</f>
        <v>0</v>
      </c>
      <c r="Z18" s="7" t="s">
        <v>41</v>
      </c>
      <c r="AA18" s="8">
        <f>SUM(AA19)</f>
        <v>0</v>
      </c>
      <c r="AB18" s="7" t="s">
        <v>41</v>
      </c>
      <c r="AC18" s="8">
        <f>SUM(AC19)</f>
        <v>0</v>
      </c>
      <c r="AD18" s="7" t="s">
        <v>41</v>
      </c>
      <c r="AE18" s="8">
        <f>SUM(AE19)</f>
        <v>0</v>
      </c>
      <c r="AF18" s="8">
        <v>0</v>
      </c>
      <c r="AG18" s="7" t="s">
        <v>41</v>
      </c>
      <c r="AH18" s="8">
        <f>SUM(AH19)</f>
        <v>0</v>
      </c>
      <c r="AI18" s="17" t="s">
        <v>41</v>
      </c>
      <c r="AJ18" s="17"/>
      <c r="AK18" s="8">
        <f>SUM(AK19)</f>
        <v>0</v>
      </c>
      <c r="AL18" s="17" t="s">
        <v>41</v>
      </c>
      <c r="AM18" s="17"/>
      <c r="AN18" s="8">
        <f>SUM(AN19)</f>
        <v>0</v>
      </c>
    </row>
    <row r="19" spans="2:40" ht="11.25" customHeight="1">
      <c r="B19" s="20"/>
      <c r="C19" s="20"/>
      <c r="D19" s="2" t="s">
        <v>63</v>
      </c>
      <c r="E19" s="21" t="s">
        <v>58</v>
      </c>
      <c r="F19" s="21"/>
      <c r="G19" s="17" t="s">
        <v>62</v>
      </c>
      <c r="H19" s="17"/>
      <c r="I19" s="8">
        <v>1389.5</v>
      </c>
      <c r="J19" s="8">
        <f t="shared" si="0"/>
        <v>84.21212121212122</v>
      </c>
      <c r="K19" s="7" t="s">
        <v>62</v>
      </c>
      <c r="L19" s="8">
        <v>1389.5</v>
      </c>
      <c r="M19" s="8">
        <f t="shared" si="1"/>
        <v>84.21212121212122</v>
      </c>
      <c r="N19" s="7" t="s">
        <v>62</v>
      </c>
      <c r="O19" s="8">
        <v>1389.5</v>
      </c>
      <c r="P19" s="7" t="s">
        <v>41</v>
      </c>
      <c r="Q19" s="8">
        <v>0</v>
      </c>
      <c r="R19" s="7" t="s">
        <v>62</v>
      </c>
      <c r="S19" s="8">
        <v>1389.5</v>
      </c>
      <c r="T19" s="7" t="s">
        <v>41</v>
      </c>
      <c r="U19" s="8">
        <v>0</v>
      </c>
      <c r="V19" s="7" t="s">
        <v>41</v>
      </c>
      <c r="W19" s="8">
        <v>0</v>
      </c>
      <c r="X19" s="7" t="s">
        <v>41</v>
      </c>
      <c r="Y19" s="8">
        <v>0</v>
      </c>
      <c r="Z19" s="7" t="s">
        <v>41</v>
      </c>
      <c r="AA19" s="8">
        <v>0</v>
      </c>
      <c r="AB19" s="7" t="s">
        <v>41</v>
      </c>
      <c r="AC19" s="8">
        <v>0</v>
      </c>
      <c r="AD19" s="7" t="s">
        <v>41</v>
      </c>
      <c r="AE19" s="8">
        <v>0</v>
      </c>
      <c r="AF19" s="8">
        <v>0</v>
      </c>
      <c r="AG19" s="7" t="s">
        <v>41</v>
      </c>
      <c r="AH19" s="8">
        <v>0</v>
      </c>
      <c r="AI19" s="17" t="s">
        <v>41</v>
      </c>
      <c r="AJ19" s="17"/>
      <c r="AK19" s="8">
        <v>0</v>
      </c>
      <c r="AL19" s="17" t="s">
        <v>41</v>
      </c>
      <c r="AM19" s="17"/>
      <c r="AN19" s="8">
        <v>0</v>
      </c>
    </row>
    <row r="20" spans="2:40" ht="11.25" customHeight="1">
      <c r="B20" s="20" t="s">
        <v>64</v>
      </c>
      <c r="C20" s="20"/>
      <c r="D20" s="2"/>
      <c r="E20" s="21" t="s">
        <v>65</v>
      </c>
      <c r="F20" s="21"/>
      <c r="G20" s="17" t="s">
        <v>66</v>
      </c>
      <c r="H20" s="17"/>
      <c r="I20" s="8">
        <f>SUM(I21:I25)</f>
        <v>171290.62</v>
      </c>
      <c r="J20" s="8">
        <f t="shared" si="0"/>
        <v>11.982554739419376</v>
      </c>
      <c r="K20" s="7" t="s">
        <v>67</v>
      </c>
      <c r="L20" s="8">
        <f>SUM(L21:L25)</f>
        <v>58518.25</v>
      </c>
      <c r="M20" s="8">
        <f t="shared" si="1"/>
        <v>36.688557993730406</v>
      </c>
      <c r="N20" s="7" t="s">
        <v>67</v>
      </c>
      <c r="O20" s="8">
        <f>SUM(O21:O25)</f>
        <v>58518.25</v>
      </c>
      <c r="P20" s="7" t="s">
        <v>68</v>
      </c>
      <c r="Q20" s="8">
        <f>SUM(Q21:Q25)</f>
        <v>0</v>
      </c>
      <c r="R20" s="7" t="s">
        <v>69</v>
      </c>
      <c r="S20" s="8">
        <f>SUM(S21:S25)</f>
        <v>58518.25</v>
      </c>
      <c r="T20" s="7" t="s">
        <v>41</v>
      </c>
      <c r="U20" s="8">
        <f>SUM(U21:U25)</f>
        <v>0</v>
      </c>
      <c r="V20" s="7" t="s">
        <v>41</v>
      </c>
      <c r="W20" s="8">
        <f>SUM(W21:W25)</f>
        <v>0</v>
      </c>
      <c r="X20" s="7" t="s">
        <v>41</v>
      </c>
      <c r="Y20" s="8">
        <f>SUM(Y21:Y25)</f>
        <v>0</v>
      </c>
      <c r="Z20" s="7" t="s">
        <v>41</v>
      </c>
      <c r="AA20" s="8">
        <f>SUM(AA21:AA25)</f>
        <v>0</v>
      </c>
      <c r="AB20" s="7" t="s">
        <v>41</v>
      </c>
      <c r="AC20" s="8">
        <f>SUM(AC21:AC25)</f>
        <v>0</v>
      </c>
      <c r="AD20" s="7" t="s">
        <v>70</v>
      </c>
      <c r="AE20" s="8">
        <f>SUM(AE21:AE25)</f>
        <v>112772.37</v>
      </c>
      <c r="AF20" s="8">
        <f>SUM(AE20/AD20)*100</f>
        <v>8.879714173228347</v>
      </c>
      <c r="AG20" s="7" t="s">
        <v>70</v>
      </c>
      <c r="AH20" s="8">
        <f>SUM(AH21:AH25)</f>
        <v>112772.37</v>
      </c>
      <c r="AI20" s="17" t="s">
        <v>41</v>
      </c>
      <c r="AJ20" s="17"/>
      <c r="AK20" s="8">
        <f>SUM(AK21:AK25)</f>
        <v>0</v>
      </c>
      <c r="AL20" s="17" t="s">
        <v>41</v>
      </c>
      <c r="AM20" s="17"/>
      <c r="AN20" s="8">
        <f>SUM(AN21:AN25)</f>
        <v>0</v>
      </c>
    </row>
    <row r="21" spans="2:40" ht="11.25" customHeight="1">
      <c r="B21" s="20"/>
      <c r="C21" s="20"/>
      <c r="D21" s="2" t="s">
        <v>71</v>
      </c>
      <c r="E21" s="21" t="s">
        <v>72</v>
      </c>
      <c r="F21" s="21"/>
      <c r="G21" s="17" t="s">
        <v>73</v>
      </c>
      <c r="H21" s="17"/>
      <c r="I21" s="8">
        <v>6000</v>
      </c>
      <c r="J21" s="8">
        <f t="shared" si="0"/>
        <v>30</v>
      </c>
      <c r="K21" s="7" t="s">
        <v>73</v>
      </c>
      <c r="L21" s="8">
        <v>6000</v>
      </c>
      <c r="M21" s="8">
        <f t="shared" si="1"/>
        <v>30</v>
      </c>
      <c r="N21" s="7" t="s">
        <v>73</v>
      </c>
      <c r="O21" s="8">
        <v>6000</v>
      </c>
      <c r="P21" s="7" t="s">
        <v>41</v>
      </c>
      <c r="Q21" s="8">
        <v>0</v>
      </c>
      <c r="R21" s="7" t="s">
        <v>73</v>
      </c>
      <c r="S21" s="8">
        <v>6000</v>
      </c>
      <c r="T21" s="7" t="s">
        <v>41</v>
      </c>
      <c r="U21" s="8">
        <v>0</v>
      </c>
      <c r="V21" s="7" t="s">
        <v>41</v>
      </c>
      <c r="W21" s="8">
        <v>0</v>
      </c>
      <c r="X21" s="7" t="s">
        <v>41</v>
      </c>
      <c r="Y21" s="8">
        <v>0</v>
      </c>
      <c r="Z21" s="7" t="s">
        <v>41</v>
      </c>
      <c r="AA21" s="8">
        <v>0</v>
      </c>
      <c r="AB21" s="7" t="s">
        <v>41</v>
      </c>
      <c r="AC21" s="8">
        <v>0</v>
      </c>
      <c r="AD21" s="7" t="s">
        <v>41</v>
      </c>
      <c r="AE21" s="8">
        <v>0</v>
      </c>
      <c r="AF21" s="8">
        <v>0</v>
      </c>
      <c r="AG21" s="7" t="s">
        <v>41</v>
      </c>
      <c r="AH21" s="8">
        <v>0</v>
      </c>
      <c r="AI21" s="17" t="s">
        <v>41</v>
      </c>
      <c r="AJ21" s="17"/>
      <c r="AK21" s="8">
        <v>0</v>
      </c>
      <c r="AL21" s="17" t="s">
        <v>41</v>
      </c>
      <c r="AM21" s="17"/>
      <c r="AN21" s="8">
        <v>0</v>
      </c>
    </row>
    <row r="22" spans="2:40" ht="11.25" customHeight="1">
      <c r="B22" s="20"/>
      <c r="C22" s="20"/>
      <c r="D22" s="2" t="s">
        <v>74</v>
      </c>
      <c r="E22" s="21" t="s">
        <v>75</v>
      </c>
      <c r="F22" s="21"/>
      <c r="G22" s="17" t="s">
        <v>76</v>
      </c>
      <c r="H22" s="17"/>
      <c r="I22" s="8">
        <v>12262.97</v>
      </c>
      <c r="J22" s="8">
        <f t="shared" si="0"/>
        <v>1.2113968191247653</v>
      </c>
      <c r="K22" s="7" t="s">
        <v>77</v>
      </c>
      <c r="L22" s="8">
        <v>12262.97</v>
      </c>
      <c r="M22" s="8">
        <f t="shared" si="1"/>
        <v>99.6989430894309</v>
      </c>
      <c r="N22" s="7" t="s">
        <v>77</v>
      </c>
      <c r="O22" s="8">
        <v>12262.97</v>
      </c>
      <c r="P22" s="7" t="s">
        <v>41</v>
      </c>
      <c r="Q22" s="8">
        <v>0</v>
      </c>
      <c r="R22" s="7" t="s">
        <v>77</v>
      </c>
      <c r="S22" s="8">
        <v>12262.97</v>
      </c>
      <c r="T22" s="7" t="s">
        <v>41</v>
      </c>
      <c r="U22" s="8">
        <v>0</v>
      </c>
      <c r="V22" s="7" t="s">
        <v>41</v>
      </c>
      <c r="W22" s="8">
        <v>0</v>
      </c>
      <c r="X22" s="7" t="s">
        <v>41</v>
      </c>
      <c r="Y22" s="8">
        <v>0</v>
      </c>
      <c r="Z22" s="7" t="s">
        <v>41</v>
      </c>
      <c r="AA22" s="8">
        <v>0</v>
      </c>
      <c r="AB22" s="7" t="s">
        <v>41</v>
      </c>
      <c r="AC22" s="8">
        <v>0</v>
      </c>
      <c r="AD22" s="7" t="s">
        <v>78</v>
      </c>
      <c r="AE22" s="8">
        <v>0</v>
      </c>
      <c r="AF22" s="8">
        <f>SUM(AE22/AD22)*100</f>
        <v>0</v>
      </c>
      <c r="AG22" s="7" t="s">
        <v>78</v>
      </c>
      <c r="AH22" s="8">
        <v>0</v>
      </c>
      <c r="AI22" s="17" t="s">
        <v>41</v>
      </c>
      <c r="AJ22" s="17"/>
      <c r="AK22" s="8">
        <v>0</v>
      </c>
      <c r="AL22" s="17" t="s">
        <v>41</v>
      </c>
      <c r="AM22" s="17"/>
      <c r="AN22" s="8">
        <v>0</v>
      </c>
    </row>
    <row r="23" spans="2:40" ht="10.5" customHeight="1">
      <c r="B23" s="20"/>
      <c r="C23" s="20"/>
      <c r="D23" s="2" t="s">
        <v>79</v>
      </c>
      <c r="E23" s="21" t="s">
        <v>80</v>
      </c>
      <c r="F23" s="21"/>
      <c r="G23" s="17" t="s">
        <v>81</v>
      </c>
      <c r="H23" s="17"/>
      <c r="I23" s="8">
        <v>151934.58</v>
      </c>
      <c r="J23" s="8">
        <f t="shared" si="0"/>
        <v>42.18061632426429</v>
      </c>
      <c r="K23" s="7" t="s">
        <v>82</v>
      </c>
      <c r="L23" s="8">
        <v>39162.21</v>
      </c>
      <c r="M23" s="8">
        <f t="shared" si="1"/>
        <v>43.417084257206206</v>
      </c>
      <c r="N23" s="7" t="s">
        <v>82</v>
      </c>
      <c r="O23" s="8">
        <v>39162.21</v>
      </c>
      <c r="P23" s="7" t="s">
        <v>68</v>
      </c>
      <c r="Q23" s="8">
        <v>0</v>
      </c>
      <c r="R23" s="7" t="s">
        <v>83</v>
      </c>
      <c r="S23" s="8">
        <v>39162.21</v>
      </c>
      <c r="T23" s="7" t="s">
        <v>41</v>
      </c>
      <c r="U23" s="8">
        <v>0</v>
      </c>
      <c r="V23" s="7" t="s">
        <v>41</v>
      </c>
      <c r="W23" s="8">
        <v>0</v>
      </c>
      <c r="X23" s="7" t="s">
        <v>41</v>
      </c>
      <c r="Y23" s="8">
        <v>0</v>
      </c>
      <c r="Z23" s="7" t="s">
        <v>41</v>
      </c>
      <c r="AA23" s="8">
        <v>0</v>
      </c>
      <c r="AB23" s="7" t="s">
        <v>41</v>
      </c>
      <c r="AC23" s="8">
        <v>0</v>
      </c>
      <c r="AD23" s="7" t="s">
        <v>84</v>
      </c>
      <c r="AE23" s="8">
        <v>112772.37</v>
      </c>
      <c r="AF23" s="8">
        <f>SUM(AE23/AD23)*100</f>
        <v>41.76754444444445</v>
      </c>
      <c r="AG23" s="7" t="s">
        <v>84</v>
      </c>
      <c r="AH23" s="8">
        <v>112772.37</v>
      </c>
      <c r="AI23" s="17" t="s">
        <v>41</v>
      </c>
      <c r="AJ23" s="17"/>
      <c r="AK23" s="8">
        <v>0</v>
      </c>
      <c r="AL23" s="17" t="s">
        <v>41</v>
      </c>
      <c r="AM23" s="17"/>
      <c r="AN23" s="8">
        <v>0</v>
      </c>
    </row>
    <row r="24" spans="2:40" ht="12" customHeight="1">
      <c r="B24" s="20"/>
      <c r="C24" s="20"/>
      <c r="D24" s="2" t="s">
        <v>85</v>
      </c>
      <c r="E24" s="21" t="s">
        <v>86</v>
      </c>
      <c r="F24" s="21"/>
      <c r="G24" s="17" t="s">
        <v>87</v>
      </c>
      <c r="H24" s="17"/>
      <c r="I24" s="8">
        <v>0</v>
      </c>
      <c r="J24" s="8">
        <f t="shared" si="0"/>
        <v>0</v>
      </c>
      <c r="K24" s="7" t="s">
        <v>87</v>
      </c>
      <c r="L24" s="8">
        <v>0</v>
      </c>
      <c r="M24" s="8">
        <f t="shared" si="1"/>
        <v>0</v>
      </c>
      <c r="N24" s="7" t="s">
        <v>87</v>
      </c>
      <c r="O24" s="8">
        <v>0</v>
      </c>
      <c r="P24" s="7" t="s">
        <v>41</v>
      </c>
      <c r="Q24" s="8">
        <v>0</v>
      </c>
      <c r="R24" s="7" t="s">
        <v>87</v>
      </c>
      <c r="S24" s="8">
        <v>0</v>
      </c>
      <c r="T24" s="7" t="s">
        <v>41</v>
      </c>
      <c r="U24" s="8">
        <v>0</v>
      </c>
      <c r="V24" s="7" t="s">
        <v>41</v>
      </c>
      <c r="W24" s="8">
        <v>0</v>
      </c>
      <c r="X24" s="7" t="s">
        <v>41</v>
      </c>
      <c r="Y24" s="8">
        <v>0</v>
      </c>
      <c r="Z24" s="7" t="s">
        <v>41</v>
      </c>
      <c r="AA24" s="8">
        <v>0</v>
      </c>
      <c r="AB24" s="7" t="s">
        <v>41</v>
      </c>
      <c r="AC24" s="8">
        <v>0</v>
      </c>
      <c r="AD24" s="7" t="s">
        <v>41</v>
      </c>
      <c r="AE24" s="8">
        <v>0</v>
      </c>
      <c r="AF24" s="8">
        <v>0</v>
      </c>
      <c r="AG24" s="7" t="s">
        <v>41</v>
      </c>
      <c r="AH24" s="8">
        <v>0</v>
      </c>
      <c r="AI24" s="17" t="s">
        <v>41</v>
      </c>
      <c r="AJ24" s="17"/>
      <c r="AK24" s="8">
        <v>0</v>
      </c>
      <c r="AL24" s="17" t="s">
        <v>41</v>
      </c>
      <c r="AM24" s="17"/>
      <c r="AN24" s="8">
        <v>0</v>
      </c>
    </row>
    <row r="25" spans="2:40" ht="11.25" customHeight="1">
      <c r="B25" s="20"/>
      <c r="C25" s="20"/>
      <c r="D25" s="2" t="s">
        <v>88</v>
      </c>
      <c r="E25" s="21" t="s">
        <v>58</v>
      </c>
      <c r="F25" s="21"/>
      <c r="G25" s="17" t="s">
        <v>89</v>
      </c>
      <c r="H25" s="17"/>
      <c r="I25" s="8">
        <v>1093.07</v>
      </c>
      <c r="J25" s="8">
        <f t="shared" si="0"/>
        <v>9.108916666666666</v>
      </c>
      <c r="K25" s="7" t="s">
        <v>89</v>
      </c>
      <c r="L25" s="8">
        <v>1093.07</v>
      </c>
      <c r="M25" s="8">
        <f t="shared" si="1"/>
        <v>9.108916666666666</v>
      </c>
      <c r="N25" s="7" t="s">
        <v>89</v>
      </c>
      <c r="O25" s="8">
        <v>1093.07</v>
      </c>
      <c r="P25" s="7" t="s">
        <v>41</v>
      </c>
      <c r="Q25" s="8">
        <v>0</v>
      </c>
      <c r="R25" s="7" t="s">
        <v>89</v>
      </c>
      <c r="S25" s="8">
        <v>1093.07</v>
      </c>
      <c r="T25" s="7" t="s">
        <v>41</v>
      </c>
      <c r="U25" s="8">
        <v>0</v>
      </c>
      <c r="V25" s="7" t="s">
        <v>41</v>
      </c>
      <c r="W25" s="8">
        <v>0</v>
      </c>
      <c r="X25" s="7" t="s">
        <v>41</v>
      </c>
      <c r="Y25" s="8">
        <v>0</v>
      </c>
      <c r="Z25" s="7" t="s">
        <v>41</v>
      </c>
      <c r="AA25" s="8">
        <v>0</v>
      </c>
      <c r="AB25" s="7" t="s">
        <v>41</v>
      </c>
      <c r="AC25" s="8">
        <v>0</v>
      </c>
      <c r="AD25" s="7" t="s">
        <v>41</v>
      </c>
      <c r="AE25" s="8">
        <v>0</v>
      </c>
      <c r="AF25" s="8">
        <v>0</v>
      </c>
      <c r="AG25" s="7" t="s">
        <v>41</v>
      </c>
      <c r="AH25" s="8">
        <v>0</v>
      </c>
      <c r="AI25" s="17" t="s">
        <v>41</v>
      </c>
      <c r="AJ25" s="17"/>
      <c r="AK25" s="8">
        <v>0</v>
      </c>
      <c r="AL25" s="17" t="s">
        <v>41</v>
      </c>
      <c r="AM25" s="17"/>
      <c r="AN25" s="8">
        <v>0</v>
      </c>
    </row>
    <row r="26" spans="2:40" ht="12" customHeight="1">
      <c r="B26" s="20" t="s">
        <v>90</v>
      </c>
      <c r="C26" s="20"/>
      <c r="D26" s="2"/>
      <c r="E26" s="21" t="s">
        <v>91</v>
      </c>
      <c r="F26" s="21"/>
      <c r="G26" s="17" t="s">
        <v>92</v>
      </c>
      <c r="H26" s="17"/>
      <c r="I26" s="8">
        <f>SUM(I27:I28)</f>
        <v>9555.25</v>
      </c>
      <c r="J26" s="8">
        <f t="shared" si="0"/>
        <v>42.467777777777776</v>
      </c>
      <c r="K26" s="7" t="s">
        <v>92</v>
      </c>
      <c r="L26" s="8">
        <f>SUM(L27:L28)</f>
        <v>9555.25</v>
      </c>
      <c r="M26" s="8">
        <f t="shared" si="1"/>
        <v>42.467777777777776</v>
      </c>
      <c r="N26" s="7" t="s">
        <v>92</v>
      </c>
      <c r="O26" s="8">
        <f>SUM(O27:O28)</f>
        <v>9555.25</v>
      </c>
      <c r="P26" s="7" t="s">
        <v>41</v>
      </c>
      <c r="Q26" s="8">
        <f>SUM(Q27:Q28)</f>
        <v>0</v>
      </c>
      <c r="R26" s="7" t="s">
        <v>92</v>
      </c>
      <c r="S26" s="8">
        <f>SUM(S27:S28)</f>
        <v>9555.25</v>
      </c>
      <c r="T26" s="7" t="s">
        <v>41</v>
      </c>
      <c r="U26" s="8">
        <f>SUM(U27:U28)</f>
        <v>0</v>
      </c>
      <c r="V26" s="7" t="s">
        <v>41</v>
      </c>
      <c r="W26" s="8">
        <f>SUM(W27:W28)</f>
        <v>0</v>
      </c>
      <c r="X26" s="7" t="s">
        <v>41</v>
      </c>
      <c r="Y26" s="8">
        <f>SUM(Y27:Y28)</f>
        <v>0</v>
      </c>
      <c r="Z26" s="7" t="s">
        <v>41</v>
      </c>
      <c r="AA26" s="8">
        <f>SUM(AA27:AA28)</f>
        <v>0</v>
      </c>
      <c r="AB26" s="7" t="s">
        <v>41</v>
      </c>
      <c r="AC26" s="8">
        <f>SUM(AC27:AC28)</f>
        <v>0</v>
      </c>
      <c r="AD26" s="7" t="s">
        <v>41</v>
      </c>
      <c r="AE26" s="8">
        <f>SUM(AE27:AE28)</f>
        <v>0</v>
      </c>
      <c r="AF26" s="8">
        <v>0</v>
      </c>
      <c r="AG26" s="7" t="s">
        <v>41</v>
      </c>
      <c r="AH26" s="8">
        <f>SUM(AH27:AH28)</f>
        <v>0</v>
      </c>
      <c r="AI26" s="17" t="s">
        <v>41</v>
      </c>
      <c r="AJ26" s="17"/>
      <c r="AK26" s="8">
        <f>SUM(AK27:AK28)</f>
        <v>0</v>
      </c>
      <c r="AL26" s="17" t="s">
        <v>41</v>
      </c>
      <c r="AM26" s="17"/>
      <c r="AN26" s="8">
        <f>SUM(AN27:AN28)</f>
        <v>0</v>
      </c>
    </row>
    <row r="27" spans="2:40" ht="13.5" customHeight="1">
      <c r="B27" s="20"/>
      <c r="C27" s="20"/>
      <c r="D27" s="2" t="s">
        <v>93</v>
      </c>
      <c r="E27" s="21" t="s">
        <v>94</v>
      </c>
      <c r="F27" s="21"/>
      <c r="G27" s="17" t="s">
        <v>95</v>
      </c>
      <c r="H27" s="17"/>
      <c r="I27" s="8">
        <v>3784.39</v>
      </c>
      <c r="J27" s="8">
        <f t="shared" si="0"/>
        <v>36.38836538461538</v>
      </c>
      <c r="K27" s="7" t="s">
        <v>95</v>
      </c>
      <c r="L27" s="8">
        <v>3784.39</v>
      </c>
      <c r="M27" s="8">
        <f t="shared" si="1"/>
        <v>36.38836538461538</v>
      </c>
      <c r="N27" s="7" t="s">
        <v>95</v>
      </c>
      <c r="O27" s="8">
        <v>3784.39</v>
      </c>
      <c r="P27" s="7" t="s">
        <v>41</v>
      </c>
      <c r="Q27" s="8">
        <v>0</v>
      </c>
      <c r="R27" s="7" t="s">
        <v>95</v>
      </c>
      <c r="S27" s="8">
        <v>3784.39</v>
      </c>
      <c r="T27" s="7" t="s">
        <v>41</v>
      </c>
      <c r="U27" s="8">
        <v>0</v>
      </c>
      <c r="V27" s="7" t="s">
        <v>41</v>
      </c>
      <c r="W27" s="8">
        <v>0</v>
      </c>
      <c r="X27" s="7" t="s">
        <v>41</v>
      </c>
      <c r="Y27" s="8"/>
      <c r="Z27" s="7" t="s">
        <v>41</v>
      </c>
      <c r="AA27" s="8">
        <v>0</v>
      </c>
      <c r="AB27" s="7" t="s">
        <v>41</v>
      </c>
      <c r="AC27" s="8">
        <v>0</v>
      </c>
      <c r="AD27" s="7" t="s">
        <v>41</v>
      </c>
      <c r="AE27" s="8">
        <v>0</v>
      </c>
      <c r="AF27" s="8">
        <v>0</v>
      </c>
      <c r="AG27" s="7" t="s">
        <v>41</v>
      </c>
      <c r="AH27" s="8">
        <v>0</v>
      </c>
      <c r="AI27" s="17" t="s">
        <v>41</v>
      </c>
      <c r="AJ27" s="17"/>
      <c r="AK27" s="8">
        <v>0</v>
      </c>
      <c r="AL27" s="17" t="s">
        <v>41</v>
      </c>
      <c r="AM27" s="17"/>
      <c r="AN27" s="8">
        <v>0</v>
      </c>
    </row>
    <row r="28" spans="2:40" ht="12" customHeight="1">
      <c r="B28" s="20"/>
      <c r="C28" s="20"/>
      <c r="D28" s="2" t="s">
        <v>96</v>
      </c>
      <c r="E28" s="21" t="s">
        <v>58</v>
      </c>
      <c r="F28" s="21"/>
      <c r="G28" s="17" t="s">
        <v>97</v>
      </c>
      <c r="H28" s="17"/>
      <c r="I28" s="8">
        <v>5770.86</v>
      </c>
      <c r="J28" s="8">
        <f t="shared" si="0"/>
        <v>47.693057851239665</v>
      </c>
      <c r="K28" s="7" t="s">
        <v>97</v>
      </c>
      <c r="L28" s="8">
        <v>5770.86</v>
      </c>
      <c r="M28" s="8">
        <f t="shared" si="1"/>
        <v>47.693057851239665</v>
      </c>
      <c r="N28" s="7" t="s">
        <v>97</v>
      </c>
      <c r="O28" s="8">
        <v>5770.86</v>
      </c>
      <c r="P28" s="7" t="s">
        <v>41</v>
      </c>
      <c r="Q28" s="8">
        <v>0</v>
      </c>
      <c r="R28" s="7" t="s">
        <v>97</v>
      </c>
      <c r="S28" s="8">
        <v>5770.86</v>
      </c>
      <c r="T28" s="7" t="s">
        <v>41</v>
      </c>
      <c r="U28" s="8">
        <v>0</v>
      </c>
      <c r="V28" s="7" t="s">
        <v>41</v>
      </c>
      <c r="W28" s="8">
        <v>0</v>
      </c>
      <c r="X28" s="7" t="s">
        <v>41</v>
      </c>
      <c r="Y28" s="8">
        <v>0</v>
      </c>
      <c r="Z28" s="7" t="s">
        <v>41</v>
      </c>
      <c r="AA28" s="8">
        <v>0</v>
      </c>
      <c r="AB28" s="7" t="s">
        <v>41</v>
      </c>
      <c r="AC28" s="8">
        <v>0</v>
      </c>
      <c r="AD28" s="7" t="s">
        <v>41</v>
      </c>
      <c r="AE28" s="8">
        <v>0</v>
      </c>
      <c r="AF28" s="8">
        <v>0</v>
      </c>
      <c r="AG28" s="7" t="s">
        <v>41</v>
      </c>
      <c r="AH28" s="8">
        <v>0</v>
      </c>
      <c r="AI28" s="17" t="s">
        <v>41</v>
      </c>
      <c r="AJ28" s="17"/>
      <c r="AK28" s="8">
        <v>0</v>
      </c>
      <c r="AL28" s="17" t="s">
        <v>41</v>
      </c>
      <c r="AM28" s="17"/>
      <c r="AN28" s="8">
        <v>0</v>
      </c>
    </row>
    <row r="29" spans="2:40" ht="10.5" customHeight="1">
      <c r="B29" s="20" t="s">
        <v>98</v>
      </c>
      <c r="C29" s="20"/>
      <c r="D29" s="2"/>
      <c r="E29" s="21" t="s">
        <v>99</v>
      </c>
      <c r="F29" s="21"/>
      <c r="G29" s="17" t="s">
        <v>100</v>
      </c>
      <c r="H29" s="17"/>
      <c r="I29" s="8">
        <f>SUM(I30:I31)</f>
        <v>4094.55</v>
      </c>
      <c r="J29" s="8">
        <f t="shared" si="0"/>
        <v>3.412125</v>
      </c>
      <c r="K29" s="7" t="s">
        <v>100</v>
      </c>
      <c r="L29" s="8">
        <f>SUM(L30:L31)</f>
        <v>4094.55</v>
      </c>
      <c r="M29" s="8">
        <f t="shared" si="1"/>
        <v>3.412125</v>
      </c>
      <c r="N29" s="7" t="s">
        <v>100</v>
      </c>
      <c r="O29" s="8">
        <f>SUM(O30:O31)</f>
        <v>4094.55</v>
      </c>
      <c r="P29" s="7" t="s">
        <v>101</v>
      </c>
      <c r="Q29" s="8">
        <f>SUM(Q30:Q31)</f>
        <v>0</v>
      </c>
      <c r="R29" s="7" t="s">
        <v>102</v>
      </c>
      <c r="S29" s="8">
        <f>SUM(S30:S31)</f>
        <v>4094.55</v>
      </c>
      <c r="T29" s="7" t="s">
        <v>41</v>
      </c>
      <c r="U29" s="8">
        <f>SUM(U30:U31)</f>
        <v>0</v>
      </c>
      <c r="V29" s="7" t="s">
        <v>41</v>
      </c>
      <c r="W29" s="8">
        <f>SUM(W30:W31)</f>
        <v>0</v>
      </c>
      <c r="X29" s="7" t="s">
        <v>41</v>
      </c>
      <c r="Y29" s="8">
        <f>SUM(Y30:Y31)</f>
        <v>0</v>
      </c>
      <c r="Z29" s="7" t="s">
        <v>41</v>
      </c>
      <c r="AA29" s="8">
        <f>SUM(AA30:AA31)</f>
        <v>0</v>
      </c>
      <c r="AB29" s="7" t="s">
        <v>41</v>
      </c>
      <c r="AC29" s="8">
        <f>SUM(AC30:AC31)</f>
        <v>0</v>
      </c>
      <c r="AD29" s="7" t="s">
        <v>41</v>
      </c>
      <c r="AE29" s="8">
        <f>SUM(AE30:AE31)</f>
        <v>0</v>
      </c>
      <c r="AF29" s="8">
        <v>0</v>
      </c>
      <c r="AG29" s="7" t="s">
        <v>41</v>
      </c>
      <c r="AH29" s="8">
        <f>SUM(AH30:AH31)</f>
        <v>0</v>
      </c>
      <c r="AI29" s="17" t="s">
        <v>41</v>
      </c>
      <c r="AJ29" s="17"/>
      <c r="AK29" s="8">
        <f>SUM(AK30:AK31)</f>
        <v>0</v>
      </c>
      <c r="AL29" s="17" t="s">
        <v>41</v>
      </c>
      <c r="AM29" s="17"/>
      <c r="AN29" s="8">
        <f>SUM(AN30:AN31)</f>
        <v>0</v>
      </c>
    </row>
    <row r="30" spans="2:40" ht="15.75" customHeight="1">
      <c r="B30" s="20"/>
      <c r="C30" s="20"/>
      <c r="D30" s="2" t="s">
        <v>103</v>
      </c>
      <c r="E30" s="21" t="s">
        <v>104</v>
      </c>
      <c r="F30" s="21"/>
      <c r="G30" s="17" t="s">
        <v>102</v>
      </c>
      <c r="H30" s="17"/>
      <c r="I30" s="8">
        <v>0</v>
      </c>
      <c r="J30" s="8">
        <f t="shared" si="0"/>
        <v>0</v>
      </c>
      <c r="K30" s="7" t="s">
        <v>102</v>
      </c>
      <c r="L30" s="8">
        <v>0</v>
      </c>
      <c r="M30" s="8">
        <f t="shared" si="1"/>
        <v>0</v>
      </c>
      <c r="N30" s="7" t="s">
        <v>102</v>
      </c>
      <c r="O30" s="8">
        <v>0</v>
      </c>
      <c r="P30" s="7" t="s">
        <v>101</v>
      </c>
      <c r="Q30" s="8">
        <v>0</v>
      </c>
      <c r="R30" s="7" t="s">
        <v>105</v>
      </c>
      <c r="S30" s="8">
        <v>0</v>
      </c>
      <c r="T30" s="7" t="s">
        <v>41</v>
      </c>
      <c r="U30" s="8">
        <v>0</v>
      </c>
      <c r="V30" s="7" t="s">
        <v>41</v>
      </c>
      <c r="W30" s="8">
        <v>0</v>
      </c>
      <c r="X30" s="7" t="s">
        <v>41</v>
      </c>
      <c r="Y30" s="8">
        <v>0</v>
      </c>
      <c r="Z30" s="7" t="s">
        <v>41</v>
      </c>
      <c r="AA30" s="8">
        <v>0</v>
      </c>
      <c r="AB30" s="7" t="s">
        <v>41</v>
      </c>
      <c r="AC30" s="8">
        <v>0</v>
      </c>
      <c r="AD30" s="7" t="s">
        <v>41</v>
      </c>
      <c r="AE30" s="8">
        <v>0</v>
      </c>
      <c r="AF30" s="8">
        <v>0</v>
      </c>
      <c r="AG30" s="7" t="s">
        <v>41</v>
      </c>
      <c r="AH30" s="8">
        <v>0</v>
      </c>
      <c r="AI30" s="17" t="s">
        <v>41</v>
      </c>
      <c r="AJ30" s="17"/>
      <c r="AK30" s="8">
        <v>0</v>
      </c>
      <c r="AL30" s="17" t="s">
        <v>41</v>
      </c>
      <c r="AM30" s="17"/>
      <c r="AN30" s="8">
        <v>0</v>
      </c>
    </row>
    <row r="31" spans="2:40" ht="10.5" customHeight="1">
      <c r="B31" s="20"/>
      <c r="C31" s="20"/>
      <c r="D31" s="2" t="s">
        <v>106</v>
      </c>
      <c r="E31" s="21" t="s">
        <v>58</v>
      </c>
      <c r="F31" s="21"/>
      <c r="G31" s="17" t="s">
        <v>101</v>
      </c>
      <c r="H31" s="17"/>
      <c r="I31" s="8">
        <v>4094.55</v>
      </c>
      <c r="J31" s="8">
        <f t="shared" si="0"/>
        <v>40.9455</v>
      </c>
      <c r="K31" s="7" t="s">
        <v>101</v>
      </c>
      <c r="L31" s="8">
        <v>4094.55</v>
      </c>
      <c r="M31" s="8">
        <f t="shared" si="1"/>
        <v>40.9455</v>
      </c>
      <c r="N31" s="7" t="s">
        <v>101</v>
      </c>
      <c r="O31" s="8">
        <v>4094.55</v>
      </c>
      <c r="P31" s="7" t="s">
        <v>41</v>
      </c>
      <c r="Q31" s="8">
        <v>0</v>
      </c>
      <c r="R31" s="7" t="s">
        <v>101</v>
      </c>
      <c r="S31" s="8">
        <v>4094.55</v>
      </c>
      <c r="T31" s="7" t="s">
        <v>41</v>
      </c>
      <c r="U31" s="8">
        <v>0</v>
      </c>
      <c r="V31" s="7" t="s">
        <v>41</v>
      </c>
      <c r="W31" s="8">
        <v>0</v>
      </c>
      <c r="X31" s="7" t="s">
        <v>41</v>
      </c>
      <c r="Y31" s="8">
        <v>0</v>
      </c>
      <c r="Z31" s="7" t="s">
        <v>41</v>
      </c>
      <c r="AA31" s="8">
        <v>0</v>
      </c>
      <c r="AB31" s="7" t="s">
        <v>41</v>
      </c>
      <c r="AC31" s="8">
        <v>0</v>
      </c>
      <c r="AD31" s="7" t="s">
        <v>41</v>
      </c>
      <c r="AE31" s="8">
        <v>0</v>
      </c>
      <c r="AF31" s="8">
        <v>0</v>
      </c>
      <c r="AG31" s="7" t="s">
        <v>41</v>
      </c>
      <c r="AH31" s="8">
        <v>0</v>
      </c>
      <c r="AI31" s="17" t="s">
        <v>41</v>
      </c>
      <c r="AJ31" s="17"/>
      <c r="AK31" s="8">
        <v>0</v>
      </c>
      <c r="AL31" s="17" t="s">
        <v>41</v>
      </c>
      <c r="AM31" s="17"/>
      <c r="AN31" s="8">
        <v>0</v>
      </c>
    </row>
    <row r="32" spans="2:40" ht="11.25" customHeight="1">
      <c r="B32" s="20" t="s">
        <v>107</v>
      </c>
      <c r="C32" s="20"/>
      <c r="D32" s="2"/>
      <c r="E32" s="21" t="s">
        <v>108</v>
      </c>
      <c r="F32" s="21"/>
      <c r="G32" s="17" t="s">
        <v>109</v>
      </c>
      <c r="H32" s="17"/>
      <c r="I32" s="8">
        <f>SUM(I33)</f>
        <v>0</v>
      </c>
      <c r="J32" s="8">
        <f t="shared" si="0"/>
        <v>0</v>
      </c>
      <c r="K32" s="7" t="s">
        <v>41</v>
      </c>
      <c r="L32" s="8">
        <f>SUM(L33)</f>
        <v>0</v>
      </c>
      <c r="M32" s="8">
        <v>0</v>
      </c>
      <c r="N32" s="7" t="s">
        <v>41</v>
      </c>
      <c r="O32" s="8">
        <f>SUM(O33)</f>
        <v>0</v>
      </c>
      <c r="P32" s="7" t="s">
        <v>41</v>
      </c>
      <c r="Q32" s="8">
        <f>SUM(Q33)</f>
        <v>0</v>
      </c>
      <c r="R32" s="7" t="s">
        <v>41</v>
      </c>
      <c r="S32" s="8">
        <f>SUM(S33)</f>
        <v>0</v>
      </c>
      <c r="T32" s="7" t="s">
        <v>41</v>
      </c>
      <c r="U32" s="8">
        <f>SUM(U33)</f>
        <v>0</v>
      </c>
      <c r="V32" s="7" t="s">
        <v>41</v>
      </c>
      <c r="W32" s="8">
        <f>SUM(W33)</f>
        <v>0</v>
      </c>
      <c r="X32" s="7" t="s">
        <v>41</v>
      </c>
      <c r="Y32" s="8">
        <f>SUM(Y33)</f>
        <v>0</v>
      </c>
      <c r="Z32" s="7" t="s">
        <v>41</v>
      </c>
      <c r="AA32" s="8">
        <f>SUM(AA33)</f>
        <v>0</v>
      </c>
      <c r="AB32" s="7" t="s">
        <v>41</v>
      </c>
      <c r="AC32" s="8">
        <f>SUM(AC33)</f>
        <v>0</v>
      </c>
      <c r="AD32" s="7" t="s">
        <v>109</v>
      </c>
      <c r="AE32" s="8">
        <f>SUM(AE33)</f>
        <v>0</v>
      </c>
      <c r="AF32" s="8">
        <f>SUM(AE32/AD32)*100</f>
        <v>0</v>
      </c>
      <c r="AG32" s="7" t="s">
        <v>109</v>
      </c>
      <c r="AH32" s="8">
        <f>SUM(AH33)</f>
        <v>0</v>
      </c>
      <c r="AI32" s="17" t="s">
        <v>109</v>
      </c>
      <c r="AJ32" s="17"/>
      <c r="AK32" s="8">
        <f>SUM(AK33)</f>
        <v>0</v>
      </c>
      <c r="AL32" s="17" t="s">
        <v>41</v>
      </c>
      <c r="AM32" s="17"/>
      <c r="AN32" s="8">
        <f>SUM(AN33)</f>
        <v>0</v>
      </c>
    </row>
    <row r="33" spans="2:40" ht="11.25" customHeight="1">
      <c r="B33" s="20"/>
      <c r="C33" s="20"/>
      <c r="D33" s="2" t="s">
        <v>110</v>
      </c>
      <c r="E33" s="21" t="s">
        <v>58</v>
      </c>
      <c r="F33" s="21"/>
      <c r="G33" s="17" t="s">
        <v>109</v>
      </c>
      <c r="H33" s="17"/>
      <c r="I33" s="8">
        <v>0</v>
      </c>
      <c r="J33" s="8">
        <f t="shared" si="0"/>
        <v>0</v>
      </c>
      <c r="K33" s="7" t="s">
        <v>41</v>
      </c>
      <c r="L33" s="8">
        <v>0</v>
      </c>
      <c r="M33" s="8">
        <v>0</v>
      </c>
      <c r="N33" s="7" t="s">
        <v>41</v>
      </c>
      <c r="O33" s="8">
        <v>0</v>
      </c>
      <c r="P33" s="7" t="s">
        <v>41</v>
      </c>
      <c r="Q33" s="8">
        <v>0</v>
      </c>
      <c r="R33" s="7" t="s">
        <v>41</v>
      </c>
      <c r="S33" s="8">
        <v>0</v>
      </c>
      <c r="T33" s="7" t="s">
        <v>41</v>
      </c>
      <c r="U33" s="8">
        <v>0</v>
      </c>
      <c r="V33" s="7" t="s">
        <v>41</v>
      </c>
      <c r="W33" s="8">
        <v>0</v>
      </c>
      <c r="X33" s="7" t="s">
        <v>41</v>
      </c>
      <c r="Y33" s="8">
        <v>0</v>
      </c>
      <c r="Z33" s="7" t="s">
        <v>41</v>
      </c>
      <c r="AA33" s="8">
        <v>0</v>
      </c>
      <c r="AB33" s="7" t="s">
        <v>41</v>
      </c>
      <c r="AC33" s="8">
        <v>0</v>
      </c>
      <c r="AD33" s="7" t="s">
        <v>109</v>
      </c>
      <c r="AE33" s="8">
        <v>0</v>
      </c>
      <c r="AF33" s="8">
        <f>SUM(AE33/AD33)*100</f>
        <v>0</v>
      </c>
      <c r="AG33" s="7" t="s">
        <v>109</v>
      </c>
      <c r="AH33" s="8">
        <v>0</v>
      </c>
      <c r="AI33" s="17" t="s">
        <v>109</v>
      </c>
      <c r="AJ33" s="17"/>
      <c r="AK33" s="8">
        <v>0</v>
      </c>
      <c r="AL33" s="17" t="s">
        <v>41</v>
      </c>
      <c r="AM33" s="17"/>
      <c r="AN33" s="8">
        <v>0</v>
      </c>
    </row>
    <row r="34" spans="2:40" ht="11.25" customHeight="1">
      <c r="B34" s="20" t="s">
        <v>111</v>
      </c>
      <c r="C34" s="20"/>
      <c r="D34" s="2"/>
      <c r="E34" s="21" t="s">
        <v>112</v>
      </c>
      <c r="F34" s="21"/>
      <c r="G34" s="17" t="s">
        <v>113</v>
      </c>
      <c r="H34" s="17"/>
      <c r="I34" s="8">
        <f>SUM(I35:I40)</f>
        <v>1072419.34</v>
      </c>
      <c r="J34" s="8">
        <f t="shared" si="0"/>
        <v>46.32859183751935</v>
      </c>
      <c r="K34" s="7" t="s">
        <v>114</v>
      </c>
      <c r="L34" s="8">
        <f>SUM(L35:L40)</f>
        <v>1072419.34</v>
      </c>
      <c r="M34" s="8">
        <f t="shared" si="1"/>
        <v>46.457036463610685</v>
      </c>
      <c r="N34" s="7" t="s">
        <v>115</v>
      </c>
      <c r="O34" s="8">
        <f>SUM(O35:O40)</f>
        <v>1030729.14</v>
      </c>
      <c r="P34" s="7" t="s">
        <v>116</v>
      </c>
      <c r="Q34" s="8">
        <f>SUM(Q35:Q40)</f>
        <v>747361.7999999999</v>
      </c>
      <c r="R34" s="7" t="s">
        <v>117</v>
      </c>
      <c r="S34" s="8">
        <f>SUM(S35:S40)</f>
        <v>283367.33999999997</v>
      </c>
      <c r="T34" s="7" t="s">
        <v>41</v>
      </c>
      <c r="U34" s="8">
        <f>SUM(U35:U40)</f>
        <v>0</v>
      </c>
      <c r="V34" s="7" t="s">
        <v>118</v>
      </c>
      <c r="W34" s="8">
        <f>SUM(W35:W40)</f>
        <v>41690.200000000004</v>
      </c>
      <c r="X34" s="7" t="s">
        <v>41</v>
      </c>
      <c r="Y34" s="8">
        <f>SUM(Y35:Y40)</f>
        <v>0</v>
      </c>
      <c r="Z34" s="7" t="s">
        <v>41</v>
      </c>
      <c r="AA34" s="8">
        <f>SUM(AA35:AA40)</f>
        <v>0</v>
      </c>
      <c r="AB34" s="7" t="s">
        <v>41</v>
      </c>
      <c r="AC34" s="8">
        <f>SUM(AC35:AC40)</f>
        <v>0</v>
      </c>
      <c r="AD34" s="7" t="s">
        <v>119</v>
      </c>
      <c r="AE34" s="8">
        <f>SUM(AE35:AE40)</f>
        <v>0</v>
      </c>
      <c r="AF34" s="8">
        <f>SUM(AE34/AD34)*100</f>
        <v>0</v>
      </c>
      <c r="AG34" s="7" t="s">
        <v>119</v>
      </c>
      <c r="AH34" s="8">
        <f>SUM(AH35:AH40)</f>
        <v>0</v>
      </c>
      <c r="AI34" s="17" t="s">
        <v>41</v>
      </c>
      <c r="AJ34" s="17"/>
      <c r="AK34" s="8">
        <f>SUM(AK35:AK40)</f>
        <v>0</v>
      </c>
      <c r="AL34" s="17" t="s">
        <v>41</v>
      </c>
      <c r="AM34" s="17"/>
      <c r="AN34" s="8">
        <f>SUM(AN35:AN40)</f>
        <v>0</v>
      </c>
    </row>
    <row r="35" spans="2:40" ht="11.25" customHeight="1">
      <c r="B35" s="20"/>
      <c r="C35" s="20"/>
      <c r="D35" s="2" t="s">
        <v>120</v>
      </c>
      <c r="E35" s="21" t="s">
        <v>121</v>
      </c>
      <c r="F35" s="21"/>
      <c r="G35" s="17" t="s">
        <v>122</v>
      </c>
      <c r="H35" s="17"/>
      <c r="I35" s="8">
        <v>59549.45</v>
      </c>
      <c r="J35" s="8">
        <f t="shared" si="0"/>
        <v>52.14487740805603</v>
      </c>
      <c r="K35" s="7" t="s">
        <v>122</v>
      </c>
      <c r="L35" s="8">
        <v>59549.45</v>
      </c>
      <c r="M35" s="8">
        <f t="shared" si="1"/>
        <v>52.14487740805603</v>
      </c>
      <c r="N35" s="7" t="s">
        <v>122</v>
      </c>
      <c r="O35" s="8">
        <v>59549.45</v>
      </c>
      <c r="P35" s="7" t="s">
        <v>123</v>
      </c>
      <c r="Q35" s="8">
        <v>54040</v>
      </c>
      <c r="R35" s="7" t="s">
        <v>124</v>
      </c>
      <c r="S35" s="8">
        <v>5509.45</v>
      </c>
      <c r="T35" s="7" t="s">
        <v>41</v>
      </c>
      <c r="U35" s="8">
        <v>0</v>
      </c>
      <c r="V35" s="7" t="s">
        <v>41</v>
      </c>
      <c r="W35" s="8">
        <v>0</v>
      </c>
      <c r="X35" s="7" t="s">
        <v>41</v>
      </c>
      <c r="Y35" s="8">
        <v>0</v>
      </c>
      <c r="Z35" s="7" t="s">
        <v>41</v>
      </c>
      <c r="AA35" s="8">
        <v>0</v>
      </c>
      <c r="AB35" s="7" t="s">
        <v>41</v>
      </c>
      <c r="AC35" s="8">
        <v>0</v>
      </c>
      <c r="AD35" s="7" t="s">
        <v>41</v>
      </c>
      <c r="AE35" s="8">
        <v>0</v>
      </c>
      <c r="AF35" s="8">
        <v>0</v>
      </c>
      <c r="AG35" s="7" t="s">
        <v>41</v>
      </c>
      <c r="AH35" s="8">
        <v>0</v>
      </c>
      <c r="AI35" s="17" t="s">
        <v>41</v>
      </c>
      <c r="AJ35" s="17"/>
      <c r="AK35" s="8">
        <v>0</v>
      </c>
      <c r="AL35" s="17" t="s">
        <v>41</v>
      </c>
      <c r="AM35" s="17"/>
      <c r="AN35" s="8">
        <v>0</v>
      </c>
    </row>
    <row r="36" spans="2:40" ht="14.25" customHeight="1">
      <c r="B36" s="20"/>
      <c r="C36" s="20"/>
      <c r="D36" s="2" t="s">
        <v>125</v>
      </c>
      <c r="E36" s="21" t="s">
        <v>126</v>
      </c>
      <c r="F36" s="21"/>
      <c r="G36" s="17" t="s">
        <v>127</v>
      </c>
      <c r="H36" s="17"/>
      <c r="I36" s="8">
        <v>284.7</v>
      </c>
      <c r="J36" s="8">
        <f t="shared" si="0"/>
        <v>94.89999999999999</v>
      </c>
      <c r="K36" s="7" t="s">
        <v>127</v>
      </c>
      <c r="L36" s="8">
        <v>284.7</v>
      </c>
      <c r="M36" s="8">
        <f t="shared" si="1"/>
        <v>94.89999999999999</v>
      </c>
      <c r="N36" s="7" t="s">
        <v>127</v>
      </c>
      <c r="O36" s="8">
        <v>284.7</v>
      </c>
      <c r="P36" s="7" t="s">
        <v>41</v>
      </c>
      <c r="Q36" s="8">
        <v>0</v>
      </c>
      <c r="R36" s="7" t="s">
        <v>127</v>
      </c>
      <c r="S36" s="8">
        <v>284.7</v>
      </c>
      <c r="T36" s="7" t="s">
        <v>41</v>
      </c>
      <c r="U36" s="8">
        <v>0</v>
      </c>
      <c r="V36" s="7" t="s">
        <v>41</v>
      </c>
      <c r="W36" s="8">
        <v>0</v>
      </c>
      <c r="X36" s="7" t="s">
        <v>41</v>
      </c>
      <c r="Y36" s="8">
        <v>0</v>
      </c>
      <c r="Z36" s="7" t="s">
        <v>41</v>
      </c>
      <c r="AA36" s="8">
        <v>0</v>
      </c>
      <c r="AB36" s="7" t="s">
        <v>41</v>
      </c>
      <c r="AC36" s="8">
        <v>0</v>
      </c>
      <c r="AD36" s="7" t="s">
        <v>41</v>
      </c>
      <c r="AE36" s="8">
        <v>0</v>
      </c>
      <c r="AF36" s="8">
        <v>0</v>
      </c>
      <c r="AG36" s="7" t="s">
        <v>41</v>
      </c>
      <c r="AH36" s="8">
        <v>0</v>
      </c>
      <c r="AI36" s="17" t="s">
        <v>41</v>
      </c>
      <c r="AJ36" s="17"/>
      <c r="AK36" s="8">
        <v>0</v>
      </c>
      <c r="AL36" s="17" t="s">
        <v>41</v>
      </c>
      <c r="AM36" s="17"/>
      <c r="AN36" s="8">
        <v>0</v>
      </c>
    </row>
    <row r="37" spans="2:40" ht="14.25" customHeight="1">
      <c r="B37" s="20"/>
      <c r="C37" s="20"/>
      <c r="D37" s="2" t="s">
        <v>128</v>
      </c>
      <c r="E37" s="21" t="s">
        <v>129</v>
      </c>
      <c r="F37" s="21"/>
      <c r="G37" s="17" t="s">
        <v>130</v>
      </c>
      <c r="H37" s="17"/>
      <c r="I37" s="8">
        <v>41305.77</v>
      </c>
      <c r="J37" s="8">
        <f t="shared" si="0"/>
        <v>46.41097752808989</v>
      </c>
      <c r="K37" s="7" t="s">
        <v>130</v>
      </c>
      <c r="L37" s="8">
        <v>41305.77</v>
      </c>
      <c r="M37" s="8">
        <f t="shared" si="1"/>
        <v>46.41097752808989</v>
      </c>
      <c r="N37" s="7" t="s">
        <v>131</v>
      </c>
      <c r="O37" s="8">
        <v>3947.87</v>
      </c>
      <c r="P37" s="7" t="s">
        <v>41</v>
      </c>
      <c r="Q37" s="8">
        <v>0</v>
      </c>
      <c r="R37" s="7" t="s">
        <v>131</v>
      </c>
      <c r="S37" s="8">
        <v>3947.87</v>
      </c>
      <c r="T37" s="7" t="s">
        <v>41</v>
      </c>
      <c r="U37" s="8">
        <v>0</v>
      </c>
      <c r="V37" s="7" t="s">
        <v>132</v>
      </c>
      <c r="W37" s="8">
        <v>37357.9</v>
      </c>
      <c r="X37" s="7" t="s">
        <v>41</v>
      </c>
      <c r="Y37" s="8">
        <v>0</v>
      </c>
      <c r="Z37" s="7" t="s">
        <v>41</v>
      </c>
      <c r="AA37" s="8">
        <v>0</v>
      </c>
      <c r="AB37" s="7" t="s">
        <v>41</v>
      </c>
      <c r="AC37" s="8">
        <v>0</v>
      </c>
      <c r="AD37" s="7" t="s">
        <v>41</v>
      </c>
      <c r="AE37" s="8">
        <v>0</v>
      </c>
      <c r="AF37" s="8">
        <v>0</v>
      </c>
      <c r="AG37" s="7" t="s">
        <v>41</v>
      </c>
      <c r="AH37" s="8">
        <v>0</v>
      </c>
      <c r="AI37" s="17" t="s">
        <v>41</v>
      </c>
      <c r="AJ37" s="17"/>
      <c r="AK37" s="8">
        <v>0</v>
      </c>
      <c r="AL37" s="17" t="s">
        <v>41</v>
      </c>
      <c r="AM37" s="17"/>
      <c r="AN37" s="8">
        <v>0</v>
      </c>
    </row>
    <row r="38" spans="2:40" ht="14.25" customHeight="1">
      <c r="B38" s="20"/>
      <c r="C38" s="20"/>
      <c r="D38" s="2" t="s">
        <v>133</v>
      </c>
      <c r="E38" s="21" t="s">
        <v>134</v>
      </c>
      <c r="F38" s="21"/>
      <c r="G38" s="17" t="s">
        <v>135</v>
      </c>
      <c r="H38" s="17"/>
      <c r="I38" s="8">
        <v>794653.86</v>
      </c>
      <c r="J38" s="8">
        <f t="shared" si="0"/>
        <v>49.04725771210606</v>
      </c>
      <c r="K38" s="7" t="s">
        <v>136</v>
      </c>
      <c r="L38" s="8">
        <v>794653.86</v>
      </c>
      <c r="M38" s="8">
        <f t="shared" si="1"/>
        <v>49.241771493016394</v>
      </c>
      <c r="N38" s="7" t="s">
        <v>137</v>
      </c>
      <c r="O38" s="8">
        <v>794119.86</v>
      </c>
      <c r="P38" s="7" t="s">
        <v>138</v>
      </c>
      <c r="Q38" s="8">
        <v>623646.44</v>
      </c>
      <c r="R38" s="7" t="s">
        <v>139</v>
      </c>
      <c r="S38" s="8">
        <v>170473.42</v>
      </c>
      <c r="T38" s="7" t="s">
        <v>41</v>
      </c>
      <c r="U38" s="8">
        <v>0</v>
      </c>
      <c r="V38" s="7" t="s">
        <v>68</v>
      </c>
      <c r="W38" s="8">
        <v>534</v>
      </c>
      <c r="X38" s="7" t="s">
        <v>41</v>
      </c>
      <c r="Y38" s="8">
        <v>0</v>
      </c>
      <c r="Z38" s="7" t="s">
        <v>41</v>
      </c>
      <c r="AA38" s="8">
        <v>0</v>
      </c>
      <c r="AB38" s="7" t="s">
        <v>41</v>
      </c>
      <c r="AC38" s="8">
        <v>0</v>
      </c>
      <c r="AD38" s="7" t="s">
        <v>119</v>
      </c>
      <c r="AE38" s="8">
        <v>0</v>
      </c>
      <c r="AF38" s="8">
        <f>SUM(AE38/AD38)*100</f>
        <v>0</v>
      </c>
      <c r="AG38" s="7" t="s">
        <v>119</v>
      </c>
      <c r="AH38" s="8">
        <v>0</v>
      </c>
      <c r="AI38" s="17" t="s">
        <v>41</v>
      </c>
      <c r="AJ38" s="17"/>
      <c r="AK38" s="8">
        <v>0</v>
      </c>
      <c r="AL38" s="17" t="s">
        <v>41</v>
      </c>
      <c r="AM38" s="17"/>
      <c r="AN38" s="8">
        <v>0</v>
      </c>
    </row>
    <row r="39" spans="2:40" ht="15" customHeight="1">
      <c r="B39" s="20"/>
      <c r="C39" s="20"/>
      <c r="D39" s="2" t="s">
        <v>140</v>
      </c>
      <c r="E39" s="21" t="s">
        <v>141</v>
      </c>
      <c r="F39" s="21"/>
      <c r="G39" s="17" t="s">
        <v>142</v>
      </c>
      <c r="H39" s="17"/>
      <c r="I39" s="8">
        <v>22481.34</v>
      </c>
      <c r="J39" s="8">
        <f t="shared" si="0"/>
        <v>26.988403361344538</v>
      </c>
      <c r="K39" s="7" t="s">
        <v>142</v>
      </c>
      <c r="L39" s="8">
        <v>22481.34</v>
      </c>
      <c r="M39" s="8">
        <f t="shared" si="1"/>
        <v>26.988403361344538</v>
      </c>
      <c r="N39" s="7" t="s">
        <v>142</v>
      </c>
      <c r="O39" s="8">
        <v>22481.34</v>
      </c>
      <c r="P39" s="7" t="s">
        <v>143</v>
      </c>
      <c r="Q39" s="8">
        <v>0</v>
      </c>
      <c r="R39" s="7" t="s">
        <v>144</v>
      </c>
      <c r="S39" s="8">
        <v>22481.34</v>
      </c>
      <c r="T39" s="7" t="s">
        <v>41</v>
      </c>
      <c r="U39" s="8">
        <v>0</v>
      </c>
      <c r="V39" s="7" t="s">
        <v>41</v>
      </c>
      <c r="W39" s="8">
        <v>0</v>
      </c>
      <c r="X39" s="7" t="s">
        <v>41</v>
      </c>
      <c r="Y39" s="8">
        <v>0</v>
      </c>
      <c r="Z39" s="7" t="s">
        <v>41</v>
      </c>
      <c r="AA39" s="8">
        <v>0</v>
      </c>
      <c r="AB39" s="7" t="s">
        <v>41</v>
      </c>
      <c r="AC39" s="8">
        <v>0</v>
      </c>
      <c r="AD39" s="7" t="s">
        <v>41</v>
      </c>
      <c r="AE39" s="8">
        <v>0</v>
      </c>
      <c r="AF39" s="8">
        <v>0</v>
      </c>
      <c r="AG39" s="7" t="s">
        <v>41</v>
      </c>
      <c r="AH39" s="8">
        <v>0</v>
      </c>
      <c r="AI39" s="17" t="s">
        <v>41</v>
      </c>
      <c r="AJ39" s="17"/>
      <c r="AK39" s="8">
        <v>0</v>
      </c>
      <c r="AL39" s="17" t="s">
        <v>41</v>
      </c>
      <c r="AM39" s="17"/>
      <c r="AN39" s="8">
        <v>0</v>
      </c>
    </row>
    <row r="40" spans="2:40" ht="10.5" customHeight="1">
      <c r="B40" s="20"/>
      <c r="C40" s="20"/>
      <c r="D40" s="2" t="s">
        <v>145</v>
      </c>
      <c r="E40" s="21" t="s">
        <v>58</v>
      </c>
      <c r="F40" s="21"/>
      <c r="G40" s="17" t="s">
        <v>146</v>
      </c>
      <c r="H40" s="17"/>
      <c r="I40" s="8">
        <v>154144.22</v>
      </c>
      <c r="J40" s="8">
        <f t="shared" si="0"/>
        <v>37.79610181668387</v>
      </c>
      <c r="K40" s="7" t="s">
        <v>146</v>
      </c>
      <c r="L40" s="8">
        <v>154144.22</v>
      </c>
      <c r="M40" s="8">
        <f t="shared" si="1"/>
        <v>37.79610181668387</v>
      </c>
      <c r="N40" s="7" t="s">
        <v>147</v>
      </c>
      <c r="O40" s="8">
        <v>150345.92</v>
      </c>
      <c r="P40" s="7" t="s">
        <v>148</v>
      </c>
      <c r="Q40" s="8">
        <v>69675.36</v>
      </c>
      <c r="R40" s="7" t="s">
        <v>149</v>
      </c>
      <c r="S40" s="8">
        <v>80670.56</v>
      </c>
      <c r="T40" s="7" t="s">
        <v>41</v>
      </c>
      <c r="U40" s="8">
        <v>0</v>
      </c>
      <c r="V40" s="7" t="s">
        <v>150</v>
      </c>
      <c r="W40" s="8">
        <v>3798.3</v>
      </c>
      <c r="X40" s="7" t="s">
        <v>41</v>
      </c>
      <c r="Y40" s="8">
        <v>0</v>
      </c>
      <c r="Z40" s="7" t="s">
        <v>41</v>
      </c>
      <c r="AA40" s="8">
        <v>0</v>
      </c>
      <c r="AB40" s="7" t="s">
        <v>41</v>
      </c>
      <c r="AC40" s="8">
        <v>0</v>
      </c>
      <c r="AD40" s="7" t="s">
        <v>41</v>
      </c>
      <c r="AE40" s="8">
        <v>0</v>
      </c>
      <c r="AF40" s="8">
        <v>0</v>
      </c>
      <c r="AG40" s="7" t="s">
        <v>41</v>
      </c>
      <c r="AH40" s="8">
        <v>0</v>
      </c>
      <c r="AI40" s="17" t="s">
        <v>41</v>
      </c>
      <c r="AJ40" s="17"/>
      <c r="AK40" s="8">
        <v>0</v>
      </c>
      <c r="AL40" s="17" t="s">
        <v>41</v>
      </c>
      <c r="AM40" s="17"/>
      <c r="AN40" s="8">
        <v>0</v>
      </c>
    </row>
    <row r="41" spans="2:40" ht="33.75" customHeight="1">
      <c r="B41" s="20" t="s">
        <v>151</v>
      </c>
      <c r="C41" s="20"/>
      <c r="D41" s="2"/>
      <c r="E41" s="21" t="s">
        <v>152</v>
      </c>
      <c r="F41" s="21"/>
      <c r="G41" s="17" t="s">
        <v>153</v>
      </c>
      <c r="H41" s="17"/>
      <c r="I41" s="8">
        <f>SUM(I42:I43)</f>
        <v>4216.07</v>
      </c>
      <c r="J41" s="8">
        <f t="shared" si="0"/>
        <v>76.93558394160583</v>
      </c>
      <c r="K41" s="7" t="s">
        <v>153</v>
      </c>
      <c r="L41" s="8">
        <f>SUM(L42:L43)</f>
        <v>4216.07</v>
      </c>
      <c r="M41" s="8">
        <f t="shared" si="1"/>
        <v>76.93558394160583</v>
      </c>
      <c r="N41" s="7" t="s">
        <v>154</v>
      </c>
      <c r="O41" s="8">
        <f>SUM(O42:O43)</f>
        <v>2026.07</v>
      </c>
      <c r="P41" s="7" t="s">
        <v>155</v>
      </c>
      <c r="Q41" s="8">
        <f>SUM(Q42:Q43)</f>
        <v>561.93</v>
      </c>
      <c r="R41" s="7" t="s">
        <v>156</v>
      </c>
      <c r="S41" s="8">
        <f>SUM(S42:S43)</f>
        <v>1464.1399999999999</v>
      </c>
      <c r="T41" s="7" t="s">
        <v>41</v>
      </c>
      <c r="U41" s="8">
        <f>SUM(U42:U43)</f>
        <v>0</v>
      </c>
      <c r="V41" s="7" t="s">
        <v>157</v>
      </c>
      <c r="W41" s="8">
        <f>SUM(W42:W43)</f>
        <v>2190</v>
      </c>
      <c r="X41" s="7" t="s">
        <v>41</v>
      </c>
      <c r="Y41" s="8">
        <f>SUM(Y42:Y43)</f>
        <v>0</v>
      </c>
      <c r="Z41" s="7" t="s">
        <v>41</v>
      </c>
      <c r="AA41" s="8">
        <f>SUM(AA42:AA43)</f>
        <v>0</v>
      </c>
      <c r="AB41" s="7" t="s">
        <v>41</v>
      </c>
      <c r="AC41" s="8">
        <f>SUM(AC42:AC43)</f>
        <v>0</v>
      </c>
      <c r="AD41" s="7" t="s">
        <v>41</v>
      </c>
      <c r="AE41" s="8">
        <f>SUM(AE42:AE43)</f>
        <v>0</v>
      </c>
      <c r="AF41" s="8">
        <v>0</v>
      </c>
      <c r="AG41" s="7" t="s">
        <v>41</v>
      </c>
      <c r="AH41" s="8">
        <f>SUM(AH42:AH43)</f>
        <v>0</v>
      </c>
      <c r="AI41" s="17" t="s">
        <v>41</v>
      </c>
      <c r="AJ41" s="17"/>
      <c r="AK41" s="8">
        <f>SUM(AK42:AK43)</f>
        <v>0</v>
      </c>
      <c r="AL41" s="17" t="s">
        <v>41</v>
      </c>
      <c r="AM41" s="17"/>
      <c r="AN41" s="8">
        <f>SUM(AN42:AN43)</f>
        <v>0</v>
      </c>
    </row>
    <row r="42" spans="2:40" ht="27" customHeight="1">
      <c r="B42" s="20"/>
      <c r="C42" s="20"/>
      <c r="D42" s="2" t="s">
        <v>158</v>
      </c>
      <c r="E42" s="21" t="s">
        <v>159</v>
      </c>
      <c r="F42" s="21"/>
      <c r="G42" s="17" t="s">
        <v>160</v>
      </c>
      <c r="H42" s="17"/>
      <c r="I42" s="8">
        <v>558</v>
      </c>
      <c r="J42" s="8">
        <f t="shared" si="0"/>
        <v>50.225022502250226</v>
      </c>
      <c r="K42" s="7" t="s">
        <v>160</v>
      </c>
      <c r="L42" s="8">
        <v>558</v>
      </c>
      <c r="M42" s="8">
        <f t="shared" si="1"/>
        <v>50.225022502250226</v>
      </c>
      <c r="N42" s="7" t="s">
        <v>160</v>
      </c>
      <c r="O42" s="8">
        <v>558</v>
      </c>
      <c r="P42" s="7" t="s">
        <v>41</v>
      </c>
      <c r="Q42" s="8">
        <v>0</v>
      </c>
      <c r="R42" s="7" t="s">
        <v>160</v>
      </c>
      <c r="S42" s="8">
        <v>558</v>
      </c>
      <c r="T42" s="7" t="s">
        <v>41</v>
      </c>
      <c r="U42" s="8">
        <v>0</v>
      </c>
      <c r="V42" s="7" t="s">
        <v>41</v>
      </c>
      <c r="W42" s="8">
        <v>0</v>
      </c>
      <c r="X42" s="7" t="s">
        <v>41</v>
      </c>
      <c r="Y42" s="8">
        <v>0</v>
      </c>
      <c r="Z42" s="7" t="s">
        <v>41</v>
      </c>
      <c r="AA42" s="8">
        <v>0</v>
      </c>
      <c r="AB42" s="7" t="s">
        <v>41</v>
      </c>
      <c r="AC42" s="8">
        <v>0</v>
      </c>
      <c r="AD42" s="7" t="s">
        <v>41</v>
      </c>
      <c r="AE42" s="8">
        <v>0</v>
      </c>
      <c r="AF42" s="8">
        <v>0</v>
      </c>
      <c r="AG42" s="7" t="s">
        <v>41</v>
      </c>
      <c r="AH42" s="8">
        <v>0</v>
      </c>
      <c r="AI42" s="17" t="s">
        <v>41</v>
      </c>
      <c r="AJ42" s="17"/>
      <c r="AK42" s="8">
        <v>0</v>
      </c>
      <c r="AL42" s="17" t="s">
        <v>41</v>
      </c>
      <c r="AM42" s="17"/>
      <c r="AN42" s="8">
        <v>0</v>
      </c>
    </row>
    <row r="43" spans="2:40" ht="48.75" customHeight="1">
      <c r="B43" s="20"/>
      <c r="C43" s="20"/>
      <c r="D43" s="2" t="s">
        <v>161</v>
      </c>
      <c r="E43" s="21" t="s">
        <v>162</v>
      </c>
      <c r="F43" s="21"/>
      <c r="G43" s="17" t="s">
        <v>163</v>
      </c>
      <c r="H43" s="17"/>
      <c r="I43" s="8">
        <v>3658.07</v>
      </c>
      <c r="J43" s="8">
        <f t="shared" si="0"/>
        <v>83.72785534447243</v>
      </c>
      <c r="K43" s="7" t="s">
        <v>163</v>
      </c>
      <c r="L43" s="8">
        <v>3658.07</v>
      </c>
      <c r="M43" s="8">
        <f t="shared" si="1"/>
        <v>83.72785534447243</v>
      </c>
      <c r="N43" s="7" t="s">
        <v>164</v>
      </c>
      <c r="O43" s="8">
        <v>1468.07</v>
      </c>
      <c r="P43" s="7" t="s">
        <v>155</v>
      </c>
      <c r="Q43" s="8">
        <v>561.93</v>
      </c>
      <c r="R43" s="7" t="s">
        <v>165</v>
      </c>
      <c r="S43" s="8">
        <v>906.14</v>
      </c>
      <c r="T43" s="7" t="s">
        <v>41</v>
      </c>
      <c r="U43" s="8">
        <v>0</v>
      </c>
      <c r="V43" s="7" t="s">
        <v>157</v>
      </c>
      <c r="W43" s="8">
        <v>2190</v>
      </c>
      <c r="X43" s="7" t="s">
        <v>41</v>
      </c>
      <c r="Y43" s="8">
        <v>0</v>
      </c>
      <c r="Z43" s="7" t="s">
        <v>41</v>
      </c>
      <c r="AA43" s="8">
        <v>0</v>
      </c>
      <c r="AB43" s="7" t="s">
        <v>41</v>
      </c>
      <c r="AC43" s="8">
        <v>0</v>
      </c>
      <c r="AD43" s="7" t="s">
        <v>41</v>
      </c>
      <c r="AE43" s="8">
        <v>0</v>
      </c>
      <c r="AF43" s="8">
        <v>0</v>
      </c>
      <c r="AG43" s="7" t="s">
        <v>41</v>
      </c>
      <c r="AH43" s="8">
        <v>0</v>
      </c>
      <c r="AI43" s="17" t="s">
        <v>41</v>
      </c>
      <c r="AJ43" s="17"/>
      <c r="AK43" s="8">
        <v>0</v>
      </c>
      <c r="AL43" s="17" t="s">
        <v>41</v>
      </c>
      <c r="AM43" s="17"/>
      <c r="AN43" s="8">
        <v>0</v>
      </c>
    </row>
    <row r="44" spans="2:40" ht="21.75" customHeight="1">
      <c r="B44" s="20" t="s">
        <v>166</v>
      </c>
      <c r="C44" s="20"/>
      <c r="D44" s="2"/>
      <c r="E44" s="21" t="s">
        <v>167</v>
      </c>
      <c r="F44" s="21"/>
      <c r="G44" s="17" t="s">
        <v>168</v>
      </c>
      <c r="H44" s="17"/>
      <c r="I44" s="8">
        <f>SUM(I45:I48)</f>
        <v>92905.61</v>
      </c>
      <c r="J44" s="8">
        <f t="shared" si="0"/>
        <v>45.87478273750741</v>
      </c>
      <c r="K44" s="7" t="s">
        <v>168</v>
      </c>
      <c r="L44" s="8">
        <f>SUM(L45:L48)</f>
        <v>92905.61</v>
      </c>
      <c r="M44" s="8">
        <f t="shared" si="1"/>
        <v>45.87478273750741</v>
      </c>
      <c r="N44" s="7" t="s">
        <v>169</v>
      </c>
      <c r="O44" s="8">
        <f>SUM(O45:O48)</f>
        <v>2715.21</v>
      </c>
      <c r="P44" s="7" t="s">
        <v>41</v>
      </c>
      <c r="Q44" s="8">
        <f>SUM(Q45:Q48)</f>
        <v>0</v>
      </c>
      <c r="R44" s="7" t="s">
        <v>169</v>
      </c>
      <c r="S44" s="8">
        <f>SUM(S45:S48)</f>
        <v>2715.21</v>
      </c>
      <c r="T44" s="7" t="s">
        <v>100</v>
      </c>
      <c r="U44" s="8">
        <f>SUM(U45:U48)</f>
        <v>68000</v>
      </c>
      <c r="V44" s="7" t="s">
        <v>170</v>
      </c>
      <c r="W44" s="8">
        <f>SUM(W45:W48)</f>
        <v>22190.4</v>
      </c>
      <c r="X44" s="7" t="s">
        <v>41</v>
      </c>
      <c r="Y44" s="8">
        <f>SUM(Y45:Y48)</f>
        <v>0</v>
      </c>
      <c r="Z44" s="7" t="s">
        <v>41</v>
      </c>
      <c r="AA44" s="8">
        <f>SUM(AA45:AA48)</f>
        <v>0</v>
      </c>
      <c r="AB44" s="7" t="s">
        <v>41</v>
      </c>
      <c r="AC44" s="8">
        <f>SUM(AC45:AC48)</f>
        <v>0</v>
      </c>
      <c r="AD44" s="7" t="s">
        <v>41</v>
      </c>
      <c r="AE44" s="8">
        <f>SUM(AE45:AE48)</f>
        <v>0</v>
      </c>
      <c r="AF44" s="8">
        <v>0</v>
      </c>
      <c r="AG44" s="7" t="s">
        <v>41</v>
      </c>
      <c r="AH44" s="8">
        <f>SUM(AH45:AH48)</f>
        <v>0</v>
      </c>
      <c r="AI44" s="17" t="s">
        <v>41</v>
      </c>
      <c r="AJ44" s="17"/>
      <c r="AK44" s="8">
        <f>SUM(AK45:AK48)</f>
        <v>0</v>
      </c>
      <c r="AL44" s="17" t="s">
        <v>41</v>
      </c>
      <c r="AM44" s="17"/>
      <c r="AN44" s="8">
        <f>SUM(AN45:AN48)</f>
        <v>0</v>
      </c>
    </row>
    <row r="45" spans="2:40" ht="15" customHeight="1">
      <c r="B45" s="20"/>
      <c r="C45" s="20"/>
      <c r="D45" s="2" t="s">
        <v>171</v>
      </c>
      <c r="E45" s="21" t="s">
        <v>172</v>
      </c>
      <c r="F45" s="21"/>
      <c r="G45" s="17" t="s">
        <v>173</v>
      </c>
      <c r="H45" s="17"/>
      <c r="I45" s="8">
        <v>1600</v>
      </c>
      <c r="J45" s="8">
        <f t="shared" si="0"/>
        <v>45.45454545454545</v>
      </c>
      <c r="K45" s="7" t="s">
        <v>173</v>
      </c>
      <c r="L45" s="8">
        <v>1600</v>
      </c>
      <c r="M45" s="8">
        <f t="shared" si="1"/>
        <v>45.45454545454545</v>
      </c>
      <c r="N45" s="7" t="s">
        <v>173</v>
      </c>
      <c r="O45" s="8">
        <v>1600</v>
      </c>
      <c r="P45" s="7" t="s">
        <v>41</v>
      </c>
      <c r="Q45" s="8">
        <v>0</v>
      </c>
      <c r="R45" s="7" t="s">
        <v>173</v>
      </c>
      <c r="S45" s="8">
        <v>1600</v>
      </c>
      <c r="T45" s="7" t="s">
        <v>41</v>
      </c>
      <c r="U45" s="8">
        <v>0</v>
      </c>
      <c r="V45" s="7" t="s">
        <v>41</v>
      </c>
      <c r="W45" s="8">
        <v>0</v>
      </c>
      <c r="X45" s="7" t="s">
        <v>41</v>
      </c>
      <c r="Y45" s="8">
        <v>0</v>
      </c>
      <c r="Z45" s="7" t="s">
        <v>41</v>
      </c>
      <c r="AA45" s="8">
        <v>0</v>
      </c>
      <c r="AB45" s="7" t="s">
        <v>41</v>
      </c>
      <c r="AC45" s="8">
        <v>0</v>
      </c>
      <c r="AD45" s="7" t="s">
        <v>41</v>
      </c>
      <c r="AE45" s="8">
        <v>0</v>
      </c>
      <c r="AF45" s="8">
        <v>0</v>
      </c>
      <c r="AG45" s="7" t="s">
        <v>41</v>
      </c>
      <c r="AH45" s="8">
        <v>0</v>
      </c>
      <c r="AI45" s="17" t="s">
        <v>41</v>
      </c>
      <c r="AJ45" s="17"/>
      <c r="AK45" s="8">
        <v>0</v>
      </c>
      <c r="AL45" s="17" t="s">
        <v>41</v>
      </c>
      <c r="AM45" s="17"/>
      <c r="AN45" s="8">
        <v>0</v>
      </c>
    </row>
    <row r="46" spans="2:40" ht="11.25" customHeight="1">
      <c r="B46" s="20"/>
      <c r="C46" s="20"/>
      <c r="D46" s="2" t="s">
        <v>174</v>
      </c>
      <c r="E46" s="21" t="s">
        <v>175</v>
      </c>
      <c r="F46" s="21"/>
      <c r="G46" s="17" t="s">
        <v>176</v>
      </c>
      <c r="H46" s="17"/>
      <c r="I46" s="8">
        <v>90820.4</v>
      </c>
      <c r="J46" s="8">
        <f t="shared" si="0"/>
        <v>59.3597385620915</v>
      </c>
      <c r="K46" s="7" t="s">
        <v>176</v>
      </c>
      <c r="L46" s="8">
        <v>90820.4</v>
      </c>
      <c r="M46" s="8">
        <f t="shared" si="1"/>
        <v>59.3597385620915</v>
      </c>
      <c r="N46" s="7" t="s">
        <v>177</v>
      </c>
      <c r="O46" s="8">
        <v>630</v>
      </c>
      <c r="P46" s="7" t="s">
        <v>41</v>
      </c>
      <c r="Q46" s="8">
        <v>0</v>
      </c>
      <c r="R46" s="7" t="s">
        <v>177</v>
      </c>
      <c r="S46" s="8">
        <v>630</v>
      </c>
      <c r="T46" s="7" t="s">
        <v>100</v>
      </c>
      <c r="U46" s="8">
        <v>68000</v>
      </c>
      <c r="V46" s="7" t="s">
        <v>170</v>
      </c>
      <c r="W46" s="8">
        <v>22190.4</v>
      </c>
      <c r="X46" s="7" t="s">
        <v>41</v>
      </c>
      <c r="Y46" s="8">
        <v>0</v>
      </c>
      <c r="Z46" s="7" t="s">
        <v>41</v>
      </c>
      <c r="AA46" s="8">
        <v>0</v>
      </c>
      <c r="AB46" s="7" t="s">
        <v>41</v>
      </c>
      <c r="AC46" s="8">
        <v>0</v>
      </c>
      <c r="AD46" s="7" t="s">
        <v>41</v>
      </c>
      <c r="AE46" s="8">
        <v>0</v>
      </c>
      <c r="AF46" s="8">
        <v>0</v>
      </c>
      <c r="AG46" s="7" t="s">
        <v>41</v>
      </c>
      <c r="AH46" s="8">
        <v>0</v>
      </c>
      <c r="AI46" s="17" t="s">
        <v>41</v>
      </c>
      <c r="AJ46" s="17"/>
      <c r="AK46" s="8">
        <v>0</v>
      </c>
      <c r="AL46" s="17" t="s">
        <v>41</v>
      </c>
      <c r="AM46" s="17"/>
      <c r="AN46" s="8">
        <v>0</v>
      </c>
    </row>
    <row r="47" spans="2:40" ht="10.5" customHeight="1">
      <c r="B47" s="20"/>
      <c r="C47" s="20"/>
      <c r="D47" s="2" t="s">
        <v>178</v>
      </c>
      <c r="E47" s="21" t="s">
        <v>179</v>
      </c>
      <c r="F47" s="21"/>
      <c r="G47" s="17" t="s">
        <v>180</v>
      </c>
      <c r="H47" s="17"/>
      <c r="I47" s="8">
        <v>485.21</v>
      </c>
      <c r="J47" s="8">
        <f t="shared" si="0"/>
        <v>8.086833333333333</v>
      </c>
      <c r="K47" s="7" t="s">
        <v>180</v>
      </c>
      <c r="L47" s="8">
        <v>485.21</v>
      </c>
      <c r="M47" s="8">
        <f t="shared" si="1"/>
        <v>8.086833333333333</v>
      </c>
      <c r="N47" s="7" t="s">
        <v>180</v>
      </c>
      <c r="O47" s="8">
        <v>485.21</v>
      </c>
      <c r="P47" s="7" t="s">
        <v>41</v>
      </c>
      <c r="Q47" s="8">
        <v>0</v>
      </c>
      <c r="R47" s="7" t="s">
        <v>180</v>
      </c>
      <c r="S47" s="8">
        <v>485.21</v>
      </c>
      <c r="T47" s="7" t="s">
        <v>41</v>
      </c>
      <c r="U47" s="8">
        <v>0</v>
      </c>
      <c r="V47" s="7" t="s">
        <v>41</v>
      </c>
      <c r="W47" s="8">
        <v>0</v>
      </c>
      <c r="X47" s="7" t="s">
        <v>41</v>
      </c>
      <c r="Y47" s="8">
        <v>0</v>
      </c>
      <c r="Z47" s="7" t="s">
        <v>41</v>
      </c>
      <c r="AA47" s="8">
        <v>0</v>
      </c>
      <c r="AB47" s="7" t="s">
        <v>41</v>
      </c>
      <c r="AC47" s="8">
        <v>0</v>
      </c>
      <c r="AD47" s="7" t="s">
        <v>41</v>
      </c>
      <c r="AE47" s="8">
        <v>0</v>
      </c>
      <c r="AF47" s="8">
        <v>0</v>
      </c>
      <c r="AG47" s="7" t="s">
        <v>41</v>
      </c>
      <c r="AH47" s="8">
        <v>0</v>
      </c>
      <c r="AI47" s="17" t="s">
        <v>41</v>
      </c>
      <c r="AJ47" s="17"/>
      <c r="AK47" s="8">
        <v>0</v>
      </c>
      <c r="AL47" s="17" t="s">
        <v>41</v>
      </c>
      <c r="AM47" s="17"/>
      <c r="AN47" s="8">
        <v>0</v>
      </c>
    </row>
    <row r="48" spans="2:40" ht="11.25" customHeight="1">
      <c r="B48" s="20"/>
      <c r="C48" s="20"/>
      <c r="D48" s="2" t="s">
        <v>181</v>
      </c>
      <c r="E48" s="21" t="s">
        <v>182</v>
      </c>
      <c r="F48" s="21"/>
      <c r="G48" s="17" t="s">
        <v>183</v>
      </c>
      <c r="H48" s="17"/>
      <c r="I48" s="8">
        <v>0</v>
      </c>
      <c r="J48" s="8">
        <f t="shared" si="0"/>
        <v>0</v>
      </c>
      <c r="K48" s="7" t="s">
        <v>183</v>
      </c>
      <c r="L48" s="8">
        <v>0</v>
      </c>
      <c r="M48" s="8">
        <f t="shared" si="1"/>
        <v>0</v>
      </c>
      <c r="N48" s="7" t="s">
        <v>183</v>
      </c>
      <c r="O48" s="8">
        <v>0</v>
      </c>
      <c r="P48" s="7" t="s">
        <v>41</v>
      </c>
      <c r="Q48" s="8">
        <v>0</v>
      </c>
      <c r="R48" s="7" t="s">
        <v>183</v>
      </c>
      <c r="S48" s="8">
        <v>0</v>
      </c>
      <c r="T48" s="7" t="s">
        <v>41</v>
      </c>
      <c r="U48" s="8">
        <v>0</v>
      </c>
      <c r="V48" s="7" t="s">
        <v>41</v>
      </c>
      <c r="W48" s="8">
        <v>0</v>
      </c>
      <c r="X48" s="7" t="s">
        <v>41</v>
      </c>
      <c r="Y48" s="8">
        <v>0</v>
      </c>
      <c r="Z48" s="7" t="s">
        <v>41</v>
      </c>
      <c r="AA48" s="8">
        <v>0</v>
      </c>
      <c r="AB48" s="7" t="s">
        <v>41</v>
      </c>
      <c r="AC48" s="8">
        <v>0</v>
      </c>
      <c r="AD48" s="7" t="s">
        <v>41</v>
      </c>
      <c r="AE48" s="8">
        <v>0</v>
      </c>
      <c r="AF48" s="8">
        <v>0</v>
      </c>
      <c r="AG48" s="7" t="s">
        <v>41</v>
      </c>
      <c r="AH48" s="8">
        <v>0</v>
      </c>
      <c r="AI48" s="17" t="s">
        <v>41</v>
      </c>
      <c r="AJ48" s="17"/>
      <c r="AK48" s="8">
        <v>0</v>
      </c>
      <c r="AL48" s="17" t="s">
        <v>41</v>
      </c>
      <c r="AM48" s="17"/>
      <c r="AN48" s="8">
        <v>0</v>
      </c>
    </row>
    <row r="49" spans="2:40" ht="10.5" customHeight="1">
      <c r="B49" s="20" t="s">
        <v>184</v>
      </c>
      <c r="C49" s="20"/>
      <c r="D49" s="2"/>
      <c r="E49" s="21" t="s">
        <v>185</v>
      </c>
      <c r="F49" s="21"/>
      <c r="G49" s="17" t="s">
        <v>186</v>
      </c>
      <c r="H49" s="17"/>
      <c r="I49" s="8">
        <f>SUM(I50)</f>
        <v>220235.7</v>
      </c>
      <c r="J49" s="8">
        <f t="shared" si="0"/>
        <v>37.97167241379311</v>
      </c>
      <c r="K49" s="7" t="s">
        <v>186</v>
      </c>
      <c r="L49" s="8">
        <f>SUM(L50)</f>
        <v>220235.7</v>
      </c>
      <c r="M49" s="8">
        <f t="shared" si="1"/>
        <v>37.97167241379311</v>
      </c>
      <c r="N49" s="7" t="s">
        <v>41</v>
      </c>
      <c r="O49" s="8">
        <f>SUM(O50)</f>
        <v>0</v>
      </c>
      <c r="P49" s="7" t="s">
        <v>41</v>
      </c>
      <c r="Q49" s="8">
        <f>SUM(Q50)</f>
        <v>0</v>
      </c>
      <c r="R49" s="7" t="s">
        <v>41</v>
      </c>
      <c r="S49" s="8">
        <f>SUM(S50)</f>
        <v>0</v>
      </c>
      <c r="T49" s="7" t="s">
        <v>41</v>
      </c>
      <c r="U49" s="8">
        <f>SUM(U50)</f>
        <v>0</v>
      </c>
      <c r="V49" s="7" t="s">
        <v>41</v>
      </c>
      <c r="W49" s="8">
        <f>SUM(W50)</f>
        <v>0</v>
      </c>
      <c r="X49" s="7" t="s">
        <v>41</v>
      </c>
      <c r="Y49" s="8">
        <f>SUM(Y50)</f>
        <v>0</v>
      </c>
      <c r="Z49" s="7" t="s">
        <v>41</v>
      </c>
      <c r="AA49" s="8">
        <f>SUM(AA50)</f>
        <v>0</v>
      </c>
      <c r="AB49" s="7" t="s">
        <v>186</v>
      </c>
      <c r="AC49" s="8">
        <f>SUM(AC50)</f>
        <v>220235.7</v>
      </c>
      <c r="AD49" s="7" t="s">
        <v>41</v>
      </c>
      <c r="AE49" s="8">
        <f>SUM(AE50)</f>
        <v>0</v>
      </c>
      <c r="AF49" s="8">
        <v>0</v>
      </c>
      <c r="AG49" s="7" t="s">
        <v>41</v>
      </c>
      <c r="AH49" s="8">
        <f>SUM(AH50)</f>
        <v>0</v>
      </c>
      <c r="AI49" s="17" t="s">
        <v>41</v>
      </c>
      <c r="AJ49" s="17"/>
      <c r="AK49" s="8">
        <f>SUM(AK50)</f>
        <v>0</v>
      </c>
      <c r="AL49" s="17" t="s">
        <v>41</v>
      </c>
      <c r="AM49" s="17"/>
      <c r="AN49" s="8">
        <f>SUM(AN50)</f>
        <v>0</v>
      </c>
    </row>
    <row r="50" spans="2:40" ht="26.25" customHeight="1">
      <c r="B50" s="20"/>
      <c r="C50" s="20"/>
      <c r="D50" s="2" t="s">
        <v>187</v>
      </c>
      <c r="E50" s="21" t="s">
        <v>188</v>
      </c>
      <c r="F50" s="21"/>
      <c r="G50" s="17" t="s">
        <v>186</v>
      </c>
      <c r="H50" s="17"/>
      <c r="I50" s="8">
        <v>220235.7</v>
      </c>
      <c r="J50" s="8">
        <f t="shared" si="0"/>
        <v>37.97167241379311</v>
      </c>
      <c r="K50" s="7" t="s">
        <v>186</v>
      </c>
      <c r="L50" s="8">
        <v>220235.7</v>
      </c>
      <c r="M50" s="8">
        <f t="shared" si="1"/>
        <v>37.97167241379311</v>
      </c>
      <c r="N50" s="7" t="s">
        <v>41</v>
      </c>
      <c r="O50" s="8">
        <v>0</v>
      </c>
      <c r="P50" s="7" t="s">
        <v>41</v>
      </c>
      <c r="Q50" s="8">
        <v>0</v>
      </c>
      <c r="R50" s="7" t="s">
        <v>41</v>
      </c>
      <c r="S50" s="8">
        <v>0</v>
      </c>
      <c r="T50" s="7" t="s">
        <v>41</v>
      </c>
      <c r="U50" s="8">
        <v>0</v>
      </c>
      <c r="V50" s="7" t="s">
        <v>41</v>
      </c>
      <c r="W50" s="8">
        <v>0</v>
      </c>
      <c r="X50" s="7" t="s">
        <v>41</v>
      </c>
      <c r="Y50" s="8">
        <v>0</v>
      </c>
      <c r="Z50" s="7" t="s">
        <v>41</v>
      </c>
      <c r="AA50" s="8">
        <v>0</v>
      </c>
      <c r="AB50" s="7" t="s">
        <v>186</v>
      </c>
      <c r="AC50" s="8">
        <v>220235.7</v>
      </c>
      <c r="AD50" s="7" t="s">
        <v>41</v>
      </c>
      <c r="AE50" s="8">
        <v>0</v>
      </c>
      <c r="AF50" s="8">
        <v>0</v>
      </c>
      <c r="AG50" s="7" t="s">
        <v>41</v>
      </c>
      <c r="AH50" s="8">
        <v>0</v>
      </c>
      <c r="AI50" s="17" t="s">
        <v>41</v>
      </c>
      <c r="AJ50" s="17"/>
      <c r="AK50" s="8">
        <v>0</v>
      </c>
      <c r="AL50" s="17" t="s">
        <v>41</v>
      </c>
      <c r="AM50" s="17"/>
      <c r="AN50" s="8">
        <v>0</v>
      </c>
    </row>
    <row r="51" spans="2:40" ht="9.75" customHeight="1">
      <c r="B51" s="20" t="s">
        <v>189</v>
      </c>
      <c r="C51" s="20"/>
      <c r="D51" s="2"/>
      <c r="E51" s="21" t="s">
        <v>190</v>
      </c>
      <c r="F51" s="21"/>
      <c r="G51" s="17" t="s">
        <v>170</v>
      </c>
      <c r="H51" s="17"/>
      <c r="I51" s="8">
        <f>SUM(I52)</f>
        <v>0</v>
      </c>
      <c r="J51" s="8">
        <f t="shared" si="0"/>
        <v>0</v>
      </c>
      <c r="K51" s="7" t="s">
        <v>170</v>
      </c>
      <c r="L51" s="8">
        <f>SUM(L52)</f>
        <v>0</v>
      </c>
      <c r="M51" s="8">
        <f t="shared" si="1"/>
        <v>0</v>
      </c>
      <c r="N51" s="7" t="s">
        <v>170</v>
      </c>
      <c r="O51" s="8">
        <f>SUM(O52)</f>
        <v>0</v>
      </c>
      <c r="P51" s="7" t="s">
        <v>41</v>
      </c>
      <c r="Q51" s="8">
        <f>SUM(Q52)</f>
        <v>0</v>
      </c>
      <c r="R51" s="7" t="s">
        <v>170</v>
      </c>
      <c r="S51" s="8">
        <f>SUM(S52)</f>
        <v>0</v>
      </c>
      <c r="T51" s="7" t="s">
        <v>41</v>
      </c>
      <c r="U51" s="8">
        <f>SUM(U52)</f>
        <v>0</v>
      </c>
      <c r="V51" s="7" t="s">
        <v>41</v>
      </c>
      <c r="W51" s="8">
        <f>SUM(W52)</f>
        <v>0</v>
      </c>
      <c r="X51" s="7" t="s">
        <v>41</v>
      </c>
      <c r="Y51" s="8">
        <f>SUM(Y52)</f>
        <v>0</v>
      </c>
      <c r="Z51" s="7" t="s">
        <v>41</v>
      </c>
      <c r="AA51" s="8">
        <f>SUM(AA52)</f>
        <v>0</v>
      </c>
      <c r="AB51" s="7" t="s">
        <v>41</v>
      </c>
      <c r="AC51" s="8">
        <f>SUM(AC52)</f>
        <v>0</v>
      </c>
      <c r="AD51" s="7" t="s">
        <v>41</v>
      </c>
      <c r="AE51" s="8">
        <f>SUM(AE52)</f>
        <v>0</v>
      </c>
      <c r="AF51" s="8">
        <v>0</v>
      </c>
      <c r="AG51" s="7" t="s">
        <v>41</v>
      </c>
      <c r="AH51" s="8">
        <f>SUM(AH52)</f>
        <v>0</v>
      </c>
      <c r="AI51" s="17" t="s">
        <v>41</v>
      </c>
      <c r="AJ51" s="17"/>
      <c r="AK51" s="8">
        <f>SUM(AK52)</f>
        <v>0</v>
      </c>
      <c r="AL51" s="17" t="s">
        <v>41</v>
      </c>
      <c r="AM51" s="17"/>
      <c r="AN51" s="8">
        <f>SUM(AN52)</f>
        <v>0</v>
      </c>
    </row>
    <row r="52" spans="2:40" ht="10.5" customHeight="1">
      <c r="B52" s="20"/>
      <c r="C52" s="20"/>
      <c r="D52" s="2" t="s">
        <v>191</v>
      </c>
      <c r="E52" s="21" t="s">
        <v>192</v>
      </c>
      <c r="F52" s="21"/>
      <c r="G52" s="17" t="s">
        <v>170</v>
      </c>
      <c r="H52" s="17"/>
      <c r="I52" s="8">
        <v>0</v>
      </c>
      <c r="J52" s="8">
        <f t="shared" si="0"/>
        <v>0</v>
      </c>
      <c r="K52" s="7" t="s">
        <v>170</v>
      </c>
      <c r="L52" s="8">
        <v>0</v>
      </c>
      <c r="M52" s="8">
        <f t="shared" si="1"/>
        <v>0</v>
      </c>
      <c r="N52" s="7" t="s">
        <v>170</v>
      </c>
      <c r="O52" s="8">
        <v>0</v>
      </c>
      <c r="P52" s="7" t="s">
        <v>41</v>
      </c>
      <c r="Q52" s="8">
        <v>0</v>
      </c>
      <c r="R52" s="7" t="s">
        <v>170</v>
      </c>
      <c r="S52" s="8">
        <v>0</v>
      </c>
      <c r="T52" s="7" t="s">
        <v>41</v>
      </c>
      <c r="U52" s="8"/>
      <c r="V52" s="7" t="s">
        <v>41</v>
      </c>
      <c r="W52" s="8">
        <v>0</v>
      </c>
      <c r="X52" s="7" t="s">
        <v>41</v>
      </c>
      <c r="Y52" s="8">
        <v>0</v>
      </c>
      <c r="Z52" s="7" t="s">
        <v>41</v>
      </c>
      <c r="AA52" s="8"/>
      <c r="AB52" s="7" t="s">
        <v>41</v>
      </c>
      <c r="AC52" s="8">
        <v>0</v>
      </c>
      <c r="AD52" s="7" t="s">
        <v>41</v>
      </c>
      <c r="AE52" s="8">
        <v>0</v>
      </c>
      <c r="AF52" s="8">
        <v>0</v>
      </c>
      <c r="AG52" s="7" t="s">
        <v>41</v>
      </c>
      <c r="AH52" s="8">
        <v>0</v>
      </c>
      <c r="AI52" s="17" t="s">
        <v>41</v>
      </c>
      <c r="AJ52" s="17"/>
      <c r="AK52" s="8">
        <v>0</v>
      </c>
      <c r="AL52" s="17" t="s">
        <v>41</v>
      </c>
      <c r="AM52" s="17"/>
      <c r="AN52" s="8">
        <v>0</v>
      </c>
    </row>
    <row r="53" spans="2:40" ht="9.75" customHeight="1">
      <c r="B53" s="20" t="s">
        <v>193</v>
      </c>
      <c r="C53" s="20"/>
      <c r="D53" s="2"/>
      <c r="E53" s="21" t="s">
        <v>194</v>
      </c>
      <c r="F53" s="21"/>
      <c r="G53" s="17" t="s">
        <v>195</v>
      </c>
      <c r="H53" s="17"/>
      <c r="I53" s="8">
        <f>SUM(I54:I61)</f>
        <v>3260130.54</v>
      </c>
      <c r="J53" s="8">
        <f t="shared" si="0"/>
        <v>51.525065703681726</v>
      </c>
      <c r="K53" s="7" t="s">
        <v>195</v>
      </c>
      <c r="L53" s="8">
        <f>SUM(L54:L61)</f>
        <v>3260130.54</v>
      </c>
      <c r="M53" s="8">
        <f t="shared" si="1"/>
        <v>51.525065703681726</v>
      </c>
      <c r="N53" s="7" t="s">
        <v>196</v>
      </c>
      <c r="O53" s="8">
        <f>SUM(O54:O61)</f>
        <v>3153008.1399999997</v>
      </c>
      <c r="P53" s="7" t="s">
        <v>197</v>
      </c>
      <c r="Q53" s="8">
        <f>SUM(Q54:Q61)</f>
        <v>2606060.12</v>
      </c>
      <c r="R53" s="7" t="s">
        <v>198</v>
      </c>
      <c r="S53" s="8">
        <f>SUM(S54:S61)</f>
        <v>546948.02</v>
      </c>
      <c r="T53" s="7" t="s">
        <v>41</v>
      </c>
      <c r="U53" s="8">
        <f>SUM(U54:U61)</f>
        <v>0</v>
      </c>
      <c r="V53" s="7" t="s">
        <v>199</v>
      </c>
      <c r="W53" s="8">
        <f>SUM(W54:W61)</f>
        <v>107122.4</v>
      </c>
      <c r="X53" s="7" t="s">
        <v>41</v>
      </c>
      <c r="Y53" s="8">
        <f>SUM(Y54:Y61)</f>
        <v>0</v>
      </c>
      <c r="Z53" s="7" t="s">
        <v>41</v>
      </c>
      <c r="AA53" s="8">
        <f>SUM(AA54:AA61)</f>
        <v>0</v>
      </c>
      <c r="AB53" s="7" t="s">
        <v>41</v>
      </c>
      <c r="AC53" s="8">
        <f>SUM(AC54:AC61)</f>
        <v>0</v>
      </c>
      <c r="AD53" s="7" t="s">
        <v>41</v>
      </c>
      <c r="AE53" s="8">
        <f>SUM(AE54:AE61)</f>
        <v>0</v>
      </c>
      <c r="AF53" s="8">
        <v>0</v>
      </c>
      <c r="AG53" s="7" t="s">
        <v>41</v>
      </c>
      <c r="AH53" s="8">
        <f>SUM(AH54:AH61)</f>
        <v>0</v>
      </c>
      <c r="AI53" s="17" t="s">
        <v>41</v>
      </c>
      <c r="AJ53" s="17"/>
      <c r="AK53" s="8">
        <f>SUM(AK54:AK61)</f>
        <v>0</v>
      </c>
      <c r="AL53" s="17" t="s">
        <v>41</v>
      </c>
      <c r="AM53" s="17"/>
      <c r="AN53" s="8">
        <f>SUM(AN54:AN61)</f>
        <v>0</v>
      </c>
    </row>
    <row r="54" spans="2:40" ht="10.5" customHeight="1">
      <c r="B54" s="20"/>
      <c r="C54" s="20"/>
      <c r="D54" s="2" t="s">
        <v>200</v>
      </c>
      <c r="E54" s="21" t="s">
        <v>201</v>
      </c>
      <c r="F54" s="21"/>
      <c r="G54" s="17" t="s">
        <v>202</v>
      </c>
      <c r="H54" s="17"/>
      <c r="I54" s="8">
        <v>1826274.05</v>
      </c>
      <c r="J54" s="8">
        <f t="shared" si="0"/>
        <v>51.624151445810554</v>
      </c>
      <c r="K54" s="7" t="s">
        <v>202</v>
      </c>
      <c r="L54" s="8">
        <v>1826274.05</v>
      </c>
      <c r="M54" s="8">
        <f t="shared" si="1"/>
        <v>51.624151445810554</v>
      </c>
      <c r="N54" s="7" t="s">
        <v>203</v>
      </c>
      <c r="O54" s="8">
        <v>1760964.79</v>
      </c>
      <c r="P54" s="7" t="s">
        <v>204</v>
      </c>
      <c r="Q54" s="8">
        <v>1527152.61</v>
      </c>
      <c r="R54" s="7" t="s">
        <v>205</v>
      </c>
      <c r="S54" s="8">
        <v>233812.18</v>
      </c>
      <c r="T54" s="7" t="s">
        <v>41</v>
      </c>
      <c r="U54" s="8">
        <v>0</v>
      </c>
      <c r="V54" s="7" t="s">
        <v>206</v>
      </c>
      <c r="W54" s="8">
        <v>65309.26</v>
      </c>
      <c r="X54" s="7" t="s">
        <v>41</v>
      </c>
      <c r="Y54" s="8">
        <v>0</v>
      </c>
      <c r="Z54" s="7" t="s">
        <v>41</v>
      </c>
      <c r="AA54" s="8">
        <v>0</v>
      </c>
      <c r="AB54" s="7" t="s">
        <v>41</v>
      </c>
      <c r="AC54" s="8">
        <v>0</v>
      </c>
      <c r="AD54" s="7" t="s">
        <v>41</v>
      </c>
      <c r="AE54" s="8">
        <v>0</v>
      </c>
      <c r="AF54" s="8">
        <v>0</v>
      </c>
      <c r="AG54" s="7" t="s">
        <v>41</v>
      </c>
      <c r="AH54" s="8">
        <v>0</v>
      </c>
      <c r="AI54" s="17" t="s">
        <v>41</v>
      </c>
      <c r="AJ54" s="17"/>
      <c r="AK54" s="8">
        <v>0</v>
      </c>
      <c r="AL54" s="17" t="s">
        <v>41</v>
      </c>
      <c r="AM54" s="17"/>
      <c r="AN54" s="8">
        <v>0</v>
      </c>
    </row>
    <row r="55" spans="2:40" ht="15" customHeight="1">
      <c r="B55" s="20"/>
      <c r="C55" s="20"/>
      <c r="D55" s="2" t="s">
        <v>207</v>
      </c>
      <c r="E55" s="21" t="s">
        <v>208</v>
      </c>
      <c r="F55" s="21"/>
      <c r="G55" s="17" t="s">
        <v>209</v>
      </c>
      <c r="H55" s="17"/>
      <c r="I55" s="8">
        <v>71482.15</v>
      </c>
      <c r="J55" s="8">
        <f t="shared" si="0"/>
        <v>40.26369448277804</v>
      </c>
      <c r="K55" s="7" t="s">
        <v>209</v>
      </c>
      <c r="L55" s="8">
        <v>71482.15</v>
      </c>
      <c r="M55" s="8">
        <f t="shared" si="1"/>
        <v>40.26369448277804</v>
      </c>
      <c r="N55" s="7" t="s">
        <v>210</v>
      </c>
      <c r="O55" s="8">
        <v>69409.09</v>
      </c>
      <c r="P55" s="7" t="s">
        <v>211</v>
      </c>
      <c r="Q55" s="8">
        <v>55758.34</v>
      </c>
      <c r="R55" s="7" t="s">
        <v>212</v>
      </c>
      <c r="S55" s="8">
        <v>13650.75</v>
      </c>
      <c r="T55" s="7" t="s">
        <v>41</v>
      </c>
      <c r="U55" s="8">
        <v>0</v>
      </c>
      <c r="V55" s="7" t="s">
        <v>213</v>
      </c>
      <c r="W55" s="8">
        <v>2073.06</v>
      </c>
      <c r="X55" s="7" t="s">
        <v>41</v>
      </c>
      <c r="Y55" s="8">
        <v>0</v>
      </c>
      <c r="Z55" s="7" t="s">
        <v>41</v>
      </c>
      <c r="AA55" s="8">
        <v>0</v>
      </c>
      <c r="AB55" s="7" t="s">
        <v>41</v>
      </c>
      <c r="AC55" s="8">
        <v>0</v>
      </c>
      <c r="AD55" s="7" t="s">
        <v>41</v>
      </c>
      <c r="AE55" s="8">
        <v>0</v>
      </c>
      <c r="AF55" s="8">
        <v>0</v>
      </c>
      <c r="AG55" s="7" t="s">
        <v>41</v>
      </c>
      <c r="AH55" s="8">
        <v>0</v>
      </c>
      <c r="AI55" s="17" t="s">
        <v>41</v>
      </c>
      <c r="AJ55" s="17"/>
      <c r="AK55" s="8">
        <v>0</v>
      </c>
      <c r="AL55" s="17" t="s">
        <v>41</v>
      </c>
      <c r="AM55" s="17"/>
      <c r="AN55" s="8">
        <v>0</v>
      </c>
    </row>
    <row r="56" spans="2:40" ht="10.5" customHeight="1">
      <c r="B56" s="20"/>
      <c r="C56" s="20"/>
      <c r="D56" s="2" t="s">
        <v>214</v>
      </c>
      <c r="E56" s="21" t="s">
        <v>215</v>
      </c>
      <c r="F56" s="21"/>
      <c r="G56" s="17" t="s">
        <v>216</v>
      </c>
      <c r="H56" s="17"/>
      <c r="I56" s="8">
        <v>202224.89</v>
      </c>
      <c r="J56" s="8">
        <f t="shared" si="0"/>
        <v>55.767100357394995</v>
      </c>
      <c r="K56" s="7" t="s">
        <v>216</v>
      </c>
      <c r="L56" s="8">
        <v>202224.89</v>
      </c>
      <c r="M56" s="8">
        <f t="shared" si="1"/>
        <v>55.767100357394995</v>
      </c>
      <c r="N56" s="7" t="s">
        <v>217</v>
      </c>
      <c r="O56" s="8">
        <v>195420.69</v>
      </c>
      <c r="P56" s="7" t="s">
        <v>218</v>
      </c>
      <c r="Q56" s="8">
        <v>165874.79</v>
      </c>
      <c r="R56" s="7" t="s">
        <v>219</v>
      </c>
      <c r="S56" s="8">
        <v>29545.9</v>
      </c>
      <c r="T56" s="7" t="s">
        <v>41</v>
      </c>
      <c r="U56" s="8">
        <v>0</v>
      </c>
      <c r="V56" s="7" t="s">
        <v>220</v>
      </c>
      <c r="W56" s="8">
        <v>6804.2</v>
      </c>
      <c r="X56" s="7" t="s">
        <v>41</v>
      </c>
      <c r="Y56" s="8">
        <v>0</v>
      </c>
      <c r="Z56" s="7" t="s">
        <v>41</v>
      </c>
      <c r="AA56" s="8">
        <v>0</v>
      </c>
      <c r="AB56" s="7" t="s">
        <v>41</v>
      </c>
      <c r="AC56" s="8">
        <v>0</v>
      </c>
      <c r="AD56" s="7" t="s">
        <v>41</v>
      </c>
      <c r="AE56" s="8">
        <v>0</v>
      </c>
      <c r="AF56" s="8">
        <v>0</v>
      </c>
      <c r="AG56" s="7" t="s">
        <v>41</v>
      </c>
      <c r="AH56" s="8">
        <v>0</v>
      </c>
      <c r="AI56" s="17" t="s">
        <v>41</v>
      </c>
      <c r="AJ56" s="17"/>
      <c r="AK56" s="8">
        <v>0</v>
      </c>
      <c r="AL56" s="17" t="s">
        <v>41</v>
      </c>
      <c r="AM56" s="17"/>
      <c r="AN56" s="8">
        <v>0</v>
      </c>
    </row>
    <row r="57" spans="2:40" ht="9.75" customHeight="1">
      <c r="B57" s="20"/>
      <c r="C57" s="20"/>
      <c r="D57" s="2" t="s">
        <v>221</v>
      </c>
      <c r="E57" s="21" t="s">
        <v>222</v>
      </c>
      <c r="F57" s="21"/>
      <c r="G57" s="17" t="s">
        <v>223</v>
      </c>
      <c r="H57" s="17"/>
      <c r="I57" s="8">
        <v>829159.02</v>
      </c>
      <c r="J57" s="8">
        <f t="shared" si="0"/>
        <v>52.716745387533635</v>
      </c>
      <c r="K57" s="7" t="s">
        <v>223</v>
      </c>
      <c r="L57" s="8">
        <v>829159.02</v>
      </c>
      <c r="M57" s="8">
        <f t="shared" si="1"/>
        <v>52.716745387533635</v>
      </c>
      <c r="N57" s="7" t="s">
        <v>224</v>
      </c>
      <c r="O57" s="8">
        <v>796223.14</v>
      </c>
      <c r="P57" s="7" t="s">
        <v>225</v>
      </c>
      <c r="Q57" s="8">
        <v>711937.11</v>
      </c>
      <c r="R57" s="7" t="s">
        <v>226</v>
      </c>
      <c r="S57" s="8">
        <v>84286.03</v>
      </c>
      <c r="T57" s="7" t="s">
        <v>41</v>
      </c>
      <c r="U57" s="8">
        <v>0</v>
      </c>
      <c r="V57" s="7" t="s">
        <v>227</v>
      </c>
      <c r="W57" s="8">
        <v>32935.88</v>
      </c>
      <c r="X57" s="7" t="s">
        <v>41</v>
      </c>
      <c r="Y57" s="8">
        <v>0</v>
      </c>
      <c r="Z57" s="7" t="s">
        <v>41</v>
      </c>
      <c r="AA57" s="8">
        <v>0</v>
      </c>
      <c r="AB57" s="7" t="s">
        <v>41</v>
      </c>
      <c r="AC57" s="8">
        <v>0</v>
      </c>
      <c r="AD57" s="7" t="s">
        <v>41</v>
      </c>
      <c r="AE57" s="8">
        <v>0</v>
      </c>
      <c r="AF57" s="8">
        <v>0</v>
      </c>
      <c r="AG57" s="7" t="s">
        <v>41</v>
      </c>
      <c r="AH57" s="8">
        <v>0</v>
      </c>
      <c r="AI57" s="17" t="s">
        <v>41</v>
      </c>
      <c r="AJ57" s="17"/>
      <c r="AK57" s="8">
        <v>0</v>
      </c>
      <c r="AL57" s="17" t="s">
        <v>41</v>
      </c>
      <c r="AM57" s="17"/>
      <c r="AN57" s="8">
        <v>0</v>
      </c>
    </row>
    <row r="58" spans="2:40" ht="13.5" customHeight="1">
      <c r="B58" s="20"/>
      <c r="C58" s="20"/>
      <c r="D58" s="2" t="s">
        <v>228</v>
      </c>
      <c r="E58" s="21" t="s">
        <v>229</v>
      </c>
      <c r="F58" s="21"/>
      <c r="G58" s="17" t="s">
        <v>230</v>
      </c>
      <c r="H58" s="17"/>
      <c r="I58" s="8">
        <v>58312.1</v>
      </c>
      <c r="J58" s="8">
        <f t="shared" si="0"/>
        <v>44.02906976744186</v>
      </c>
      <c r="K58" s="7" t="s">
        <v>230</v>
      </c>
      <c r="L58" s="8">
        <v>58312.1</v>
      </c>
      <c r="M58" s="8">
        <f t="shared" si="1"/>
        <v>44.02906976744186</v>
      </c>
      <c r="N58" s="7" t="s">
        <v>230</v>
      </c>
      <c r="O58" s="8">
        <v>58312.1</v>
      </c>
      <c r="P58" s="7" t="s">
        <v>231</v>
      </c>
      <c r="Q58" s="8">
        <v>9992.1</v>
      </c>
      <c r="R58" s="7" t="s">
        <v>232</v>
      </c>
      <c r="S58" s="8">
        <v>48320</v>
      </c>
      <c r="T58" s="7" t="s">
        <v>41</v>
      </c>
      <c r="U58" s="8">
        <v>0</v>
      </c>
      <c r="V58" s="7" t="s">
        <v>41</v>
      </c>
      <c r="W58" s="8">
        <v>0</v>
      </c>
      <c r="X58" s="7" t="s">
        <v>41</v>
      </c>
      <c r="Y58" s="8">
        <v>0</v>
      </c>
      <c r="Z58" s="7" t="s">
        <v>41</v>
      </c>
      <c r="AA58" s="8">
        <v>0</v>
      </c>
      <c r="AB58" s="7" t="s">
        <v>41</v>
      </c>
      <c r="AC58" s="8">
        <v>0</v>
      </c>
      <c r="AD58" s="7" t="s">
        <v>41</v>
      </c>
      <c r="AE58" s="8">
        <v>0</v>
      </c>
      <c r="AF58" s="8">
        <v>0</v>
      </c>
      <c r="AG58" s="7" t="s">
        <v>41</v>
      </c>
      <c r="AH58" s="8">
        <v>0</v>
      </c>
      <c r="AI58" s="17" t="s">
        <v>41</v>
      </c>
      <c r="AJ58" s="17"/>
      <c r="AK58" s="8">
        <v>0</v>
      </c>
      <c r="AL58" s="17" t="s">
        <v>41</v>
      </c>
      <c r="AM58" s="17"/>
      <c r="AN58" s="8">
        <v>0</v>
      </c>
    </row>
    <row r="59" spans="2:40" ht="15" customHeight="1">
      <c r="B59" s="20"/>
      <c r="C59" s="20"/>
      <c r="D59" s="2" t="s">
        <v>233</v>
      </c>
      <c r="E59" s="21" t="s">
        <v>234</v>
      </c>
      <c r="F59" s="21"/>
      <c r="G59" s="17" t="s">
        <v>235</v>
      </c>
      <c r="H59" s="17"/>
      <c r="I59" s="8">
        <v>9428.59</v>
      </c>
      <c r="J59" s="8">
        <f t="shared" si="0"/>
        <v>36.279156566239564</v>
      </c>
      <c r="K59" s="7" t="s">
        <v>235</v>
      </c>
      <c r="L59" s="8">
        <v>9428.59</v>
      </c>
      <c r="M59" s="8">
        <f t="shared" si="1"/>
        <v>36.279156566239564</v>
      </c>
      <c r="N59" s="7" t="s">
        <v>235</v>
      </c>
      <c r="O59" s="8">
        <v>9428.59</v>
      </c>
      <c r="P59" s="7" t="s">
        <v>41</v>
      </c>
      <c r="Q59" s="8">
        <v>0</v>
      </c>
      <c r="R59" s="7" t="s">
        <v>235</v>
      </c>
      <c r="S59" s="8">
        <v>9428.59</v>
      </c>
      <c r="T59" s="7" t="s">
        <v>41</v>
      </c>
      <c r="U59" s="8">
        <v>0</v>
      </c>
      <c r="V59" s="7" t="s">
        <v>41</v>
      </c>
      <c r="W59" s="8">
        <v>0</v>
      </c>
      <c r="X59" s="7" t="s">
        <v>41</v>
      </c>
      <c r="Y59" s="8">
        <v>0</v>
      </c>
      <c r="Z59" s="7" t="s">
        <v>41</v>
      </c>
      <c r="AA59" s="8">
        <v>0</v>
      </c>
      <c r="AB59" s="7" t="s">
        <v>41</v>
      </c>
      <c r="AC59" s="8">
        <v>0</v>
      </c>
      <c r="AD59" s="7" t="s">
        <v>41</v>
      </c>
      <c r="AE59" s="8">
        <v>0</v>
      </c>
      <c r="AF59" s="8">
        <v>0</v>
      </c>
      <c r="AG59" s="7" t="s">
        <v>41</v>
      </c>
      <c r="AH59" s="8">
        <v>0</v>
      </c>
      <c r="AI59" s="17" t="s">
        <v>41</v>
      </c>
      <c r="AJ59" s="17"/>
      <c r="AK59" s="8">
        <v>0</v>
      </c>
      <c r="AL59" s="17" t="s">
        <v>41</v>
      </c>
      <c r="AM59" s="17"/>
      <c r="AN59" s="8">
        <v>0</v>
      </c>
    </row>
    <row r="60" spans="2:40" ht="13.5" customHeight="1">
      <c r="B60" s="20"/>
      <c r="C60" s="20"/>
      <c r="D60" s="2" t="s">
        <v>236</v>
      </c>
      <c r="E60" s="21" t="s">
        <v>237</v>
      </c>
      <c r="F60" s="21"/>
      <c r="G60" s="17" t="s">
        <v>238</v>
      </c>
      <c r="H60" s="17"/>
      <c r="I60" s="8">
        <v>215631.24</v>
      </c>
      <c r="J60" s="8">
        <f t="shared" si="0"/>
        <v>47.464399153864946</v>
      </c>
      <c r="K60" s="7" t="s">
        <v>238</v>
      </c>
      <c r="L60" s="8">
        <v>215631.24</v>
      </c>
      <c r="M60" s="8">
        <f t="shared" si="1"/>
        <v>47.464399153864946</v>
      </c>
      <c r="N60" s="7" t="s">
        <v>239</v>
      </c>
      <c r="O60" s="8">
        <v>215631.24</v>
      </c>
      <c r="P60" s="7" t="s">
        <v>240</v>
      </c>
      <c r="Q60" s="8">
        <v>135045.17</v>
      </c>
      <c r="R60" s="7" t="s">
        <v>241</v>
      </c>
      <c r="S60" s="8">
        <v>80586.07</v>
      </c>
      <c r="T60" s="7" t="s">
        <v>41</v>
      </c>
      <c r="U60" s="8">
        <v>0</v>
      </c>
      <c r="V60" s="7" t="s">
        <v>68</v>
      </c>
      <c r="W60" s="8">
        <v>0</v>
      </c>
      <c r="X60" s="7" t="s">
        <v>41</v>
      </c>
      <c r="Y60" s="8">
        <v>0</v>
      </c>
      <c r="Z60" s="7" t="s">
        <v>41</v>
      </c>
      <c r="AA60" s="8">
        <v>0</v>
      </c>
      <c r="AB60" s="7" t="s">
        <v>41</v>
      </c>
      <c r="AC60" s="8">
        <v>0</v>
      </c>
      <c r="AD60" s="7" t="s">
        <v>41</v>
      </c>
      <c r="AE60" s="8">
        <v>0</v>
      </c>
      <c r="AF60" s="8">
        <v>0</v>
      </c>
      <c r="AG60" s="7" t="s">
        <v>41</v>
      </c>
      <c r="AH60" s="8">
        <v>0</v>
      </c>
      <c r="AI60" s="17" t="s">
        <v>41</v>
      </c>
      <c r="AJ60" s="17"/>
      <c r="AK60" s="8">
        <v>0</v>
      </c>
      <c r="AL60" s="17" t="s">
        <v>41</v>
      </c>
      <c r="AM60" s="17"/>
      <c r="AN60" s="8">
        <v>0</v>
      </c>
    </row>
    <row r="61" spans="2:40" ht="10.5" customHeight="1">
      <c r="B61" s="20"/>
      <c r="C61" s="20"/>
      <c r="D61" s="2" t="s">
        <v>242</v>
      </c>
      <c r="E61" s="21" t="s">
        <v>58</v>
      </c>
      <c r="F61" s="21"/>
      <c r="G61" s="17" t="s">
        <v>243</v>
      </c>
      <c r="H61" s="17"/>
      <c r="I61" s="8">
        <v>47618.5</v>
      </c>
      <c r="J61" s="8">
        <f t="shared" si="0"/>
        <v>74.53200813898889</v>
      </c>
      <c r="K61" s="7" t="s">
        <v>243</v>
      </c>
      <c r="L61" s="8">
        <v>47618.5</v>
      </c>
      <c r="M61" s="8">
        <f t="shared" si="1"/>
        <v>74.53200813898889</v>
      </c>
      <c r="N61" s="7" t="s">
        <v>243</v>
      </c>
      <c r="O61" s="8">
        <v>47618.5</v>
      </c>
      <c r="P61" s="7" t="s">
        <v>244</v>
      </c>
      <c r="Q61" s="8">
        <v>300</v>
      </c>
      <c r="R61" s="7" t="s">
        <v>245</v>
      </c>
      <c r="S61" s="8">
        <v>47318.5</v>
      </c>
      <c r="T61" s="7" t="s">
        <v>41</v>
      </c>
      <c r="U61" s="8">
        <v>0</v>
      </c>
      <c r="V61" s="7" t="s">
        <v>41</v>
      </c>
      <c r="W61" s="8">
        <v>0</v>
      </c>
      <c r="X61" s="7" t="s">
        <v>41</v>
      </c>
      <c r="Y61" s="8">
        <v>0</v>
      </c>
      <c r="Z61" s="7" t="s">
        <v>41</v>
      </c>
      <c r="AA61" s="8">
        <v>0</v>
      </c>
      <c r="AB61" s="7" t="s">
        <v>41</v>
      </c>
      <c r="AC61" s="8">
        <v>0</v>
      </c>
      <c r="AD61" s="7" t="s">
        <v>41</v>
      </c>
      <c r="AE61" s="8">
        <v>0</v>
      </c>
      <c r="AF61" s="8">
        <v>0</v>
      </c>
      <c r="AG61" s="7" t="s">
        <v>41</v>
      </c>
      <c r="AH61" s="8">
        <v>0</v>
      </c>
      <c r="AI61" s="17" t="s">
        <v>41</v>
      </c>
      <c r="AJ61" s="17"/>
      <c r="AK61" s="8">
        <v>0</v>
      </c>
      <c r="AL61" s="17" t="s">
        <v>41</v>
      </c>
      <c r="AM61" s="17"/>
      <c r="AN61" s="8">
        <v>0</v>
      </c>
    </row>
    <row r="62" spans="2:40" ht="10.5" customHeight="1">
      <c r="B62" s="20" t="s">
        <v>246</v>
      </c>
      <c r="C62" s="20"/>
      <c r="D62" s="2"/>
      <c r="E62" s="21" t="s">
        <v>247</v>
      </c>
      <c r="F62" s="21"/>
      <c r="G62" s="17" t="s">
        <v>248</v>
      </c>
      <c r="H62" s="17"/>
      <c r="I62" s="8">
        <f>SUM(I63:I66)</f>
        <v>32709.8</v>
      </c>
      <c r="J62" s="8">
        <f t="shared" si="0"/>
        <v>42.70600256054798</v>
      </c>
      <c r="K62" s="7" t="s">
        <v>249</v>
      </c>
      <c r="L62" s="8">
        <f>SUM(L63:L66)</f>
        <v>12909.8</v>
      </c>
      <c r="M62" s="8">
        <f t="shared" si="1"/>
        <v>22.73133052711796</v>
      </c>
      <c r="N62" s="7" t="s">
        <v>250</v>
      </c>
      <c r="O62" s="8">
        <f>SUM(O63:O66)</f>
        <v>12909.8</v>
      </c>
      <c r="P62" s="7" t="s">
        <v>251</v>
      </c>
      <c r="Q62" s="8">
        <f>SUM(Q63:Q66)</f>
        <v>1284</v>
      </c>
      <c r="R62" s="7" t="s">
        <v>252</v>
      </c>
      <c r="S62" s="8">
        <f>SUM(S63:S66)</f>
        <v>11625.8</v>
      </c>
      <c r="T62" s="7" t="s">
        <v>101</v>
      </c>
      <c r="U62" s="8">
        <f>SUM(U63:U66)</f>
        <v>0</v>
      </c>
      <c r="V62" s="7" t="s">
        <v>41</v>
      </c>
      <c r="W62" s="8">
        <f>SUM(W63:W66)</f>
        <v>0</v>
      </c>
      <c r="X62" s="7" t="s">
        <v>41</v>
      </c>
      <c r="Y62" s="8">
        <f>SUM(Y63:Y66)</f>
        <v>0</v>
      </c>
      <c r="Z62" s="7" t="s">
        <v>41</v>
      </c>
      <c r="AA62" s="8">
        <f>SUM(AA63:AA66)</f>
        <v>0</v>
      </c>
      <c r="AB62" s="7" t="s">
        <v>41</v>
      </c>
      <c r="AC62" s="8">
        <f>SUM(AC63:AC66)</f>
        <v>0</v>
      </c>
      <c r="AD62" s="7" t="s">
        <v>253</v>
      </c>
      <c r="AE62" s="8">
        <f>SUM(AE63:AE66)</f>
        <v>19800</v>
      </c>
      <c r="AF62" s="8">
        <f>SUM(AE62/AD62)*100</f>
        <v>100</v>
      </c>
      <c r="AG62" s="7" t="s">
        <v>253</v>
      </c>
      <c r="AH62" s="8">
        <f>SUM(AH63:AH66)</f>
        <v>19800</v>
      </c>
      <c r="AI62" s="17" t="s">
        <v>41</v>
      </c>
      <c r="AJ62" s="17"/>
      <c r="AK62" s="8">
        <f>SUM(AK63:AK66)</f>
        <v>0</v>
      </c>
      <c r="AL62" s="17" t="s">
        <v>41</v>
      </c>
      <c r="AM62" s="17"/>
      <c r="AN62" s="8">
        <f>SUM(AN63:AN66)</f>
        <v>0</v>
      </c>
    </row>
    <row r="63" spans="2:40" ht="10.5" customHeight="1">
      <c r="B63" s="20"/>
      <c r="C63" s="20"/>
      <c r="D63" s="2" t="s">
        <v>254</v>
      </c>
      <c r="E63" s="21" t="s">
        <v>255</v>
      </c>
      <c r="F63" s="21"/>
      <c r="G63" s="17" t="s">
        <v>253</v>
      </c>
      <c r="H63" s="17"/>
      <c r="I63" s="8">
        <v>19800</v>
      </c>
      <c r="J63" s="8">
        <f t="shared" si="0"/>
        <v>100</v>
      </c>
      <c r="K63" s="7" t="s">
        <v>41</v>
      </c>
      <c r="L63" s="8">
        <v>0</v>
      </c>
      <c r="M63" s="8">
        <v>0</v>
      </c>
      <c r="N63" s="7" t="s">
        <v>41</v>
      </c>
      <c r="O63" s="8">
        <v>0</v>
      </c>
      <c r="P63" s="7" t="s">
        <v>41</v>
      </c>
      <c r="Q63" s="8">
        <v>0</v>
      </c>
      <c r="R63" s="7" t="s">
        <v>41</v>
      </c>
      <c r="S63" s="8">
        <v>0</v>
      </c>
      <c r="T63" s="7" t="s">
        <v>41</v>
      </c>
      <c r="U63" s="8">
        <v>0</v>
      </c>
      <c r="V63" s="7" t="s">
        <v>41</v>
      </c>
      <c r="W63" s="8">
        <v>0</v>
      </c>
      <c r="X63" s="7" t="s">
        <v>41</v>
      </c>
      <c r="Y63" s="8">
        <v>0</v>
      </c>
      <c r="Z63" s="7" t="s">
        <v>41</v>
      </c>
      <c r="AA63" s="8">
        <v>0</v>
      </c>
      <c r="AB63" s="7" t="s">
        <v>41</v>
      </c>
      <c r="AC63" s="8">
        <v>0</v>
      </c>
      <c r="AD63" s="7" t="s">
        <v>253</v>
      </c>
      <c r="AE63" s="8">
        <v>19800</v>
      </c>
      <c r="AF63" s="8">
        <f>SUM(AE63/AD63)*100</f>
        <v>100</v>
      </c>
      <c r="AG63" s="7" t="s">
        <v>253</v>
      </c>
      <c r="AH63" s="8">
        <v>19800</v>
      </c>
      <c r="AI63" s="17" t="s">
        <v>41</v>
      </c>
      <c r="AJ63" s="17"/>
      <c r="AK63" s="8">
        <v>0</v>
      </c>
      <c r="AL63" s="17" t="s">
        <v>41</v>
      </c>
      <c r="AM63" s="17"/>
      <c r="AN63" s="8">
        <v>0</v>
      </c>
    </row>
    <row r="64" spans="2:40" ht="10.5" customHeight="1">
      <c r="B64" s="20"/>
      <c r="C64" s="20"/>
      <c r="D64" s="2" t="s">
        <v>256</v>
      </c>
      <c r="E64" s="21" t="s">
        <v>257</v>
      </c>
      <c r="F64" s="21"/>
      <c r="G64" s="17" t="s">
        <v>89</v>
      </c>
      <c r="H64" s="17"/>
      <c r="I64" s="8">
        <v>0</v>
      </c>
      <c r="J64" s="8">
        <f t="shared" si="0"/>
        <v>0</v>
      </c>
      <c r="K64" s="7" t="s">
        <v>89</v>
      </c>
      <c r="L64" s="8">
        <v>0</v>
      </c>
      <c r="M64" s="8">
        <f t="shared" si="1"/>
        <v>0</v>
      </c>
      <c r="N64" s="7" t="s">
        <v>68</v>
      </c>
      <c r="O64" s="8">
        <v>0</v>
      </c>
      <c r="P64" s="7" t="s">
        <v>41</v>
      </c>
      <c r="Q64" s="8">
        <v>0</v>
      </c>
      <c r="R64" s="7" t="s">
        <v>68</v>
      </c>
      <c r="S64" s="8">
        <v>0</v>
      </c>
      <c r="T64" s="7" t="s">
        <v>101</v>
      </c>
      <c r="U64" s="8">
        <v>0</v>
      </c>
      <c r="V64" s="7" t="s">
        <v>41</v>
      </c>
      <c r="W64" s="8">
        <v>0</v>
      </c>
      <c r="X64" s="7" t="s">
        <v>41</v>
      </c>
      <c r="Y64" s="8">
        <v>0</v>
      </c>
      <c r="Z64" s="7" t="s">
        <v>41</v>
      </c>
      <c r="AA64" s="8">
        <v>0</v>
      </c>
      <c r="AB64" s="7" t="s">
        <v>41</v>
      </c>
      <c r="AC64" s="8">
        <v>0</v>
      </c>
      <c r="AD64" s="7" t="s">
        <v>41</v>
      </c>
      <c r="AE64" s="8">
        <v>0</v>
      </c>
      <c r="AF64" s="8">
        <v>0</v>
      </c>
      <c r="AG64" s="7" t="s">
        <v>41</v>
      </c>
      <c r="AH64" s="8">
        <v>0</v>
      </c>
      <c r="AI64" s="17" t="s">
        <v>41</v>
      </c>
      <c r="AJ64" s="17"/>
      <c r="AK64" s="8">
        <v>0</v>
      </c>
      <c r="AL64" s="17" t="s">
        <v>41</v>
      </c>
      <c r="AM64" s="17"/>
      <c r="AN64" s="8">
        <v>0</v>
      </c>
    </row>
    <row r="65" spans="2:40" ht="9.75" customHeight="1">
      <c r="B65" s="20"/>
      <c r="C65" s="20"/>
      <c r="D65" s="2" t="s">
        <v>258</v>
      </c>
      <c r="E65" s="21" t="s">
        <v>259</v>
      </c>
      <c r="F65" s="21"/>
      <c r="G65" s="17" t="s">
        <v>68</v>
      </c>
      <c r="H65" s="17"/>
      <c r="I65" s="8">
        <v>0</v>
      </c>
      <c r="J65" s="8">
        <f t="shared" si="0"/>
        <v>0</v>
      </c>
      <c r="K65" s="7" t="s">
        <v>68</v>
      </c>
      <c r="L65" s="8">
        <v>0</v>
      </c>
      <c r="M65" s="8">
        <f t="shared" si="1"/>
        <v>0</v>
      </c>
      <c r="N65" s="7" t="s">
        <v>68</v>
      </c>
      <c r="O65" s="8">
        <v>0</v>
      </c>
      <c r="P65" s="7" t="s">
        <v>41</v>
      </c>
      <c r="Q65" s="8">
        <v>0</v>
      </c>
      <c r="R65" s="7" t="s">
        <v>68</v>
      </c>
      <c r="S65" s="8">
        <v>0</v>
      </c>
      <c r="T65" s="7" t="s">
        <v>41</v>
      </c>
      <c r="U65" s="8">
        <v>0</v>
      </c>
      <c r="V65" s="7" t="s">
        <v>41</v>
      </c>
      <c r="W65" s="8">
        <v>0</v>
      </c>
      <c r="X65" s="7" t="s">
        <v>41</v>
      </c>
      <c r="Y65" s="8">
        <v>0</v>
      </c>
      <c r="Z65" s="7" t="s">
        <v>41</v>
      </c>
      <c r="AA65" s="8">
        <v>0</v>
      </c>
      <c r="AB65" s="7" t="s">
        <v>41</v>
      </c>
      <c r="AC65" s="8">
        <v>0</v>
      </c>
      <c r="AD65" s="7" t="s">
        <v>41</v>
      </c>
      <c r="AE65" s="8">
        <v>0</v>
      </c>
      <c r="AF65" s="8">
        <v>0</v>
      </c>
      <c r="AG65" s="7" t="s">
        <v>41</v>
      </c>
      <c r="AH65" s="8">
        <v>0</v>
      </c>
      <c r="AI65" s="17" t="s">
        <v>41</v>
      </c>
      <c r="AJ65" s="17"/>
      <c r="AK65" s="8">
        <v>0</v>
      </c>
      <c r="AL65" s="17" t="s">
        <v>41</v>
      </c>
      <c r="AM65" s="17"/>
      <c r="AN65" s="8">
        <v>0</v>
      </c>
    </row>
    <row r="66" spans="2:40" ht="13.5" customHeight="1">
      <c r="B66" s="20"/>
      <c r="C66" s="20"/>
      <c r="D66" s="2" t="s">
        <v>260</v>
      </c>
      <c r="E66" s="21" t="s">
        <v>261</v>
      </c>
      <c r="F66" s="21"/>
      <c r="G66" s="17" t="s">
        <v>262</v>
      </c>
      <c r="H66" s="17"/>
      <c r="I66" s="8">
        <v>12909.8</v>
      </c>
      <c r="J66" s="8">
        <f t="shared" si="0"/>
        <v>30.168032233324247</v>
      </c>
      <c r="K66" s="7" t="s">
        <v>262</v>
      </c>
      <c r="L66" s="8">
        <v>12909.8</v>
      </c>
      <c r="M66" s="8">
        <f t="shared" si="1"/>
        <v>30.168032233324247</v>
      </c>
      <c r="N66" s="7" t="s">
        <v>262</v>
      </c>
      <c r="O66" s="8">
        <v>12909.8</v>
      </c>
      <c r="P66" s="7" t="s">
        <v>251</v>
      </c>
      <c r="Q66" s="8">
        <v>1284</v>
      </c>
      <c r="R66" s="7" t="s">
        <v>263</v>
      </c>
      <c r="S66" s="8">
        <v>11625.8</v>
      </c>
      <c r="T66" s="7" t="s">
        <v>41</v>
      </c>
      <c r="U66" s="8">
        <v>0</v>
      </c>
      <c r="V66" s="7" t="s">
        <v>41</v>
      </c>
      <c r="W66" s="8">
        <v>0</v>
      </c>
      <c r="X66" s="7" t="s">
        <v>41</v>
      </c>
      <c r="Y66" s="8">
        <v>0</v>
      </c>
      <c r="Z66" s="7" t="s">
        <v>41</v>
      </c>
      <c r="AA66" s="8">
        <v>0</v>
      </c>
      <c r="AB66" s="7" t="s">
        <v>41</v>
      </c>
      <c r="AC66" s="8">
        <v>0</v>
      </c>
      <c r="AD66" s="7" t="s">
        <v>41</v>
      </c>
      <c r="AE66" s="8">
        <v>0</v>
      </c>
      <c r="AF66" s="8">
        <v>0</v>
      </c>
      <c r="AG66" s="7" t="s">
        <v>41</v>
      </c>
      <c r="AH66" s="8">
        <v>0</v>
      </c>
      <c r="AI66" s="17" t="s">
        <v>41</v>
      </c>
      <c r="AJ66" s="17"/>
      <c r="AK66" s="8">
        <v>0</v>
      </c>
      <c r="AL66" s="17" t="s">
        <v>41</v>
      </c>
      <c r="AM66" s="17"/>
      <c r="AN66" s="8">
        <v>0</v>
      </c>
    </row>
    <row r="67" spans="2:40" ht="10.5" customHeight="1">
      <c r="B67" s="20" t="s">
        <v>264</v>
      </c>
      <c r="C67" s="20"/>
      <c r="D67" s="2"/>
      <c r="E67" s="21" t="s">
        <v>265</v>
      </c>
      <c r="F67" s="21"/>
      <c r="G67" s="17" t="s">
        <v>266</v>
      </c>
      <c r="H67" s="17"/>
      <c r="I67" s="8">
        <f>SUM(I68:I76)</f>
        <v>1453686.04</v>
      </c>
      <c r="J67" s="8">
        <f t="shared" si="0"/>
        <v>48.28283377153767</v>
      </c>
      <c r="K67" s="7" t="s">
        <v>266</v>
      </c>
      <c r="L67" s="8">
        <f>SUM(L68:L76)</f>
        <v>1453686.04</v>
      </c>
      <c r="M67" s="8">
        <f t="shared" si="1"/>
        <v>48.28283377153767</v>
      </c>
      <c r="N67" s="7" t="s">
        <v>267</v>
      </c>
      <c r="O67" s="8">
        <f>SUM(O68:O76)</f>
        <v>285172.81</v>
      </c>
      <c r="P67" s="7" t="s">
        <v>268</v>
      </c>
      <c r="Q67" s="8">
        <f>SUM(Q68:Q76)</f>
        <v>179048.33000000002</v>
      </c>
      <c r="R67" s="7" t="s">
        <v>269</v>
      </c>
      <c r="S67" s="8">
        <f>SUM(S68:S76)</f>
        <v>106124.48</v>
      </c>
      <c r="T67" s="7" t="s">
        <v>143</v>
      </c>
      <c r="U67" s="8">
        <f>SUM(U68:U76)</f>
        <v>1071</v>
      </c>
      <c r="V67" s="7" t="s">
        <v>270</v>
      </c>
      <c r="W67" s="8">
        <f>SUM(W68:W76)</f>
        <v>1167442.23</v>
      </c>
      <c r="X67" s="7" t="s">
        <v>41</v>
      </c>
      <c r="Y67" s="8">
        <f>SUM(Y68:Y76)</f>
        <v>0</v>
      </c>
      <c r="Z67" s="7" t="s">
        <v>41</v>
      </c>
      <c r="AA67" s="8">
        <f>SUM(AA68:AA76)</f>
        <v>0</v>
      </c>
      <c r="AB67" s="7" t="s">
        <v>41</v>
      </c>
      <c r="AC67" s="8">
        <f>SUM(AC68:AC76)</f>
        <v>0</v>
      </c>
      <c r="AD67" s="7" t="s">
        <v>41</v>
      </c>
      <c r="AE67" s="8">
        <f>SUM(AE68:AE76)</f>
        <v>0</v>
      </c>
      <c r="AF67" s="8">
        <v>0</v>
      </c>
      <c r="AG67" s="7" t="s">
        <v>41</v>
      </c>
      <c r="AH67" s="8">
        <f>SUM(AH68:AH76)</f>
        <v>0</v>
      </c>
      <c r="AI67" s="17" t="s">
        <v>41</v>
      </c>
      <c r="AJ67" s="17"/>
      <c r="AK67" s="8">
        <f>SUM(AK68:AK76)</f>
        <v>0</v>
      </c>
      <c r="AL67" s="17" t="s">
        <v>41</v>
      </c>
      <c r="AM67" s="17"/>
      <c r="AN67" s="8">
        <f>SUM(AN68:AN76)</f>
        <v>0</v>
      </c>
    </row>
    <row r="68" spans="2:40" ht="13.5" customHeight="1">
      <c r="B68" s="20"/>
      <c r="C68" s="20"/>
      <c r="D68" s="2" t="s">
        <v>271</v>
      </c>
      <c r="E68" s="21" t="s">
        <v>272</v>
      </c>
      <c r="F68" s="21"/>
      <c r="G68" s="17" t="s">
        <v>143</v>
      </c>
      <c r="H68" s="17"/>
      <c r="I68" s="8">
        <v>2532.58</v>
      </c>
      <c r="J68" s="8">
        <f t="shared" si="0"/>
        <v>50.651599999999995</v>
      </c>
      <c r="K68" s="7" t="s">
        <v>143</v>
      </c>
      <c r="L68" s="8">
        <v>2532.58</v>
      </c>
      <c r="M68" s="8">
        <f t="shared" si="1"/>
        <v>50.651599999999995</v>
      </c>
      <c r="N68" s="7" t="s">
        <v>143</v>
      </c>
      <c r="O68" s="8">
        <v>2532.58</v>
      </c>
      <c r="P68" s="7" t="s">
        <v>41</v>
      </c>
      <c r="Q68" s="8">
        <v>0</v>
      </c>
      <c r="R68" s="7" t="s">
        <v>143</v>
      </c>
      <c r="S68" s="8">
        <v>2532.58</v>
      </c>
      <c r="T68" s="7" t="s">
        <v>41</v>
      </c>
      <c r="U68" s="8">
        <v>0</v>
      </c>
      <c r="V68" s="7" t="s">
        <v>41</v>
      </c>
      <c r="W68" s="8">
        <v>0</v>
      </c>
      <c r="X68" s="7" t="s">
        <v>41</v>
      </c>
      <c r="Y68" s="8">
        <v>0</v>
      </c>
      <c r="Z68" s="7" t="s">
        <v>41</v>
      </c>
      <c r="AA68" s="8">
        <v>0</v>
      </c>
      <c r="AB68" s="7" t="s">
        <v>41</v>
      </c>
      <c r="AC68" s="8">
        <v>0</v>
      </c>
      <c r="AD68" s="7" t="s">
        <v>41</v>
      </c>
      <c r="AE68" s="8">
        <v>0</v>
      </c>
      <c r="AF68" s="8">
        <v>0</v>
      </c>
      <c r="AG68" s="7" t="s">
        <v>41</v>
      </c>
      <c r="AH68" s="8">
        <v>0</v>
      </c>
      <c r="AI68" s="17" t="s">
        <v>41</v>
      </c>
      <c r="AJ68" s="17"/>
      <c r="AK68" s="8">
        <v>0</v>
      </c>
      <c r="AL68" s="17" t="s">
        <v>41</v>
      </c>
      <c r="AM68" s="17"/>
      <c r="AN68" s="8">
        <v>0</v>
      </c>
    </row>
    <row r="69" spans="2:40" ht="10.5" customHeight="1">
      <c r="B69" s="20"/>
      <c r="C69" s="20"/>
      <c r="D69" s="2" t="s">
        <v>273</v>
      </c>
      <c r="E69" s="21" t="s">
        <v>274</v>
      </c>
      <c r="F69" s="21"/>
      <c r="G69" s="17" t="s">
        <v>100</v>
      </c>
      <c r="H69" s="17"/>
      <c r="I69" s="8">
        <v>66051.96</v>
      </c>
      <c r="J69" s="8">
        <f t="shared" si="0"/>
        <v>55.04330000000001</v>
      </c>
      <c r="K69" s="7" t="s">
        <v>100</v>
      </c>
      <c r="L69" s="8">
        <v>66051.96</v>
      </c>
      <c r="M69" s="8">
        <f t="shared" si="1"/>
        <v>55.04330000000001</v>
      </c>
      <c r="N69" s="7" t="s">
        <v>100</v>
      </c>
      <c r="O69" s="8">
        <v>66051.96</v>
      </c>
      <c r="P69" s="7" t="s">
        <v>41</v>
      </c>
      <c r="Q69" s="8">
        <v>0</v>
      </c>
      <c r="R69" s="7" t="s">
        <v>100</v>
      </c>
      <c r="S69" s="8">
        <v>66051.96</v>
      </c>
      <c r="T69" s="7" t="s">
        <v>41</v>
      </c>
      <c r="U69" s="8">
        <v>0</v>
      </c>
      <c r="V69" s="7" t="s">
        <v>41</v>
      </c>
      <c r="W69" s="8">
        <v>0</v>
      </c>
      <c r="X69" s="7" t="s">
        <v>41</v>
      </c>
      <c r="Y69" s="8">
        <v>0</v>
      </c>
      <c r="Z69" s="7" t="s">
        <v>41</v>
      </c>
      <c r="AA69" s="8">
        <v>0</v>
      </c>
      <c r="AB69" s="7" t="s">
        <v>41</v>
      </c>
      <c r="AC69" s="8">
        <v>0</v>
      </c>
      <c r="AD69" s="7" t="s">
        <v>41</v>
      </c>
      <c r="AE69" s="8">
        <v>0</v>
      </c>
      <c r="AF69" s="8">
        <v>0</v>
      </c>
      <c r="AG69" s="7" t="s">
        <v>41</v>
      </c>
      <c r="AH69" s="8">
        <v>0</v>
      </c>
      <c r="AI69" s="17" t="s">
        <v>41</v>
      </c>
      <c r="AJ69" s="17"/>
      <c r="AK69" s="8">
        <v>0</v>
      </c>
      <c r="AL69" s="17" t="s">
        <v>41</v>
      </c>
      <c r="AM69" s="17"/>
      <c r="AN69" s="8">
        <v>0</v>
      </c>
    </row>
    <row r="70" spans="2:40" ht="45.75" customHeight="1">
      <c r="B70" s="20"/>
      <c r="C70" s="20"/>
      <c r="D70" s="2" t="s">
        <v>275</v>
      </c>
      <c r="E70" s="21" t="s">
        <v>276</v>
      </c>
      <c r="F70" s="21"/>
      <c r="G70" s="17" t="s">
        <v>277</v>
      </c>
      <c r="H70" s="17"/>
      <c r="I70" s="8">
        <v>977769.15</v>
      </c>
      <c r="J70" s="8">
        <f t="shared" si="0"/>
        <v>45.79086570320794</v>
      </c>
      <c r="K70" s="7" t="s">
        <v>277</v>
      </c>
      <c r="L70" s="8">
        <v>977769.15</v>
      </c>
      <c r="M70" s="8">
        <f t="shared" si="1"/>
        <v>45.79086570320794</v>
      </c>
      <c r="N70" s="7" t="s">
        <v>278</v>
      </c>
      <c r="O70" s="8">
        <v>32902.02</v>
      </c>
      <c r="P70" s="7" t="s">
        <v>279</v>
      </c>
      <c r="Q70" s="8">
        <v>26572.37</v>
      </c>
      <c r="R70" s="7" t="s">
        <v>280</v>
      </c>
      <c r="S70" s="8">
        <v>6329.65</v>
      </c>
      <c r="T70" s="7" t="s">
        <v>143</v>
      </c>
      <c r="U70" s="8">
        <v>1071</v>
      </c>
      <c r="V70" s="7" t="s">
        <v>281</v>
      </c>
      <c r="W70" s="8">
        <v>943796.13</v>
      </c>
      <c r="X70" s="7" t="s">
        <v>41</v>
      </c>
      <c r="Y70" s="8">
        <v>0</v>
      </c>
      <c r="Z70" s="7" t="s">
        <v>41</v>
      </c>
      <c r="AA70" s="8">
        <v>0</v>
      </c>
      <c r="AB70" s="7" t="s">
        <v>41</v>
      </c>
      <c r="AC70" s="8">
        <v>0</v>
      </c>
      <c r="AD70" s="7" t="s">
        <v>41</v>
      </c>
      <c r="AE70" s="8">
        <v>0</v>
      </c>
      <c r="AF70" s="8">
        <v>0</v>
      </c>
      <c r="AG70" s="7" t="s">
        <v>41</v>
      </c>
      <c r="AH70" s="8">
        <v>0</v>
      </c>
      <c r="AI70" s="17" t="s">
        <v>41</v>
      </c>
      <c r="AJ70" s="17"/>
      <c r="AK70" s="8">
        <v>0</v>
      </c>
      <c r="AL70" s="17" t="s">
        <v>41</v>
      </c>
      <c r="AM70" s="17"/>
      <c r="AN70" s="8">
        <v>0</v>
      </c>
    </row>
    <row r="71" spans="2:40" ht="62.25" customHeight="1">
      <c r="B71" s="20"/>
      <c r="C71" s="20"/>
      <c r="D71" s="2" t="s">
        <v>282</v>
      </c>
      <c r="E71" s="21" t="s">
        <v>283</v>
      </c>
      <c r="F71" s="21"/>
      <c r="G71" s="17" t="s">
        <v>284</v>
      </c>
      <c r="H71" s="17"/>
      <c r="I71" s="8">
        <v>10133.82</v>
      </c>
      <c r="J71" s="8">
        <f t="shared" si="0"/>
        <v>70.39819381729767</v>
      </c>
      <c r="K71" s="7" t="s">
        <v>284</v>
      </c>
      <c r="L71" s="8">
        <v>10133.82</v>
      </c>
      <c r="M71" s="8">
        <f t="shared" si="1"/>
        <v>70.39819381729767</v>
      </c>
      <c r="N71" s="7" t="s">
        <v>284</v>
      </c>
      <c r="O71" s="8">
        <v>10133.82</v>
      </c>
      <c r="P71" s="7" t="s">
        <v>284</v>
      </c>
      <c r="Q71" s="8">
        <v>10133.82</v>
      </c>
      <c r="R71" s="7" t="s">
        <v>41</v>
      </c>
      <c r="S71" s="8">
        <v>0</v>
      </c>
      <c r="T71" s="7" t="s">
        <v>41</v>
      </c>
      <c r="U71" s="8">
        <v>0</v>
      </c>
      <c r="V71" s="7" t="s">
        <v>41</v>
      </c>
      <c r="W71" s="8">
        <v>0</v>
      </c>
      <c r="X71" s="7" t="s">
        <v>41</v>
      </c>
      <c r="Y71" s="8">
        <v>0</v>
      </c>
      <c r="Z71" s="7" t="s">
        <v>41</v>
      </c>
      <c r="AA71" s="8">
        <v>0</v>
      </c>
      <c r="AB71" s="7" t="s">
        <v>41</v>
      </c>
      <c r="AC71" s="8">
        <v>0</v>
      </c>
      <c r="AD71" s="7" t="s">
        <v>41</v>
      </c>
      <c r="AE71" s="8">
        <v>0</v>
      </c>
      <c r="AF71" s="8">
        <v>0</v>
      </c>
      <c r="AG71" s="7" t="s">
        <v>41</v>
      </c>
      <c r="AH71" s="8">
        <v>0</v>
      </c>
      <c r="AI71" s="17" t="s">
        <v>41</v>
      </c>
      <c r="AJ71" s="17"/>
      <c r="AK71" s="8">
        <v>0</v>
      </c>
      <c r="AL71" s="17" t="s">
        <v>41</v>
      </c>
      <c r="AM71" s="17"/>
      <c r="AN71" s="8">
        <v>0</v>
      </c>
    </row>
    <row r="72" spans="2:40" ht="25.5" customHeight="1">
      <c r="B72" s="20"/>
      <c r="C72" s="20"/>
      <c r="D72" s="2" t="s">
        <v>285</v>
      </c>
      <c r="E72" s="21" t="s">
        <v>286</v>
      </c>
      <c r="F72" s="21"/>
      <c r="G72" s="17" t="s">
        <v>287</v>
      </c>
      <c r="H72" s="17"/>
      <c r="I72" s="8">
        <v>89914.5</v>
      </c>
      <c r="J72" s="8">
        <f t="shared" si="0"/>
        <v>51.60500700199729</v>
      </c>
      <c r="K72" s="7" t="s">
        <v>287</v>
      </c>
      <c r="L72" s="8">
        <v>89914.5</v>
      </c>
      <c r="M72" s="8">
        <f t="shared" si="1"/>
        <v>51.60500700199729</v>
      </c>
      <c r="N72" s="7" t="s">
        <v>41</v>
      </c>
      <c r="O72" s="8">
        <v>0</v>
      </c>
      <c r="P72" s="7" t="s">
        <v>41</v>
      </c>
      <c r="Q72" s="8">
        <v>0</v>
      </c>
      <c r="R72" s="7" t="s">
        <v>41</v>
      </c>
      <c r="S72" s="8">
        <v>0</v>
      </c>
      <c r="T72" s="7" t="s">
        <v>41</v>
      </c>
      <c r="U72" s="8">
        <v>0</v>
      </c>
      <c r="V72" s="7" t="s">
        <v>287</v>
      </c>
      <c r="W72" s="8">
        <v>89914.5</v>
      </c>
      <c r="X72" s="7" t="s">
        <v>41</v>
      </c>
      <c r="Y72" s="8">
        <v>0</v>
      </c>
      <c r="Z72" s="7" t="s">
        <v>41</v>
      </c>
      <c r="AA72" s="8">
        <v>0</v>
      </c>
      <c r="AB72" s="7" t="s">
        <v>41</v>
      </c>
      <c r="AC72" s="8">
        <v>0</v>
      </c>
      <c r="AD72" s="7" t="s">
        <v>41</v>
      </c>
      <c r="AE72" s="8">
        <v>0</v>
      </c>
      <c r="AF72" s="8">
        <v>0</v>
      </c>
      <c r="AG72" s="7" t="s">
        <v>41</v>
      </c>
      <c r="AH72" s="8">
        <v>0</v>
      </c>
      <c r="AI72" s="17" t="s">
        <v>41</v>
      </c>
      <c r="AJ72" s="17"/>
      <c r="AK72" s="8">
        <v>0</v>
      </c>
      <c r="AL72" s="17" t="s">
        <v>41</v>
      </c>
      <c r="AM72" s="17"/>
      <c r="AN72" s="8">
        <v>0</v>
      </c>
    </row>
    <row r="73" spans="2:40" ht="9.75" customHeight="1">
      <c r="B73" s="20"/>
      <c r="C73" s="20"/>
      <c r="D73" s="2" t="s">
        <v>288</v>
      </c>
      <c r="E73" s="21" t="s">
        <v>289</v>
      </c>
      <c r="F73" s="21"/>
      <c r="G73" s="17" t="s">
        <v>290</v>
      </c>
      <c r="H73" s="17"/>
      <c r="I73" s="8">
        <v>45141</v>
      </c>
      <c r="J73" s="8">
        <f t="shared" si="0"/>
        <v>43.57239382239382</v>
      </c>
      <c r="K73" s="7" t="s">
        <v>290</v>
      </c>
      <c r="L73" s="8">
        <v>45141</v>
      </c>
      <c r="M73" s="8">
        <f t="shared" si="1"/>
        <v>43.57239382239382</v>
      </c>
      <c r="N73" s="7" t="s">
        <v>41</v>
      </c>
      <c r="O73" s="8">
        <v>0</v>
      </c>
      <c r="P73" s="7" t="s">
        <v>41</v>
      </c>
      <c r="Q73" s="8">
        <v>0</v>
      </c>
      <c r="R73" s="7" t="s">
        <v>41</v>
      </c>
      <c r="S73" s="8">
        <v>0</v>
      </c>
      <c r="T73" s="7" t="s">
        <v>41</v>
      </c>
      <c r="U73" s="8">
        <v>0</v>
      </c>
      <c r="V73" s="7" t="s">
        <v>290</v>
      </c>
      <c r="W73" s="8">
        <v>45141</v>
      </c>
      <c r="X73" s="7" t="s">
        <v>41</v>
      </c>
      <c r="Y73" s="8">
        <v>0</v>
      </c>
      <c r="Z73" s="7" t="s">
        <v>41</v>
      </c>
      <c r="AA73" s="8">
        <v>0</v>
      </c>
      <c r="AB73" s="7" t="s">
        <v>41</v>
      </c>
      <c r="AC73" s="8">
        <v>0</v>
      </c>
      <c r="AD73" s="7" t="s">
        <v>41</v>
      </c>
      <c r="AE73" s="8">
        <v>0</v>
      </c>
      <c r="AF73" s="8">
        <v>0</v>
      </c>
      <c r="AG73" s="7" t="s">
        <v>41</v>
      </c>
      <c r="AH73" s="8">
        <v>0</v>
      </c>
      <c r="AI73" s="17" t="s">
        <v>41</v>
      </c>
      <c r="AJ73" s="17"/>
      <c r="AK73" s="8">
        <v>0</v>
      </c>
      <c r="AL73" s="17" t="s">
        <v>41</v>
      </c>
      <c r="AM73" s="17"/>
      <c r="AN73" s="8">
        <v>0</v>
      </c>
    </row>
    <row r="74" spans="2:40" ht="11.25" customHeight="1">
      <c r="B74" s="20"/>
      <c r="C74" s="20"/>
      <c r="D74" s="2" t="s">
        <v>291</v>
      </c>
      <c r="E74" s="21" t="s">
        <v>292</v>
      </c>
      <c r="F74" s="21"/>
      <c r="G74" s="17" t="s">
        <v>293</v>
      </c>
      <c r="H74" s="17"/>
      <c r="I74" s="8">
        <v>100105.36</v>
      </c>
      <c r="J74" s="8">
        <f t="shared" si="0"/>
        <v>50.2053041245386</v>
      </c>
      <c r="K74" s="7" t="s">
        <v>293</v>
      </c>
      <c r="L74" s="8">
        <v>100105.36</v>
      </c>
      <c r="M74" s="8">
        <f t="shared" si="1"/>
        <v>50.2053041245386</v>
      </c>
      <c r="N74" s="7" t="s">
        <v>294</v>
      </c>
      <c r="O74" s="8">
        <v>99805.36</v>
      </c>
      <c r="P74" s="7" t="s">
        <v>295</v>
      </c>
      <c r="Q74" s="8">
        <v>83775.88</v>
      </c>
      <c r="R74" s="7" t="s">
        <v>296</v>
      </c>
      <c r="S74" s="8">
        <v>16029.48</v>
      </c>
      <c r="T74" s="7" t="s">
        <v>41</v>
      </c>
      <c r="U74" s="8">
        <v>0</v>
      </c>
      <c r="V74" s="7" t="s">
        <v>297</v>
      </c>
      <c r="W74" s="8">
        <v>300</v>
      </c>
      <c r="X74" s="7" t="s">
        <v>41</v>
      </c>
      <c r="Y74" s="8">
        <v>0</v>
      </c>
      <c r="Z74" s="7" t="s">
        <v>41</v>
      </c>
      <c r="AA74" s="8">
        <v>0</v>
      </c>
      <c r="AB74" s="7" t="s">
        <v>41</v>
      </c>
      <c r="AC74" s="8">
        <v>0</v>
      </c>
      <c r="AD74" s="7" t="s">
        <v>41</v>
      </c>
      <c r="AE74" s="8">
        <v>0</v>
      </c>
      <c r="AF74" s="8">
        <v>0</v>
      </c>
      <c r="AG74" s="7" t="s">
        <v>41</v>
      </c>
      <c r="AH74" s="8">
        <v>0</v>
      </c>
      <c r="AI74" s="17" t="s">
        <v>41</v>
      </c>
      <c r="AJ74" s="17"/>
      <c r="AK74" s="8">
        <v>0</v>
      </c>
      <c r="AL74" s="17" t="s">
        <v>41</v>
      </c>
      <c r="AM74" s="17"/>
      <c r="AN74" s="8">
        <v>0</v>
      </c>
    </row>
    <row r="75" spans="2:40" ht="19.5" customHeight="1">
      <c r="B75" s="20"/>
      <c r="C75" s="20"/>
      <c r="D75" s="2" t="s">
        <v>298</v>
      </c>
      <c r="E75" s="21" t="s">
        <v>299</v>
      </c>
      <c r="F75" s="21"/>
      <c r="G75" s="17" t="s">
        <v>300</v>
      </c>
      <c r="H75" s="17"/>
      <c r="I75" s="8">
        <v>62514.23</v>
      </c>
      <c r="J75" s="8">
        <f aca="true" t="shared" si="2" ref="J75:J102">SUM(I75/G75)*100</f>
        <v>53.97253639079309</v>
      </c>
      <c r="K75" s="7" t="s">
        <v>300</v>
      </c>
      <c r="L75" s="8">
        <v>62514.23</v>
      </c>
      <c r="M75" s="8">
        <f t="shared" si="1"/>
        <v>53.97253639079309</v>
      </c>
      <c r="N75" s="7" t="s">
        <v>301</v>
      </c>
      <c r="O75" s="8">
        <v>62514.23</v>
      </c>
      <c r="P75" s="7" t="s">
        <v>302</v>
      </c>
      <c r="Q75" s="8">
        <v>58566.26</v>
      </c>
      <c r="R75" s="7" t="s">
        <v>303</v>
      </c>
      <c r="S75" s="8">
        <v>3947.97</v>
      </c>
      <c r="T75" s="7" t="s">
        <v>41</v>
      </c>
      <c r="U75" s="8">
        <v>0</v>
      </c>
      <c r="V75" s="7" t="s">
        <v>304</v>
      </c>
      <c r="W75" s="8">
        <v>0</v>
      </c>
      <c r="X75" s="7" t="s">
        <v>41</v>
      </c>
      <c r="Y75" s="8">
        <v>0</v>
      </c>
      <c r="Z75" s="7" t="s">
        <v>41</v>
      </c>
      <c r="AA75" s="8">
        <v>0</v>
      </c>
      <c r="AB75" s="7" t="s">
        <v>41</v>
      </c>
      <c r="AC75" s="8">
        <v>0</v>
      </c>
      <c r="AD75" s="7" t="s">
        <v>41</v>
      </c>
      <c r="AE75" s="8">
        <v>0</v>
      </c>
      <c r="AF75" s="8">
        <v>0</v>
      </c>
      <c r="AG75" s="7" t="s">
        <v>41</v>
      </c>
      <c r="AH75" s="8">
        <v>0</v>
      </c>
      <c r="AI75" s="17" t="s">
        <v>41</v>
      </c>
      <c r="AJ75" s="17"/>
      <c r="AK75" s="8">
        <v>0</v>
      </c>
      <c r="AL75" s="17" t="s">
        <v>41</v>
      </c>
      <c r="AM75" s="17"/>
      <c r="AN75" s="8">
        <v>0</v>
      </c>
    </row>
    <row r="76" spans="2:40" ht="11.25" customHeight="1">
      <c r="B76" s="20"/>
      <c r="C76" s="20"/>
      <c r="D76" s="2" t="s">
        <v>305</v>
      </c>
      <c r="E76" s="21" t="s">
        <v>58</v>
      </c>
      <c r="F76" s="21"/>
      <c r="G76" s="17" t="s">
        <v>306</v>
      </c>
      <c r="H76" s="17"/>
      <c r="I76" s="8">
        <v>99523.44</v>
      </c>
      <c r="J76" s="8">
        <f t="shared" si="2"/>
        <v>69.58221352163882</v>
      </c>
      <c r="K76" s="7" t="s">
        <v>306</v>
      </c>
      <c r="L76" s="8">
        <v>99523.44</v>
      </c>
      <c r="M76" s="8">
        <f t="shared" si="1"/>
        <v>69.58221352163882</v>
      </c>
      <c r="N76" s="7" t="s">
        <v>73</v>
      </c>
      <c r="O76" s="8">
        <v>11232.84</v>
      </c>
      <c r="P76" s="7" t="s">
        <v>41</v>
      </c>
      <c r="Q76" s="8">
        <v>0</v>
      </c>
      <c r="R76" s="7" t="s">
        <v>73</v>
      </c>
      <c r="S76" s="8">
        <v>11232.84</v>
      </c>
      <c r="T76" s="7" t="s">
        <v>41</v>
      </c>
      <c r="U76" s="8">
        <v>0</v>
      </c>
      <c r="V76" s="7" t="s">
        <v>307</v>
      </c>
      <c r="W76" s="8">
        <v>88290.6</v>
      </c>
      <c r="X76" s="7" t="s">
        <v>41</v>
      </c>
      <c r="Y76" s="8">
        <v>0</v>
      </c>
      <c r="Z76" s="7" t="s">
        <v>41</v>
      </c>
      <c r="AA76" s="8">
        <v>0</v>
      </c>
      <c r="AB76" s="7" t="s">
        <v>41</v>
      </c>
      <c r="AC76" s="8">
        <v>0</v>
      </c>
      <c r="AD76" s="7" t="s">
        <v>41</v>
      </c>
      <c r="AE76" s="8">
        <v>0</v>
      </c>
      <c r="AF76" s="8">
        <v>0</v>
      </c>
      <c r="AG76" s="7" t="s">
        <v>41</v>
      </c>
      <c r="AH76" s="8">
        <v>0</v>
      </c>
      <c r="AI76" s="17" t="s">
        <v>41</v>
      </c>
      <c r="AJ76" s="17"/>
      <c r="AK76" s="8">
        <v>0</v>
      </c>
      <c r="AL76" s="17" t="s">
        <v>41</v>
      </c>
      <c r="AM76" s="17"/>
      <c r="AN76" s="8">
        <v>0</v>
      </c>
    </row>
    <row r="77" spans="2:40" ht="16.5" customHeight="1">
      <c r="B77" s="20" t="s">
        <v>308</v>
      </c>
      <c r="C77" s="20"/>
      <c r="D77" s="2"/>
      <c r="E77" s="21" t="s">
        <v>309</v>
      </c>
      <c r="F77" s="21"/>
      <c r="G77" s="17" t="s">
        <v>310</v>
      </c>
      <c r="H77" s="17"/>
      <c r="I77" s="8">
        <f>SUM(I78:I79)</f>
        <v>395299.52</v>
      </c>
      <c r="J77" s="8">
        <f t="shared" si="2"/>
        <v>61.35504448812649</v>
      </c>
      <c r="K77" s="7" t="s">
        <v>310</v>
      </c>
      <c r="L77" s="8">
        <f>SUM(L78:L79)</f>
        <v>395299.52</v>
      </c>
      <c r="M77" s="8">
        <f aca="true" t="shared" si="3" ref="M77:M102">SUM(L77/K77)*100</f>
        <v>61.35504448812649</v>
      </c>
      <c r="N77" s="7" t="s">
        <v>177</v>
      </c>
      <c r="O77" s="8">
        <f>SUM(O78:O79)</f>
        <v>0</v>
      </c>
      <c r="P77" s="7" t="s">
        <v>177</v>
      </c>
      <c r="Q77" s="8">
        <f>SUM(Q78:Q79)</f>
        <v>0</v>
      </c>
      <c r="R77" s="7" t="s">
        <v>41</v>
      </c>
      <c r="S77" s="8">
        <f>SUM(S78:S79)</f>
        <v>0</v>
      </c>
      <c r="T77" s="7" t="s">
        <v>41</v>
      </c>
      <c r="U77" s="8">
        <f>SUM(U78:U79)</f>
        <v>0</v>
      </c>
      <c r="V77" s="7" t="s">
        <v>41</v>
      </c>
      <c r="W77" s="8">
        <f>SUM(W78:W79)</f>
        <v>0</v>
      </c>
      <c r="X77" s="7" t="s">
        <v>311</v>
      </c>
      <c r="Y77" s="8">
        <f>SUM(Y78:Y79)</f>
        <v>395299.52</v>
      </c>
      <c r="Z77" s="7" t="s">
        <v>41</v>
      </c>
      <c r="AA77" s="8">
        <f>SUM(AA78:AA79)</f>
        <v>0</v>
      </c>
      <c r="AB77" s="7" t="s">
        <v>41</v>
      </c>
      <c r="AC77" s="8">
        <f>SUM(AC78:AC79)</f>
        <v>0</v>
      </c>
      <c r="AD77" s="7" t="s">
        <v>41</v>
      </c>
      <c r="AE77" s="8">
        <f>SUM(AE78:AE79)</f>
        <v>0</v>
      </c>
      <c r="AF77" s="8">
        <v>0</v>
      </c>
      <c r="AG77" s="7" t="s">
        <v>41</v>
      </c>
      <c r="AH77" s="8">
        <f>SUM(AH78:AH79)</f>
        <v>0</v>
      </c>
      <c r="AI77" s="17" t="s">
        <v>41</v>
      </c>
      <c r="AJ77" s="17"/>
      <c r="AK77" s="8">
        <f>SUM(AK78:AK79)</f>
        <v>0</v>
      </c>
      <c r="AL77" s="17" t="s">
        <v>41</v>
      </c>
      <c r="AM77" s="17"/>
      <c r="AN77" s="8">
        <f>SUM(AN78:AN79)</f>
        <v>0</v>
      </c>
    </row>
    <row r="78" spans="2:40" ht="11.25" customHeight="1">
      <c r="B78" s="20"/>
      <c r="C78" s="20"/>
      <c r="D78" s="2" t="s">
        <v>312</v>
      </c>
      <c r="E78" s="21" t="s">
        <v>313</v>
      </c>
      <c r="F78" s="21"/>
      <c r="G78" s="17" t="s">
        <v>177</v>
      </c>
      <c r="H78" s="17"/>
      <c r="I78" s="8">
        <v>0</v>
      </c>
      <c r="J78" s="8">
        <f t="shared" si="2"/>
        <v>0</v>
      </c>
      <c r="K78" s="7" t="s">
        <v>177</v>
      </c>
      <c r="L78" s="8">
        <v>0</v>
      </c>
      <c r="M78" s="8">
        <f t="shared" si="3"/>
        <v>0</v>
      </c>
      <c r="N78" s="7" t="s">
        <v>177</v>
      </c>
      <c r="O78" s="8">
        <v>0</v>
      </c>
      <c r="P78" s="7" t="s">
        <v>177</v>
      </c>
      <c r="Q78" s="8">
        <v>0</v>
      </c>
      <c r="R78" s="7" t="s">
        <v>41</v>
      </c>
      <c r="S78" s="8">
        <v>0</v>
      </c>
      <c r="T78" s="7" t="s">
        <v>41</v>
      </c>
      <c r="U78" s="8">
        <v>0</v>
      </c>
      <c r="V78" s="7" t="s">
        <v>41</v>
      </c>
      <c r="W78" s="8">
        <v>0</v>
      </c>
      <c r="X78" s="7" t="s">
        <v>41</v>
      </c>
      <c r="Y78" s="8"/>
      <c r="Z78" s="7" t="s">
        <v>41</v>
      </c>
      <c r="AA78" s="8">
        <v>0</v>
      </c>
      <c r="AB78" s="7" t="s">
        <v>41</v>
      </c>
      <c r="AC78" s="8">
        <v>0</v>
      </c>
      <c r="AD78" s="7" t="s">
        <v>41</v>
      </c>
      <c r="AE78" s="8">
        <v>0</v>
      </c>
      <c r="AF78" s="8">
        <v>0</v>
      </c>
      <c r="AG78" s="7" t="s">
        <v>41</v>
      </c>
      <c r="AH78" s="8">
        <v>0</v>
      </c>
      <c r="AI78" s="17" t="s">
        <v>41</v>
      </c>
      <c r="AJ78" s="17"/>
      <c r="AK78" s="8">
        <v>0</v>
      </c>
      <c r="AL78" s="17" t="s">
        <v>41</v>
      </c>
      <c r="AM78" s="17"/>
      <c r="AN78" s="8">
        <v>0</v>
      </c>
    </row>
    <row r="79" spans="2:40" s="14" customFormat="1" ht="10.5" customHeight="1">
      <c r="B79" s="23"/>
      <c r="C79" s="23"/>
      <c r="D79" s="11" t="s">
        <v>314</v>
      </c>
      <c r="E79" s="24" t="s">
        <v>58</v>
      </c>
      <c r="F79" s="24"/>
      <c r="G79" s="22" t="s">
        <v>311</v>
      </c>
      <c r="H79" s="22"/>
      <c r="I79" s="13">
        <v>395299.52</v>
      </c>
      <c r="J79" s="13">
        <f t="shared" si="2"/>
        <v>61.642071299613235</v>
      </c>
      <c r="K79" s="12" t="s">
        <v>311</v>
      </c>
      <c r="L79" s="13">
        <v>395299.52</v>
      </c>
      <c r="M79" s="13">
        <f t="shared" si="3"/>
        <v>61.642071299613235</v>
      </c>
      <c r="N79" s="12" t="s">
        <v>41</v>
      </c>
      <c r="O79" s="13">
        <v>0</v>
      </c>
      <c r="P79" s="12" t="s">
        <v>41</v>
      </c>
      <c r="Q79" s="13">
        <v>0</v>
      </c>
      <c r="R79" s="12" t="s">
        <v>41</v>
      </c>
      <c r="S79" s="13">
        <v>0</v>
      </c>
      <c r="T79" s="12" t="s">
        <v>41</v>
      </c>
      <c r="U79" s="13">
        <v>0</v>
      </c>
      <c r="V79" s="12" t="s">
        <v>41</v>
      </c>
      <c r="W79" s="13">
        <v>0</v>
      </c>
      <c r="X79" s="12" t="s">
        <v>311</v>
      </c>
      <c r="Y79" s="13">
        <v>395299.52</v>
      </c>
      <c r="Z79" s="12" t="s">
        <v>41</v>
      </c>
      <c r="AA79" s="13">
        <v>0</v>
      </c>
      <c r="AB79" s="12" t="s">
        <v>41</v>
      </c>
      <c r="AC79" s="13">
        <v>0</v>
      </c>
      <c r="AD79" s="12" t="s">
        <v>41</v>
      </c>
      <c r="AE79" s="13">
        <v>0</v>
      </c>
      <c r="AF79" s="13">
        <v>0</v>
      </c>
      <c r="AG79" s="12" t="s">
        <v>41</v>
      </c>
      <c r="AH79" s="13">
        <v>0</v>
      </c>
      <c r="AI79" s="22" t="s">
        <v>41</v>
      </c>
      <c r="AJ79" s="22"/>
      <c r="AK79" s="13">
        <v>0</v>
      </c>
      <c r="AL79" s="22" t="s">
        <v>41</v>
      </c>
      <c r="AM79" s="22"/>
      <c r="AN79" s="13">
        <v>0</v>
      </c>
    </row>
    <row r="80" spans="2:40" ht="13.5" customHeight="1">
      <c r="B80" s="20" t="s">
        <v>315</v>
      </c>
      <c r="C80" s="20"/>
      <c r="D80" s="2"/>
      <c r="E80" s="21" t="s">
        <v>316</v>
      </c>
      <c r="F80" s="21"/>
      <c r="G80" s="17" t="s">
        <v>317</v>
      </c>
      <c r="H80" s="17"/>
      <c r="I80" s="8">
        <f>SUM(I81:I84)</f>
        <v>201984.72</v>
      </c>
      <c r="J80" s="8">
        <f t="shared" si="2"/>
        <v>77.58676162160917</v>
      </c>
      <c r="K80" s="7" t="s">
        <v>317</v>
      </c>
      <c r="L80" s="8">
        <f>SUM(L81:L84)</f>
        <v>201984.72</v>
      </c>
      <c r="M80" s="8">
        <f t="shared" si="3"/>
        <v>77.58676162160917</v>
      </c>
      <c r="N80" s="7" t="s">
        <v>318</v>
      </c>
      <c r="O80" s="8">
        <f>SUM(O81:O84)</f>
        <v>23772.65</v>
      </c>
      <c r="P80" s="7" t="s">
        <v>319</v>
      </c>
      <c r="Q80" s="8">
        <f>SUM(Q81:Q84)</f>
        <v>18774.53</v>
      </c>
      <c r="R80" s="7" t="s">
        <v>320</v>
      </c>
      <c r="S80" s="8">
        <f>SUM(S81:S84)</f>
        <v>4998.12</v>
      </c>
      <c r="T80" s="7" t="s">
        <v>321</v>
      </c>
      <c r="U80" s="8">
        <f>SUM(U81:U84)</f>
        <v>27000</v>
      </c>
      <c r="V80" s="7" t="s">
        <v>322</v>
      </c>
      <c r="W80" s="8">
        <f>SUM(W81:W84)</f>
        <v>151212.07</v>
      </c>
      <c r="X80" s="7" t="s">
        <v>41</v>
      </c>
      <c r="Y80" s="8">
        <f>SUM(Y81:Y84)</f>
        <v>0</v>
      </c>
      <c r="Z80" s="7" t="s">
        <v>41</v>
      </c>
      <c r="AA80" s="8">
        <f>SUM(AA81:AA84)</f>
        <v>0</v>
      </c>
      <c r="AB80" s="7" t="s">
        <v>41</v>
      </c>
      <c r="AC80" s="8">
        <f>SUM(AC81:AC84)</f>
        <v>0</v>
      </c>
      <c r="AD80" s="7" t="s">
        <v>41</v>
      </c>
      <c r="AE80" s="8">
        <f>SUM(AE81:AE84)</f>
        <v>0</v>
      </c>
      <c r="AF80" s="8">
        <v>0</v>
      </c>
      <c r="AG80" s="7" t="s">
        <v>41</v>
      </c>
      <c r="AH80" s="8">
        <f>SUM(AH81:AH84)</f>
        <v>0</v>
      </c>
      <c r="AI80" s="17" t="s">
        <v>41</v>
      </c>
      <c r="AJ80" s="17"/>
      <c r="AK80" s="8">
        <f>SUM(AK81:AK84)</f>
        <v>0</v>
      </c>
      <c r="AL80" s="17" t="s">
        <v>41</v>
      </c>
      <c r="AM80" s="17"/>
      <c r="AN80" s="8">
        <f>SUM(AN81:AN84)</f>
        <v>0</v>
      </c>
    </row>
    <row r="81" spans="2:40" ht="10.5" customHeight="1">
      <c r="B81" s="20"/>
      <c r="C81" s="20"/>
      <c r="D81" s="2" t="s">
        <v>323</v>
      </c>
      <c r="E81" s="21" t="s">
        <v>324</v>
      </c>
      <c r="F81" s="21"/>
      <c r="G81" s="17" t="s">
        <v>325</v>
      </c>
      <c r="H81" s="17"/>
      <c r="I81" s="8">
        <v>25172.72</v>
      </c>
      <c r="J81" s="8">
        <f t="shared" si="2"/>
        <v>45.43976316834543</v>
      </c>
      <c r="K81" s="7" t="s">
        <v>325</v>
      </c>
      <c r="L81" s="8">
        <v>25172.72</v>
      </c>
      <c r="M81" s="8">
        <f t="shared" si="3"/>
        <v>45.43976316834543</v>
      </c>
      <c r="N81" s="7" t="s">
        <v>326</v>
      </c>
      <c r="O81" s="8">
        <v>23772.65</v>
      </c>
      <c r="P81" s="7" t="s">
        <v>319</v>
      </c>
      <c r="Q81" s="8">
        <v>18774.53</v>
      </c>
      <c r="R81" s="7" t="s">
        <v>327</v>
      </c>
      <c r="S81" s="8">
        <v>4998.12</v>
      </c>
      <c r="T81" s="7" t="s">
        <v>41</v>
      </c>
      <c r="U81" s="8">
        <v>0</v>
      </c>
      <c r="V81" s="7" t="s">
        <v>328</v>
      </c>
      <c r="W81" s="8">
        <v>1400.07</v>
      </c>
      <c r="X81" s="7" t="s">
        <v>41</v>
      </c>
      <c r="Y81" s="8">
        <v>0</v>
      </c>
      <c r="Z81" s="7" t="s">
        <v>41</v>
      </c>
      <c r="AA81" s="8">
        <v>0</v>
      </c>
      <c r="AB81" s="7" t="s">
        <v>41</v>
      </c>
      <c r="AC81" s="8">
        <v>0</v>
      </c>
      <c r="AD81" s="7" t="s">
        <v>41</v>
      </c>
      <c r="AE81" s="8">
        <v>0</v>
      </c>
      <c r="AF81" s="8">
        <v>0</v>
      </c>
      <c r="AG81" s="7" t="s">
        <v>41</v>
      </c>
      <c r="AH81" s="8">
        <v>0</v>
      </c>
      <c r="AI81" s="17" t="s">
        <v>41</v>
      </c>
      <c r="AJ81" s="17"/>
      <c r="AK81" s="8">
        <v>0</v>
      </c>
      <c r="AL81" s="17" t="s">
        <v>41</v>
      </c>
      <c r="AM81" s="17"/>
      <c r="AN81" s="8">
        <v>0</v>
      </c>
    </row>
    <row r="82" spans="2:40" ht="27" customHeight="1">
      <c r="B82" s="20"/>
      <c r="C82" s="20"/>
      <c r="D82" s="2" t="s">
        <v>329</v>
      </c>
      <c r="E82" s="21" t="s">
        <v>330</v>
      </c>
      <c r="F82" s="21"/>
      <c r="G82" s="17" t="s">
        <v>321</v>
      </c>
      <c r="H82" s="17"/>
      <c r="I82" s="8">
        <v>27000</v>
      </c>
      <c r="J82" s="8">
        <f t="shared" si="2"/>
        <v>100</v>
      </c>
      <c r="K82" s="7" t="s">
        <v>321</v>
      </c>
      <c r="L82" s="8">
        <v>27000</v>
      </c>
      <c r="M82" s="8">
        <f t="shared" si="3"/>
        <v>100</v>
      </c>
      <c r="N82" s="7" t="s">
        <v>41</v>
      </c>
      <c r="O82" s="8">
        <v>0</v>
      </c>
      <c r="P82" s="7" t="s">
        <v>41</v>
      </c>
      <c r="Q82" s="8">
        <v>0</v>
      </c>
      <c r="R82" s="7" t="s">
        <v>41</v>
      </c>
      <c r="S82" s="8">
        <v>0</v>
      </c>
      <c r="T82" s="7" t="s">
        <v>321</v>
      </c>
      <c r="U82" s="8">
        <v>27000</v>
      </c>
      <c r="V82" s="7" t="s">
        <v>41</v>
      </c>
      <c r="W82" s="8">
        <v>0</v>
      </c>
      <c r="X82" s="7" t="s">
        <v>41</v>
      </c>
      <c r="Y82" s="8">
        <v>0</v>
      </c>
      <c r="Z82" s="7" t="s">
        <v>41</v>
      </c>
      <c r="AA82" s="8">
        <v>0</v>
      </c>
      <c r="AB82" s="7" t="s">
        <v>41</v>
      </c>
      <c r="AC82" s="8">
        <v>0</v>
      </c>
      <c r="AD82" s="7" t="s">
        <v>41</v>
      </c>
      <c r="AE82" s="8">
        <v>0</v>
      </c>
      <c r="AF82" s="8">
        <v>0</v>
      </c>
      <c r="AG82" s="7" t="s">
        <v>41</v>
      </c>
      <c r="AH82" s="8">
        <v>0</v>
      </c>
      <c r="AI82" s="17" t="s">
        <v>41</v>
      </c>
      <c r="AJ82" s="17"/>
      <c r="AK82" s="8">
        <v>0</v>
      </c>
      <c r="AL82" s="17" t="s">
        <v>41</v>
      </c>
      <c r="AM82" s="17"/>
      <c r="AN82" s="8">
        <v>0</v>
      </c>
    </row>
    <row r="83" spans="2:40" ht="13.5" customHeight="1">
      <c r="B83" s="20"/>
      <c r="C83" s="20"/>
      <c r="D83" s="2" t="s">
        <v>331</v>
      </c>
      <c r="E83" s="21" t="s">
        <v>332</v>
      </c>
      <c r="F83" s="21"/>
      <c r="G83" s="17" t="s">
        <v>333</v>
      </c>
      <c r="H83" s="17"/>
      <c r="I83" s="8">
        <v>149812</v>
      </c>
      <c r="J83" s="8">
        <f t="shared" si="2"/>
        <v>84.35027898675165</v>
      </c>
      <c r="K83" s="7" t="s">
        <v>333</v>
      </c>
      <c r="L83" s="8">
        <v>149812</v>
      </c>
      <c r="M83" s="8">
        <f t="shared" si="3"/>
        <v>84.35027898675165</v>
      </c>
      <c r="N83" s="7" t="s">
        <v>41</v>
      </c>
      <c r="O83" s="8">
        <v>0</v>
      </c>
      <c r="P83" s="7" t="s">
        <v>41</v>
      </c>
      <c r="Q83" s="8">
        <v>0</v>
      </c>
      <c r="R83" s="7" t="s">
        <v>41</v>
      </c>
      <c r="S83" s="8">
        <v>0</v>
      </c>
      <c r="T83" s="7" t="s">
        <v>41</v>
      </c>
      <c r="U83" s="8">
        <v>0</v>
      </c>
      <c r="V83" s="7" t="s">
        <v>333</v>
      </c>
      <c r="W83" s="8">
        <v>149812</v>
      </c>
      <c r="X83" s="7" t="s">
        <v>41</v>
      </c>
      <c r="Y83" s="8">
        <v>0</v>
      </c>
      <c r="Z83" s="7" t="s">
        <v>41</v>
      </c>
      <c r="AA83" s="8">
        <v>0</v>
      </c>
      <c r="AB83" s="7" t="s">
        <v>41</v>
      </c>
      <c r="AC83" s="8">
        <v>0</v>
      </c>
      <c r="AD83" s="7" t="s">
        <v>41</v>
      </c>
      <c r="AE83" s="8">
        <v>0</v>
      </c>
      <c r="AF83" s="8">
        <v>0</v>
      </c>
      <c r="AG83" s="7" t="s">
        <v>41</v>
      </c>
      <c r="AH83" s="8">
        <v>0</v>
      </c>
      <c r="AI83" s="17" t="s">
        <v>41</v>
      </c>
      <c r="AJ83" s="17"/>
      <c r="AK83" s="8">
        <v>0</v>
      </c>
      <c r="AL83" s="17" t="s">
        <v>41</v>
      </c>
      <c r="AM83" s="17"/>
      <c r="AN83" s="8">
        <v>0</v>
      </c>
    </row>
    <row r="84" spans="2:40" ht="15" customHeight="1">
      <c r="B84" s="20"/>
      <c r="C84" s="20"/>
      <c r="D84" s="2" t="s">
        <v>334</v>
      </c>
      <c r="E84" s="21" t="s">
        <v>234</v>
      </c>
      <c r="F84" s="21"/>
      <c r="G84" s="17" t="s">
        <v>335</v>
      </c>
      <c r="H84" s="17"/>
      <c r="I84" s="8">
        <v>0</v>
      </c>
      <c r="J84" s="8">
        <f t="shared" si="2"/>
        <v>0</v>
      </c>
      <c r="K84" s="7" t="s">
        <v>335</v>
      </c>
      <c r="L84" s="8">
        <v>0</v>
      </c>
      <c r="M84" s="8">
        <f t="shared" si="3"/>
        <v>0</v>
      </c>
      <c r="N84" s="7" t="s">
        <v>335</v>
      </c>
      <c r="O84" s="8">
        <v>0</v>
      </c>
      <c r="P84" s="7" t="s">
        <v>41</v>
      </c>
      <c r="Q84" s="8">
        <v>0</v>
      </c>
      <c r="R84" s="7" t="s">
        <v>335</v>
      </c>
      <c r="S84" s="8">
        <v>0</v>
      </c>
      <c r="T84" s="7" t="s">
        <v>41</v>
      </c>
      <c r="U84" s="8">
        <v>0</v>
      </c>
      <c r="V84" s="7" t="s">
        <v>41</v>
      </c>
      <c r="W84" s="8">
        <v>0</v>
      </c>
      <c r="X84" s="7" t="s">
        <v>41</v>
      </c>
      <c r="Y84" s="8">
        <v>0</v>
      </c>
      <c r="Z84" s="7" t="s">
        <v>41</v>
      </c>
      <c r="AA84" s="8">
        <v>0</v>
      </c>
      <c r="AB84" s="7" t="s">
        <v>41</v>
      </c>
      <c r="AC84" s="8">
        <v>0</v>
      </c>
      <c r="AD84" s="7" t="s">
        <v>41</v>
      </c>
      <c r="AE84" s="8">
        <v>0</v>
      </c>
      <c r="AF84" s="8">
        <v>0</v>
      </c>
      <c r="AG84" s="7" t="s">
        <v>41</v>
      </c>
      <c r="AH84" s="8">
        <v>0</v>
      </c>
      <c r="AI84" s="17" t="s">
        <v>41</v>
      </c>
      <c r="AJ84" s="17"/>
      <c r="AK84" s="8">
        <v>0</v>
      </c>
      <c r="AL84" s="17" t="s">
        <v>41</v>
      </c>
      <c r="AM84" s="17"/>
      <c r="AN84" s="8">
        <v>0</v>
      </c>
    </row>
    <row r="85" spans="2:40" ht="15.75" customHeight="1">
      <c r="B85" s="20" t="s">
        <v>336</v>
      </c>
      <c r="C85" s="20"/>
      <c r="D85" s="2"/>
      <c r="E85" s="21" t="s">
        <v>337</v>
      </c>
      <c r="F85" s="21"/>
      <c r="G85" s="17" t="s">
        <v>338</v>
      </c>
      <c r="H85" s="17"/>
      <c r="I85" s="8">
        <f>SUM(I86:I91)</f>
        <v>226606.01</v>
      </c>
      <c r="J85" s="8">
        <f t="shared" si="2"/>
        <v>15.321299445672373</v>
      </c>
      <c r="K85" s="7" t="s">
        <v>339</v>
      </c>
      <c r="L85" s="8">
        <f>SUM(L86:L91)</f>
        <v>169519.68</v>
      </c>
      <c r="M85" s="8">
        <f t="shared" si="3"/>
        <v>43.575405811513136</v>
      </c>
      <c r="N85" s="7" t="s">
        <v>339</v>
      </c>
      <c r="O85" s="8">
        <f>SUM(O86:O91)</f>
        <v>169519.68</v>
      </c>
      <c r="P85" s="7" t="s">
        <v>340</v>
      </c>
      <c r="Q85" s="8">
        <f>SUM(Q86:Q91)</f>
        <v>561.65</v>
      </c>
      <c r="R85" s="7" t="s">
        <v>341</v>
      </c>
      <c r="S85" s="8">
        <f>SUM(S86:S91)</f>
        <v>168958.03000000003</v>
      </c>
      <c r="T85" s="7" t="s">
        <v>41</v>
      </c>
      <c r="U85" s="8">
        <f>SUM(U86:U91)</f>
        <v>0</v>
      </c>
      <c r="V85" s="7" t="s">
        <v>41</v>
      </c>
      <c r="W85" s="8">
        <f>SUM(W86:W91)</f>
        <v>0</v>
      </c>
      <c r="X85" s="7" t="s">
        <v>41</v>
      </c>
      <c r="Y85" s="8">
        <f>SUM(Y86:Y91)</f>
        <v>0</v>
      </c>
      <c r="Z85" s="7" t="s">
        <v>41</v>
      </c>
      <c r="AA85" s="8">
        <f>SUM(AA86:AA91)</f>
        <v>0</v>
      </c>
      <c r="AB85" s="7" t="s">
        <v>41</v>
      </c>
      <c r="AC85" s="8">
        <f>SUM(AC86:AC91)</f>
        <v>0</v>
      </c>
      <c r="AD85" s="7" t="s">
        <v>342</v>
      </c>
      <c r="AE85" s="8">
        <f>SUM(AE86:AE91)</f>
        <v>57086.33</v>
      </c>
      <c r="AF85" s="8">
        <f>SUM(AE85/AD85)*100</f>
        <v>5.237277981651376</v>
      </c>
      <c r="AG85" s="7" t="s">
        <v>343</v>
      </c>
      <c r="AH85" s="8">
        <f>SUM(AH86:AH91)</f>
        <v>57086.33</v>
      </c>
      <c r="AI85" s="17" t="s">
        <v>41</v>
      </c>
      <c r="AJ85" s="17"/>
      <c r="AK85" s="8">
        <f>SUM(AK86:AK91)</f>
        <v>0</v>
      </c>
      <c r="AL85" s="17" t="s">
        <v>344</v>
      </c>
      <c r="AM85" s="17"/>
      <c r="AN85" s="8">
        <f>SUM(AN86:AN91)</f>
        <v>0</v>
      </c>
    </row>
    <row r="86" spans="2:40" ht="13.5" customHeight="1">
      <c r="B86" s="20"/>
      <c r="C86" s="20"/>
      <c r="D86" s="2" t="s">
        <v>345</v>
      </c>
      <c r="E86" s="21" t="s">
        <v>346</v>
      </c>
      <c r="F86" s="21"/>
      <c r="G86" s="17" t="s">
        <v>347</v>
      </c>
      <c r="H86" s="17"/>
      <c r="I86" s="8">
        <v>1127.05</v>
      </c>
      <c r="J86" s="8">
        <f t="shared" si="2"/>
        <v>0.11703530633437174</v>
      </c>
      <c r="K86" s="7" t="s">
        <v>177</v>
      </c>
      <c r="L86" s="8">
        <v>1127.05</v>
      </c>
      <c r="M86" s="8">
        <f t="shared" si="3"/>
        <v>37.56833333333333</v>
      </c>
      <c r="N86" s="7" t="s">
        <v>177</v>
      </c>
      <c r="O86" s="8">
        <v>1127.05</v>
      </c>
      <c r="P86" s="7" t="s">
        <v>41</v>
      </c>
      <c r="Q86" s="8">
        <v>0</v>
      </c>
      <c r="R86" s="7" t="s">
        <v>177</v>
      </c>
      <c r="S86" s="8">
        <v>1127.05</v>
      </c>
      <c r="T86" s="7" t="s">
        <v>41</v>
      </c>
      <c r="U86" s="8">
        <v>0</v>
      </c>
      <c r="V86" s="7" t="s">
        <v>41</v>
      </c>
      <c r="W86" s="8">
        <v>0</v>
      </c>
      <c r="X86" s="7" t="s">
        <v>41</v>
      </c>
      <c r="Y86" s="8">
        <v>0</v>
      </c>
      <c r="Z86" s="7" t="s">
        <v>41</v>
      </c>
      <c r="AA86" s="8">
        <v>0</v>
      </c>
      <c r="AB86" s="7" t="s">
        <v>41</v>
      </c>
      <c r="AC86" s="8">
        <v>0</v>
      </c>
      <c r="AD86" s="7" t="s">
        <v>344</v>
      </c>
      <c r="AE86" s="8">
        <v>0</v>
      </c>
      <c r="AF86" s="8">
        <f>SUM(AE86/AD86)*100</f>
        <v>0</v>
      </c>
      <c r="AG86" s="7" t="s">
        <v>41</v>
      </c>
      <c r="AH86" s="8">
        <v>0</v>
      </c>
      <c r="AI86" s="17" t="s">
        <v>41</v>
      </c>
      <c r="AJ86" s="17"/>
      <c r="AK86" s="8">
        <v>0</v>
      </c>
      <c r="AL86" s="17" t="s">
        <v>344</v>
      </c>
      <c r="AM86" s="17"/>
      <c r="AN86" s="8">
        <v>0</v>
      </c>
    </row>
    <row r="87" spans="2:40" ht="9.75" customHeight="1">
      <c r="B87" s="20"/>
      <c r="C87" s="20"/>
      <c r="D87" s="2" t="s">
        <v>348</v>
      </c>
      <c r="E87" s="21" t="s">
        <v>349</v>
      </c>
      <c r="F87" s="21"/>
      <c r="G87" s="17" t="s">
        <v>220</v>
      </c>
      <c r="H87" s="17"/>
      <c r="I87" s="8">
        <v>2286</v>
      </c>
      <c r="J87" s="8">
        <f t="shared" si="2"/>
        <v>15.24</v>
      </c>
      <c r="K87" s="7" t="s">
        <v>220</v>
      </c>
      <c r="L87" s="8">
        <v>2286</v>
      </c>
      <c r="M87" s="8">
        <f t="shared" si="3"/>
        <v>15.24</v>
      </c>
      <c r="N87" s="7" t="s">
        <v>220</v>
      </c>
      <c r="O87" s="8">
        <v>2286</v>
      </c>
      <c r="P87" s="7" t="s">
        <v>41</v>
      </c>
      <c r="Q87" s="8">
        <v>0</v>
      </c>
      <c r="R87" s="7" t="s">
        <v>220</v>
      </c>
      <c r="S87" s="8">
        <v>2286</v>
      </c>
      <c r="T87" s="7" t="s">
        <v>41</v>
      </c>
      <c r="U87" s="8">
        <v>0</v>
      </c>
      <c r="V87" s="7" t="s">
        <v>41</v>
      </c>
      <c r="W87" s="8">
        <v>0</v>
      </c>
      <c r="X87" s="7" t="s">
        <v>41</v>
      </c>
      <c r="Y87" s="8">
        <v>0</v>
      </c>
      <c r="Z87" s="7" t="s">
        <v>41</v>
      </c>
      <c r="AA87" s="8">
        <v>0</v>
      </c>
      <c r="AB87" s="7" t="s">
        <v>41</v>
      </c>
      <c r="AC87" s="8">
        <v>0</v>
      </c>
      <c r="AD87" s="7" t="s">
        <v>41</v>
      </c>
      <c r="AE87" s="8">
        <v>0</v>
      </c>
      <c r="AF87" s="8">
        <v>0</v>
      </c>
      <c r="AG87" s="7" t="s">
        <v>41</v>
      </c>
      <c r="AH87" s="8">
        <v>0</v>
      </c>
      <c r="AI87" s="17" t="s">
        <v>41</v>
      </c>
      <c r="AJ87" s="17"/>
      <c r="AK87" s="8">
        <v>0</v>
      </c>
      <c r="AL87" s="17" t="s">
        <v>41</v>
      </c>
      <c r="AM87" s="17"/>
      <c r="AN87" s="8">
        <v>0</v>
      </c>
    </row>
    <row r="88" spans="2:40" ht="10.5" customHeight="1">
      <c r="B88" s="20"/>
      <c r="C88" s="20"/>
      <c r="D88" s="2" t="s">
        <v>350</v>
      </c>
      <c r="E88" s="21" t="s">
        <v>351</v>
      </c>
      <c r="F88" s="21"/>
      <c r="G88" s="17" t="s">
        <v>352</v>
      </c>
      <c r="H88" s="17"/>
      <c r="I88" s="8">
        <v>4222.8</v>
      </c>
      <c r="J88" s="8">
        <f t="shared" si="2"/>
        <v>26.392500000000002</v>
      </c>
      <c r="K88" s="7" t="s">
        <v>352</v>
      </c>
      <c r="L88" s="8">
        <v>4222.8</v>
      </c>
      <c r="M88" s="8">
        <f t="shared" si="3"/>
        <v>26.392500000000002</v>
      </c>
      <c r="N88" s="7" t="s">
        <v>352</v>
      </c>
      <c r="O88" s="8">
        <v>4222.8</v>
      </c>
      <c r="P88" s="7" t="s">
        <v>41</v>
      </c>
      <c r="Q88" s="8">
        <v>0</v>
      </c>
      <c r="R88" s="7" t="s">
        <v>352</v>
      </c>
      <c r="S88" s="8">
        <v>4222.8</v>
      </c>
      <c r="T88" s="7" t="s">
        <v>41</v>
      </c>
      <c r="U88" s="8">
        <v>0</v>
      </c>
      <c r="V88" s="7" t="s">
        <v>41</v>
      </c>
      <c r="W88" s="8">
        <v>0</v>
      </c>
      <c r="X88" s="7" t="s">
        <v>41</v>
      </c>
      <c r="Y88" s="8">
        <v>0</v>
      </c>
      <c r="Z88" s="7" t="s">
        <v>41</v>
      </c>
      <c r="AA88" s="8">
        <v>0</v>
      </c>
      <c r="AB88" s="7" t="s">
        <v>41</v>
      </c>
      <c r="AC88" s="8">
        <v>0</v>
      </c>
      <c r="AD88" s="7" t="s">
        <v>41</v>
      </c>
      <c r="AE88" s="8">
        <v>0</v>
      </c>
      <c r="AF88" s="8">
        <v>0</v>
      </c>
      <c r="AG88" s="7" t="s">
        <v>41</v>
      </c>
      <c r="AH88" s="8">
        <v>0</v>
      </c>
      <c r="AI88" s="17" t="s">
        <v>41</v>
      </c>
      <c r="AJ88" s="17"/>
      <c r="AK88" s="8">
        <v>0</v>
      </c>
      <c r="AL88" s="17" t="s">
        <v>41</v>
      </c>
      <c r="AM88" s="17"/>
      <c r="AN88" s="8">
        <v>0</v>
      </c>
    </row>
    <row r="89" spans="2:40" ht="15" customHeight="1">
      <c r="B89" s="20"/>
      <c r="C89" s="20"/>
      <c r="D89" s="2" t="s">
        <v>353</v>
      </c>
      <c r="E89" s="21" t="s">
        <v>354</v>
      </c>
      <c r="F89" s="21"/>
      <c r="G89" s="17" t="s">
        <v>355</v>
      </c>
      <c r="H89" s="17"/>
      <c r="I89" s="8">
        <v>115675.55</v>
      </c>
      <c r="J89" s="8">
        <f t="shared" si="2"/>
        <v>36.148609375</v>
      </c>
      <c r="K89" s="7" t="s">
        <v>356</v>
      </c>
      <c r="L89" s="8">
        <v>88287.57</v>
      </c>
      <c r="M89" s="8">
        <f t="shared" si="3"/>
        <v>40.13071363636364</v>
      </c>
      <c r="N89" s="7" t="s">
        <v>356</v>
      </c>
      <c r="O89" s="8">
        <v>88287.57</v>
      </c>
      <c r="P89" s="7" t="s">
        <v>41</v>
      </c>
      <c r="Q89" s="8">
        <v>0</v>
      </c>
      <c r="R89" s="7" t="s">
        <v>356</v>
      </c>
      <c r="S89" s="8">
        <v>88287.57</v>
      </c>
      <c r="T89" s="7" t="s">
        <v>41</v>
      </c>
      <c r="U89" s="8">
        <v>0</v>
      </c>
      <c r="V89" s="7" t="s">
        <v>41</v>
      </c>
      <c r="W89" s="8">
        <v>0</v>
      </c>
      <c r="X89" s="7" t="s">
        <v>41</v>
      </c>
      <c r="Y89" s="8">
        <v>0</v>
      </c>
      <c r="Z89" s="7" t="s">
        <v>41</v>
      </c>
      <c r="AA89" s="8">
        <v>0</v>
      </c>
      <c r="AB89" s="7" t="s">
        <v>41</v>
      </c>
      <c r="AC89" s="8">
        <v>0</v>
      </c>
      <c r="AD89" s="7" t="s">
        <v>105</v>
      </c>
      <c r="AE89" s="8">
        <v>27387.98</v>
      </c>
      <c r="AF89" s="8">
        <f>SUM(AE89/AD89)*100</f>
        <v>27.38798</v>
      </c>
      <c r="AG89" s="7" t="s">
        <v>105</v>
      </c>
      <c r="AH89" s="8">
        <v>27387.98</v>
      </c>
      <c r="AI89" s="17" t="s">
        <v>41</v>
      </c>
      <c r="AJ89" s="17"/>
      <c r="AK89" s="8">
        <v>0</v>
      </c>
      <c r="AL89" s="17" t="s">
        <v>41</v>
      </c>
      <c r="AM89" s="17"/>
      <c r="AN89" s="8">
        <v>0</v>
      </c>
    </row>
    <row r="90" spans="2:40" ht="26.25" customHeight="1">
      <c r="B90" s="20"/>
      <c r="C90" s="20"/>
      <c r="D90" s="2" t="s">
        <v>357</v>
      </c>
      <c r="E90" s="21" t="s">
        <v>358</v>
      </c>
      <c r="F90" s="21"/>
      <c r="G90" s="17" t="s">
        <v>359</v>
      </c>
      <c r="H90" s="17"/>
      <c r="I90" s="8">
        <v>263.04</v>
      </c>
      <c r="J90" s="8">
        <f t="shared" si="2"/>
        <v>5.700848495356574</v>
      </c>
      <c r="K90" s="7" t="s">
        <v>359</v>
      </c>
      <c r="L90" s="8">
        <v>263.04</v>
      </c>
      <c r="M90" s="8">
        <f t="shared" si="3"/>
        <v>5.700848495356574</v>
      </c>
      <c r="N90" s="7" t="s">
        <v>359</v>
      </c>
      <c r="O90" s="8">
        <v>263.04</v>
      </c>
      <c r="P90" s="7" t="s">
        <v>41</v>
      </c>
      <c r="Q90" s="8">
        <v>0</v>
      </c>
      <c r="R90" s="7" t="s">
        <v>359</v>
      </c>
      <c r="S90" s="8">
        <v>263.04</v>
      </c>
      <c r="T90" s="7" t="s">
        <v>41</v>
      </c>
      <c r="U90" s="8">
        <v>0</v>
      </c>
      <c r="V90" s="7" t="s">
        <v>41</v>
      </c>
      <c r="W90" s="8">
        <v>0</v>
      </c>
      <c r="X90" s="7" t="s">
        <v>41</v>
      </c>
      <c r="Y90" s="8">
        <v>0</v>
      </c>
      <c r="Z90" s="7" t="s">
        <v>41</v>
      </c>
      <c r="AA90" s="8">
        <v>0</v>
      </c>
      <c r="AB90" s="7" t="s">
        <v>41</v>
      </c>
      <c r="AC90" s="8">
        <v>0</v>
      </c>
      <c r="AD90" s="7" t="s">
        <v>41</v>
      </c>
      <c r="AE90" s="8">
        <v>0</v>
      </c>
      <c r="AF90" s="8">
        <v>0</v>
      </c>
      <c r="AG90" s="7" t="s">
        <v>41</v>
      </c>
      <c r="AH90" s="8">
        <v>0</v>
      </c>
      <c r="AI90" s="17" t="s">
        <v>41</v>
      </c>
      <c r="AJ90" s="17"/>
      <c r="AK90" s="8">
        <v>0</v>
      </c>
      <c r="AL90" s="17" t="s">
        <v>41</v>
      </c>
      <c r="AM90" s="17"/>
      <c r="AN90" s="8">
        <v>0</v>
      </c>
    </row>
    <row r="91" spans="2:40" ht="11.25" customHeight="1">
      <c r="B91" s="20"/>
      <c r="C91" s="20"/>
      <c r="D91" s="2" t="s">
        <v>360</v>
      </c>
      <c r="E91" s="21" t="s">
        <v>58</v>
      </c>
      <c r="F91" s="21"/>
      <c r="G91" s="17" t="s">
        <v>361</v>
      </c>
      <c r="H91" s="17"/>
      <c r="I91" s="8">
        <v>103031.57</v>
      </c>
      <c r="J91" s="8">
        <f t="shared" si="2"/>
        <v>64.22934069770342</v>
      </c>
      <c r="K91" s="7" t="s">
        <v>362</v>
      </c>
      <c r="L91" s="8">
        <v>73333.22</v>
      </c>
      <c r="M91" s="8">
        <f t="shared" si="3"/>
        <v>56.23195718185443</v>
      </c>
      <c r="N91" s="7" t="s">
        <v>362</v>
      </c>
      <c r="O91" s="8">
        <v>73333.22</v>
      </c>
      <c r="P91" s="7" t="s">
        <v>340</v>
      </c>
      <c r="Q91" s="8">
        <v>561.65</v>
      </c>
      <c r="R91" s="7" t="s">
        <v>363</v>
      </c>
      <c r="S91" s="8">
        <v>72771.57</v>
      </c>
      <c r="T91" s="7" t="s">
        <v>41</v>
      </c>
      <c r="U91" s="8">
        <v>0</v>
      </c>
      <c r="V91" s="7" t="s">
        <v>41</v>
      </c>
      <c r="W91" s="8">
        <v>0</v>
      </c>
      <c r="X91" s="7" t="s">
        <v>41</v>
      </c>
      <c r="Y91" s="8">
        <v>0</v>
      </c>
      <c r="Z91" s="7" t="s">
        <v>41</v>
      </c>
      <c r="AA91" s="8"/>
      <c r="AB91" s="7" t="s">
        <v>41</v>
      </c>
      <c r="AC91" s="8">
        <v>0</v>
      </c>
      <c r="AD91" s="7" t="s">
        <v>170</v>
      </c>
      <c r="AE91" s="8">
        <v>29698.35</v>
      </c>
      <c r="AF91" s="8">
        <f>SUM(AE91/AD91)*100</f>
        <v>98.9945</v>
      </c>
      <c r="AG91" s="7" t="s">
        <v>170</v>
      </c>
      <c r="AH91" s="8">
        <v>29698.35</v>
      </c>
      <c r="AI91" s="17" t="s">
        <v>41</v>
      </c>
      <c r="AJ91" s="17"/>
      <c r="AK91" s="8">
        <v>0</v>
      </c>
      <c r="AL91" s="17" t="s">
        <v>41</v>
      </c>
      <c r="AM91" s="17"/>
      <c r="AN91" s="8">
        <v>0</v>
      </c>
    </row>
    <row r="92" spans="2:40" ht="15.75" customHeight="1">
      <c r="B92" s="20" t="s">
        <v>364</v>
      </c>
      <c r="C92" s="20"/>
      <c r="D92" s="2"/>
      <c r="E92" s="21" t="s">
        <v>365</v>
      </c>
      <c r="F92" s="21"/>
      <c r="G92" s="17" t="s">
        <v>366</v>
      </c>
      <c r="H92" s="17"/>
      <c r="I92" s="8">
        <f>SUM(I93:I97)</f>
        <v>124163.04</v>
      </c>
      <c r="J92" s="8">
        <f t="shared" si="2"/>
        <v>42.488267762610825</v>
      </c>
      <c r="K92" s="7" t="s">
        <v>366</v>
      </c>
      <c r="L92" s="8">
        <f>SUM(L93:L97)</f>
        <v>124163.04</v>
      </c>
      <c r="M92" s="8">
        <f t="shared" si="3"/>
        <v>42.488267762610825</v>
      </c>
      <c r="N92" s="7" t="s">
        <v>367</v>
      </c>
      <c r="O92" s="8">
        <f>SUM(O93:O97)</f>
        <v>51663.04</v>
      </c>
      <c r="P92" s="7" t="s">
        <v>368</v>
      </c>
      <c r="Q92" s="8">
        <f>SUM(Q93:Q97)</f>
        <v>21571.89</v>
      </c>
      <c r="R92" s="7" t="s">
        <v>369</v>
      </c>
      <c r="S92" s="8">
        <f>SUM(S93:S97)</f>
        <v>30091.15</v>
      </c>
      <c r="T92" s="7" t="s">
        <v>370</v>
      </c>
      <c r="U92" s="8">
        <f>SUM(U93:U97)</f>
        <v>72500</v>
      </c>
      <c r="V92" s="7" t="s">
        <v>41</v>
      </c>
      <c r="W92" s="8">
        <f>SUM(W93:W97)</f>
        <v>0</v>
      </c>
      <c r="X92" s="7" t="s">
        <v>41</v>
      </c>
      <c r="Y92" s="8">
        <f>SUM(Y93:Y97)</f>
        <v>0</v>
      </c>
      <c r="Z92" s="7" t="s">
        <v>41</v>
      </c>
      <c r="AA92" s="8">
        <f>SUM(AA93:AA97)</f>
        <v>0</v>
      </c>
      <c r="AB92" s="7" t="s">
        <v>41</v>
      </c>
      <c r="AC92" s="8">
        <f>SUM(AC93:AC97)</f>
        <v>0</v>
      </c>
      <c r="AD92" s="7" t="s">
        <v>41</v>
      </c>
      <c r="AE92" s="8">
        <f>SUM(AE93:AE97)</f>
        <v>0</v>
      </c>
      <c r="AF92" s="8">
        <v>0</v>
      </c>
      <c r="AG92" s="7" t="s">
        <v>41</v>
      </c>
      <c r="AH92" s="8">
        <f>SUM(AH93:AH97)</f>
        <v>0</v>
      </c>
      <c r="AI92" s="17" t="s">
        <v>41</v>
      </c>
      <c r="AJ92" s="17"/>
      <c r="AK92" s="8">
        <f>SUM(AK93:AK97)</f>
        <v>0</v>
      </c>
      <c r="AL92" s="17" t="s">
        <v>41</v>
      </c>
      <c r="AM92" s="17"/>
      <c r="AN92" s="8">
        <f>SUM(AN93:AN97)</f>
        <v>0</v>
      </c>
    </row>
    <row r="93" spans="2:40" ht="15" customHeight="1">
      <c r="B93" s="20"/>
      <c r="C93" s="20"/>
      <c r="D93" s="2" t="s">
        <v>371</v>
      </c>
      <c r="E93" s="21" t="s">
        <v>372</v>
      </c>
      <c r="F93" s="21"/>
      <c r="G93" s="17" t="s">
        <v>373</v>
      </c>
      <c r="H93" s="17"/>
      <c r="I93" s="8">
        <v>34085.36</v>
      </c>
      <c r="J93" s="8">
        <f t="shared" si="2"/>
        <v>42.143125618199804</v>
      </c>
      <c r="K93" s="7" t="s">
        <v>373</v>
      </c>
      <c r="L93" s="8">
        <v>34085.36</v>
      </c>
      <c r="M93" s="8">
        <f t="shared" si="3"/>
        <v>42.143125618199804</v>
      </c>
      <c r="N93" s="7" t="s">
        <v>374</v>
      </c>
      <c r="O93" s="8">
        <v>27085.36</v>
      </c>
      <c r="P93" s="7" t="s">
        <v>375</v>
      </c>
      <c r="Q93" s="8">
        <v>21571.89</v>
      </c>
      <c r="R93" s="7" t="s">
        <v>376</v>
      </c>
      <c r="S93" s="8">
        <v>5513.47</v>
      </c>
      <c r="T93" s="7" t="s">
        <v>377</v>
      </c>
      <c r="U93" s="8">
        <v>7000</v>
      </c>
      <c r="V93" s="7" t="s">
        <v>41</v>
      </c>
      <c r="W93" s="8">
        <v>0</v>
      </c>
      <c r="X93" s="7" t="s">
        <v>41</v>
      </c>
      <c r="Y93" s="8">
        <v>0</v>
      </c>
      <c r="Z93" s="7" t="s">
        <v>41</v>
      </c>
      <c r="AA93" s="8">
        <v>0</v>
      </c>
      <c r="AB93" s="7" t="s">
        <v>41</v>
      </c>
      <c r="AC93" s="8">
        <v>0</v>
      </c>
      <c r="AD93" s="7" t="s">
        <v>41</v>
      </c>
      <c r="AE93" s="8">
        <v>0</v>
      </c>
      <c r="AF93" s="8">
        <v>0</v>
      </c>
      <c r="AG93" s="7" t="s">
        <v>41</v>
      </c>
      <c r="AH93" s="8">
        <v>0</v>
      </c>
      <c r="AI93" s="17" t="s">
        <v>41</v>
      </c>
      <c r="AJ93" s="17"/>
      <c r="AK93" s="8">
        <v>0</v>
      </c>
      <c r="AL93" s="17" t="s">
        <v>41</v>
      </c>
      <c r="AM93" s="17"/>
      <c r="AN93" s="8">
        <v>0</v>
      </c>
    </row>
    <row r="94" spans="2:40" ht="16.5" customHeight="1">
      <c r="B94" s="20"/>
      <c r="C94" s="20"/>
      <c r="D94" s="2" t="s">
        <v>378</v>
      </c>
      <c r="E94" s="21" t="s">
        <v>379</v>
      </c>
      <c r="F94" s="21"/>
      <c r="G94" s="17" t="s">
        <v>380</v>
      </c>
      <c r="H94" s="17"/>
      <c r="I94" s="8">
        <v>10349.78</v>
      </c>
      <c r="J94" s="8">
        <f t="shared" si="2"/>
        <v>33.17237179487179</v>
      </c>
      <c r="K94" s="7" t="s">
        <v>380</v>
      </c>
      <c r="L94" s="8">
        <v>10349.78</v>
      </c>
      <c r="M94" s="8">
        <f t="shared" si="3"/>
        <v>33.17237179487179</v>
      </c>
      <c r="N94" s="7" t="s">
        <v>380</v>
      </c>
      <c r="O94" s="8">
        <v>10349.78</v>
      </c>
      <c r="P94" s="7" t="s">
        <v>41</v>
      </c>
      <c r="Q94" s="8">
        <v>0</v>
      </c>
      <c r="R94" s="7" t="s">
        <v>380</v>
      </c>
      <c r="S94" s="8">
        <v>10349.78</v>
      </c>
      <c r="T94" s="7" t="s">
        <v>41</v>
      </c>
      <c r="U94" s="8">
        <v>0</v>
      </c>
      <c r="V94" s="7" t="s">
        <v>41</v>
      </c>
      <c r="W94" s="8">
        <v>0</v>
      </c>
      <c r="X94" s="7" t="s">
        <v>41</v>
      </c>
      <c r="Y94" s="8">
        <v>0</v>
      </c>
      <c r="Z94" s="7" t="s">
        <v>41</v>
      </c>
      <c r="AA94" s="8">
        <v>0</v>
      </c>
      <c r="AB94" s="7" t="s">
        <v>41</v>
      </c>
      <c r="AC94" s="8">
        <v>0</v>
      </c>
      <c r="AD94" s="7" t="s">
        <v>41</v>
      </c>
      <c r="AE94" s="8">
        <v>0</v>
      </c>
      <c r="AF94" s="8">
        <v>0</v>
      </c>
      <c r="AG94" s="7" t="s">
        <v>41</v>
      </c>
      <c r="AH94" s="8">
        <v>0</v>
      </c>
      <c r="AI94" s="17" t="s">
        <v>41</v>
      </c>
      <c r="AJ94" s="17"/>
      <c r="AK94" s="8">
        <v>0</v>
      </c>
      <c r="AL94" s="17" t="s">
        <v>41</v>
      </c>
      <c r="AM94" s="17"/>
      <c r="AN94" s="8">
        <v>0</v>
      </c>
    </row>
    <row r="95" spans="2:40" ht="10.5" customHeight="1">
      <c r="B95" s="20"/>
      <c r="C95" s="20"/>
      <c r="D95" s="2" t="s">
        <v>381</v>
      </c>
      <c r="E95" s="21" t="s">
        <v>382</v>
      </c>
      <c r="F95" s="21"/>
      <c r="G95" s="17" t="s">
        <v>383</v>
      </c>
      <c r="H95" s="17"/>
      <c r="I95" s="8">
        <v>36500</v>
      </c>
      <c r="J95" s="8">
        <f t="shared" si="2"/>
        <v>53.67647058823529</v>
      </c>
      <c r="K95" s="7" t="s">
        <v>383</v>
      </c>
      <c r="L95" s="8">
        <v>36500</v>
      </c>
      <c r="M95" s="8">
        <f t="shared" si="3"/>
        <v>53.67647058823529</v>
      </c>
      <c r="N95" s="7" t="s">
        <v>41</v>
      </c>
      <c r="O95" s="8">
        <v>0</v>
      </c>
      <c r="P95" s="7" t="s">
        <v>41</v>
      </c>
      <c r="Q95" s="8">
        <v>0</v>
      </c>
      <c r="R95" s="7" t="s">
        <v>41</v>
      </c>
      <c r="S95" s="8">
        <v>0</v>
      </c>
      <c r="T95" s="7" t="s">
        <v>383</v>
      </c>
      <c r="U95" s="8">
        <v>36500</v>
      </c>
      <c r="V95" s="7" t="s">
        <v>41</v>
      </c>
      <c r="W95" s="8">
        <v>0</v>
      </c>
      <c r="X95" s="7" t="s">
        <v>41</v>
      </c>
      <c r="Y95" s="8">
        <v>0</v>
      </c>
      <c r="Z95" s="7" t="s">
        <v>41</v>
      </c>
      <c r="AA95" s="8">
        <v>0</v>
      </c>
      <c r="AB95" s="7" t="s">
        <v>41</v>
      </c>
      <c r="AC95" s="8">
        <v>0</v>
      </c>
      <c r="AD95" s="7" t="s">
        <v>41</v>
      </c>
      <c r="AE95" s="8">
        <v>0</v>
      </c>
      <c r="AF95" s="8">
        <v>0</v>
      </c>
      <c r="AG95" s="7" t="s">
        <v>41</v>
      </c>
      <c r="AH95" s="8">
        <v>0</v>
      </c>
      <c r="AI95" s="17" t="s">
        <v>41</v>
      </c>
      <c r="AJ95" s="17"/>
      <c r="AK95" s="8">
        <v>0</v>
      </c>
      <c r="AL95" s="17" t="s">
        <v>41</v>
      </c>
      <c r="AM95" s="17"/>
      <c r="AN95" s="8">
        <v>0</v>
      </c>
    </row>
    <row r="96" spans="2:40" ht="15" customHeight="1">
      <c r="B96" s="20"/>
      <c r="C96" s="20"/>
      <c r="D96" s="2" t="s">
        <v>384</v>
      </c>
      <c r="E96" s="21" t="s">
        <v>385</v>
      </c>
      <c r="F96" s="21"/>
      <c r="G96" s="17" t="s">
        <v>386</v>
      </c>
      <c r="H96" s="17"/>
      <c r="I96" s="8">
        <v>29000</v>
      </c>
      <c r="J96" s="8">
        <f t="shared" si="2"/>
        <v>100</v>
      </c>
      <c r="K96" s="7" t="s">
        <v>386</v>
      </c>
      <c r="L96" s="8">
        <v>29000</v>
      </c>
      <c r="M96" s="8">
        <f t="shared" si="3"/>
        <v>100</v>
      </c>
      <c r="N96" s="7" t="s">
        <v>41</v>
      </c>
      <c r="O96" s="8">
        <v>0</v>
      </c>
      <c r="P96" s="7" t="s">
        <v>41</v>
      </c>
      <c r="Q96" s="8">
        <v>0</v>
      </c>
      <c r="R96" s="7" t="s">
        <v>41</v>
      </c>
      <c r="S96" s="8">
        <v>0</v>
      </c>
      <c r="T96" s="7" t="s">
        <v>386</v>
      </c>
      <c r="U96" s="8">
        <v>29000</v>
      </c>
      <c r="V96" s="7" t="s">
        <v>41</v>
      </c>
      <c r="W96" s="8">
        <v>0</v>
      </c>
      <c r="X96" s="7" t="s">
        <v>41</v>
      </c>
      <c r="Y96" s="8">
        <v>0</v>
      </c>
      <c r="Z96" s="7" t="s">
        <v>41</v>
      </c>
      <c r="AA96" s="8">
        <v>0</v>
      </c>
      <c r="AB96" s="7" t="s">
        <v>41</v>
      </c>
      <c r="AC96" s="8">
        <v>0</v>
      </c>
      <c r="AD96" s="7" t="s">
        <v>41</v>
      </c>
      <c r="AE96" s="8">
        <v>0</v>
      </c>
      <c r="AF96" s="8">
        <v>0</v>
      </c>
      <c r="AG96" s="7" t="s">
        <v>41</v>
      </c>
      <c r="AH96" s="8">
        <v>0</v>
      </c>
      <c r="AI96" s="17" t="s">
        <v>41</v>
      </c>
      <c r="AJ96" s="17"/>
      <c r="AK96" s="8">
        <v>0</v>
      </c>
      <c r="AL96" s="17" t="s">
        <v>41</v>
      </c>
      <c r="AM96" s="17"/>
      <c r="AN96" s="8">
        <v>0</v>
      </c>
    </row>
    <row r="97" spans="2:40" ht="9.75" customHeight="1">
      <c r="B97" s="20"/>
      <c r="C97" s="20"/>
      <c r="D97" s="2" t="s">
        <v>387</v>
      </c>
      <c r="E97" s="21" t="s">
        <v>58</v>
      </c>
      <c r="F97" s="21"/>
      <c r="G97" s="17" t="s">
        <v>388</v>
      </c>
      <c r="H97" s="17"/>
      <c r="I97" s="8">
        <v>14227.9</v>
      </c>
      <c r="J97" s="8">
        <f t="shared" si="2"/>
        <v>17.11133026254074</v>
      </c>
      <c r="K97" s="7" t="s">
        <v>388</v>
      </c>
      <c r="L97" s="8">
        <v>14227.9</v>
      </c>
      <c r="M97" s="8">
        <f t="shared" si="3"/>
        <v>17.11133026254074</v>
      </c>
      <c r="N97" s="7" t="s">
        <v>388</v>
      </c>
      <c r="O97" s="8">
        <v>14227.9</v>
      </c>
      <c r="P97" s="7" t="s">
        <v>389</v>
      </c>
      <c r="Q97" s="8">
        <v>0</v>
      </c>
      <c r="R97" s="7" t="s">
        <v>390</v>
      </c>
      <c r="S97" s="8">
        <v>14227.9</v>
      </c>
      <c r="T97" s="7" t="s">
        <v>41</v>
      </c>
      <c r="U97" s="8">
        <v>0</v>
      </c>
      <c r="V97" s="7" t="s">
        <v>41</v>
      </c>
      <c r="W97" s="8">
        <v>0</v>
      </c>
      <c r="X97" s="7" t="s">
        <v>41</v>
      </c>
      <c r="Y97" s="8">
        <v>0</v>
      </c>
      <c r="Z97" s="7" t="s">
        <v>41</v>
      </c>
      <c r="AA97" s="8">
        <v>0</v>
      </c>
      <c r="AB97" s="7" t="s">
        <v>41</v>
      </c>
      <c r="AC97" s="8">
        <v>0</v>
      </c>
      <c r="AD97" s="7" t="s">
        <v>41</v>
      </c>
      <c r="AE97" s="8">
        <v>0</v>
      </c>
      <c r="AF97" s="8">
        <v>0</v>
      </c>
      <c r="AG97" s="7" t="s">
        <v>41</v>
      </c>
      <c r="AH97" s="8">
        <v>0</v>
      </c>
      <c r="AI97" s="17" t="s">
        <v>41</v>
      </c>
      <c r="AJ97" s="17"/>
      <c r="AK97" s="8">
        <v>0</v>
      </c>
      <c r="AL97" s="17" t="s">
        <v>41</v>
      </c>
      <c r="AM97" s="17"/>
      <c r="AN97" s="8">
        <v>0</v>
      </c>
    </row>
    <row r="98" spans="2:40" ht="11.25" customHeight="1">
      <c r="B98" s="20" t="s">
        <v>391</v>
      </c>
      <c r="C98" s="20"/>
      <c r="D98" s="2"/>
      <c r="E98" s="21" t="s">
        <v>392</v>
      </c>
      <c r="F98" s="21"/>
      <c r="G98" s="17" t="s">
        <v>393</v>
      </c>
      <c r="H98" s="17"/>
      <c r="I98" s="8">
        <f>SUM(I99:I101)</f>
        <v>78513.23999999999</v>
      </c>
      <c r="J98" s="8">
        <f t="shared" si="2"/>
        <v>51.91404219866831</v>
      </c>
      <c r="K98" s="7" t="s">
        <v>394</v>
      </c>
      <c r="L98" s="8">
        <f>SUM(L99:L101)</f>
        <v>38906.009999999995</v>
      </c>
      <c r="M98" s="8">
        <f t="shared" si="3"/>
        <v>34.85295935643963</v>
      </c>
      <c r="N98" s="7" t="s">
        <v>395</v>
      </c>
      <c r="O98" s="8">
        <f>SUM(O99:O101)</f>
        <v>32906.01</v>
      </c>
      <c r="P98" s="7" t="s">
        <v>396</v>
      </c>
      <c r="Q98" s="8">
        <f>SUM(Q99:Q101)</f>
        <v>10201.67</v>
      </c>
      <c r="R98" s="7" t="s">
        <v>397</v>
      </c>
      <c r="S98" s="8">
        <f>SUM(S99:S101)</f>
        <v>22704.339999999997</v>
      </c>
      <c r="T98" s="7" t="s">
        <v>180</v>
      </c>
      <c r="U98" s="8">
        <f>SUM(U99:U101)</f>
        <v>6000</v>
      </c>
      <c r="V98" s="7" t="s">
        <v>398</v>
      </c>
      <c r="W98" s="8">
        <f>SUM(W99:W101)</f>
        <v>0</v>
      </c>
      <c r="X98" s="7" t="s">
        <v>41</v>
      </c>
      <c r="Y98" s="8">
        <f>SUM(Y99:Y101)</f>
        <v>0</v>
      </c>
      <c r="Z98" s="7" t="s">
        <v>41</v>
      </c>
      <c r="AA98" s="8">
        <f>SUM(AA99:AA101)</f>
        <v>0</v>
      </c>
      <c r="AB98" s="7" t="s">
        <v>41</v>
      </c>
      <c r="AC98" s="8">
        <v>0</v>
      </c>
      <c r="AD98" s="7" t="s">
        <v>399</v>
      </c>
      <c r="AE98" s="8">
        <f>SUM(AE99:AE101)</f>
        <v>39607.229999999996</v>
      </c>
      <c r="AF98" s="8">
        <f>SUM(AE98/AD98)*100</f>
        <v>99.99805594829326</v>
      </c>
      <c r="AG98" s="7" t="s">
        <v>399</v>
      </c>
      <c r="AH98" s="8">
        <f>SUM(AH99:AH101)</f>
        <v>39607.229999999996</v>
      </c>
      <c r="AI98" s="17" t="s">
        <v>41</v>
      </c>
      <c r="AJ98" s="17"/>
      <c r="AK98" s="8">
        <f>SUM(AK99:AK101)</f>
        <v>0</v>
      </c>
      <c r="AL98" s="17" t="s">
        <v>41</v>
      </c>
      <c r="AM98" s="17"/>
      <c r="AN98" s="8">
        <f>SUM(AN99:AN101)</f>
        <v>0</v>
      </c>
    </row>
    <row r="99" spans="2:40" ht="11.25" customHeight="1">
      <c r="B99" s="20"/>
      <c r="C99" s="20"/>
      <c r="D99" s="2" t="s">
        <v>400</v>
      </c>
      <c r="E99" s="21" t="s">
        <v>401</v>
      </c>
      <c r="F99" s="21"/>
      <c r="G99" s="17" t="s">
        <v>402</v>
      </c>
      <c r="H99" s="17"/>
      <c r="I99" s="8">
        <v>56336.86</v>
      </c>
      <c r="J99" s="8">
        <f t="shared" si="2"/>
        <v>50.56669449156727</v>
      </c>
      <c r="K99" s="7" t="s">
        <v>403</v>
      </c>
      <c r="L99" s="8">
        <v>21281.86</v>
      </c>
      <c r="M99" s="8">
        <f t="shared" si="3"/>
        <v>27.871889569909374</v>
      </c>
      <c r="N99" s="7" t="s">
        <v>404</v>
      </c>
      <c r="O99" s="8">
        <v>21281.86</v>
      </c>
      <c r="P99" s="7" t="s">
        <v>405</v>
      </c>
      <c r="Q99" s="8">
        <v>10201.67</v>
      </c>
      <c r="R99" s="7" t="s">
        <v>406</v>
      </c>
      <c r="S99" s="8">
        <v>11080.19</v>
      </c>
      <c r="T99" s="7" t="s">
        <v>41</v>
      </c>
      <c r="U99" s="8">
        <v>0</v>
      </c>
      <c r="V99" s="7" t="s">
        <v>407</v>
      </c>
      <c r="W99" s="8">
        <v>0</v>
      </c>
      <c r="X99" s="7" t="s">
        <v>41</v>
      </c>
      <c r="Y99" s="8">
        <v>0</v>
      </c>
      <c r="Z99" s="7" t="s">
        <v>41</v>
      </c>
      <c r="AA99" s="8">
        <v>0</v>
      </c>
      <c r="AB99" s="7" t="s">
        <v>41</v>
      </c>
      <c r="AC99" s="8"/>
      <c r="AD99" s="7" t="s">
        <v>408</v>
      </c>
      <c r="AE99" s="8">
        <v>35055</v>
      </c>
      <c r="AF99" s="8">
        <f>SUM(AE99/AD99)*100</f>
        <v>100</v>
      </c>
      <c r="AG99" s="7" t="s">
        <v>408</v>
      </c>
      <c r="AH99" s="8">
        <v>35055</v>
      </c>
      <c r="AI99" s="17" t="s">
        <v>41</v>
      </c>
      <c r="AJ99" s="17"/>
      <c r="AK99" s="8">
        <v>0</v>
      </c>
      <c r="AL99" s="17" t="s">
        <v>41</v>
      </c>
      <c r="AM99" s="17"/>
      <c r="AN99" s="8">
        <v>0</v>
      </c>
    </row>
    <row r="100" spans="2:40" ht="14.25" customHeight="1">
      <c r="B100" s="20"/>
      <c r="C100" s="20"/>
      <c r="D100" s="2" t="s">
        <v>409</v>
      </c>
      <c r="E100" s="21" t="s">
        <v>410</v>
      </c>
      <c r="F100" s="21"/>
      <c r="G100" s="17" t="s">
        <v>411</v>
      </c>
      <c r="H100" s="17"/>
      <c r="I100" s="8">
        <v>13292.23</v>
      </c>
      <c r="J100" s="8">
        <f t="shared" si="2"/>
        <v>68.16528205128205</v>
      </c>
      <c r="K100" s="7" t="s">
        <v>411</v>
      </c>
      <c r="L100" s="8">
        <v>13292.23</v>
      </c>
      <c r="M100" s="8">
        <f t="shared" si="3"/>
        <v>68.16528205128205</v>
      </c>
      <c r="N100" s="7" t="s">
        <v>412</v>
      </c>
      <c r="O100" s="8">
        <v>7292.23</v>
      </c>
      <c r="P100" s="7" t="s">
        <v>41</v>
      </c>
      <c r="Q100" s="8">
        <v>0</v>
      </c>
      <c r="R100" s="7" t="s">
        <v>412</v>
      </c>
      <c r="S100" s="8">
        <v>7292.23</v>
      </c>
      <c r="T100" s="7" t="s">
        <v>180</v>
      </c>
      <c r="U100" s="8">
        <v>6000</v>
      </c>
      <c r="V100" s="7" t="s">
        <v>68</v>
      </c>
      <c r="W100" s="8">
        <v>0</v>
      </c>
      <c r="X100" s="7" t="s">
        <v>41</v>
      </c>
      <c r="Y100" s="8">
        <v>0</v>
      </c>
      <c r="Z100" s="7" t="s">
        <v>41</v>
      </c>
      <c r="AA100" s="8">
        <v>0</v>
      </c>
      <c r="AB100" s="7" t="s">
        <v>41</v>
      </c>
      <c r="AC100" s="8">
        <v>0</v>
      </c>
      <c r="AD100" s="7" t="s">
        <v>41</v>
      </c>
      <c r="AE100" s="8">
        <v>0</v>
      </c>
      <c r="AF100" s="8">
        <v>0</v>
      </c>
      <c r="AG100" s="7" t="s">
        <v>41</v>
      </c>
      <c r="AH100" s="8">
        <v>0</v>
      </c>
      <c r="AI100" s="17" t="s">
        <v>41</v>
      </c>
      <c r="AJ100" s="17"/>
      <c r="AK100" s="8">
        <v>0</v>
      </c>
      <c r="AL100" s="17" t="s">
        <v>41</v>
      </c>
      <c r="AM100" s="17"/>
      <c r="AN100" s="8">
        <v>0</v>
      </c>
    </row>
    <row r="101" spans="2:40" ht="10.5" customHeight="1">
      <c r="B101" s="20"/>
      <c r="C101" s="20"/>
      <c r="D101" s="2" t="s">
        <v>413</v>
      </c>
      <c r="E101" s="21" t="s">
        <v>58</v>
      </c>
      <c r="F101" s="21"/>
      <c r="G101" s="17" t="s">
        <v>414</v>
      </c>
      <c r="H101" s="17"/>
      <c r="I101" s="8">
        <v>8884.15</v>
      </c>
      <c r="J101" s="8">
        <f t="shared" si="2"/>
        <v>43.70830463445833</v>
      </c>
      <c r="K101" s="7" t="s">
        <v>415</v>
      </c>
      <c r="L101" s="8">
        <v>4331.92</v>
      </c>
      <c r="M101" s="8">
        <f t="shared" si="3"/>
        <v>27.46414759398973</v>
      </c>
      <c r="N101" s="7" t="s">
        <v>415</v>
      </c>
      <c r="O101" s="8">
        <v>4331.92</v>
      </c>
      <c r="P101" s="7" t="s">
        <v>416</v>
      </c>
      <c r="Q101" s="8">
        <v>0</v>
      </c>
      <c r="R101" s="7" t="s">
        <v>417</v>
      </c>
      <c r="S101" s="8">
        <v>4331.92</v>
      </c>
      <c r="T101" s="7" t="s">
        <v>41</v>
      </c>
      <c r="U101" s="8">
        <v>0</v>
      </c>
      <c r="V101" s="7" t="s">
        <v>41</v>
      </c>
      <c r="W101" s="8">
        <v>0</v>
      </c>
      <c r="X101" s="7" t="s">
        <v>41</v>
      </c>
      <c r="Y101" s="8">
        <v>0</v>
      </c>
      <c r="Z101" s="7" t="s">
        <v>41</v>
      </c>
      <c r="AA101" s="8">
        <v>0</v>
      </c>
      <c r="AB101" s="7" t="s">
        <v>41</v>
      </c>
      <c r="AC101" s="8">
        <v>0</v>
      </c>
      <c r="AD101" s="7" t="s">
        <v>418</v>
      </c>
      <c r="AE101" s="8">
        <v>4552.23</v>
      </c>
      <c r="AF101" s="8">
        <f>SUM(AE101/AD101)*100</f>
        <v>99.98308807379749</v>
      </c>
      <c r="AG101" s="7" t="s">
        <v>418</v>
      </c>
      <c r="AH101" s="8">
        <v>4552.23</v>
      </c>
      <c r="AI101" s="17" t="s">
        <v>41</v>
      </c>
      <c r="AJ101" s="17"/>
      <c r="AK101" s="8">
        <v>0</v>
      </c>
      <c r="AL101" s="17" t="s">
        <v>41</v>
      </c>
      <c r="AM101" s="17"/>
      <c r="AN101" s="8">
        <v>0</v>
      </c>
    </row>
    <row r="102" spans="2:40" ht="13.5" customHeight="1">
      <c r="B102" s="18" t="s">
        <v>419</v>
      </c>
      <c r="C102" s="18"/>
      <c r="D102" s="18"/>
      <c r="E102" s="18"/>
      <c r="F102" s="18"/>
      <c r="G102" s="19" t="s">
        <v>420</v>
      </c>
      <c r="H102" s="19"/>
      <c r="I102" s="10">
        <f>SUM(I12,I18,I20,I26,I29,I32,I34,I41,I44,I49,I51,I53,I62,I67,I77,I80,I85,I98,I92)</f>
        <v>8862265.83</v>
      </c>
      <c r="J102" s="10">
        <f t="shared" si="2"/>
        <v>45.582616612592744</v>
      </c>
      <c r="K102" s="9" t="s">
        <v>421</v>
      </c>
      <c r="L102" s="10">
        <f>SUM(L12,L18,L20,L26,L29,L32,L34,L41,L44,L49,L51,L53,L62,L67,L77,L80,L85,L98,L92)</f>
        <v>7131368.029999999</v>
      </c>
      <c r="M102" s="10">
        <f t="shared" si="3"/>
        <v>49.05436785226706</v>
      </c>
      <c r="N102" s="9" t="s">
        <v>422</v>
      </c>
      <c r="O102" s="10">
        <f>SUM(O12,O18,O20,O26,O29,O32,O34,O41,O44,O49,O51,O53,O62,O67,O77,O80,O85,O98,O92)</f>
        <v>4849414.509999999</v>
      </c>
      <c r="P102" s="9" t="s">
        <v>423</v>
      </c>
      <c r="Q102" s="10">
        <f>SUM(Q12,Q18,Q20,Q26,Q29,Q32,Q34,Q41,Q44,Q49,Q51,Q53,Q62,Q67,Q77,Q80,Q85,Q98,Q92)</f>
        <v>3585425.92</v>
      </c>
      <c r="R102" s="9" t="s">
        <v>424</v>
      </c>
      <c r="S102" s="10">
        <f>SUM(S12,S18,S20,S26,S29,S32,S34,S41,S44,S49,S51,S53,S62,S67,S77,S80,S85,S98,S92)</f>
        <v>1263988.59</v>
      </c>
      <c r="T102" s="9" t="s">
        <v>425</v>
      </c>
      <c r="U102" s="10">
        <f>SUM(U12,U18,U20,U26,U29,U32,U34,U41,U44,U49,U51,U53,U62,U67,U77,U80,U85,U98,U92)</f>
        <v>174571</v>
      </c>
      <c r="V102" s="9" t="s">
        <v>426</v>
      </c>
      <c r="W102" s="10">
        <f>SUM(W12,W18,W20,W26,W29,W32,W34,W41,W44,W49,W51,W53,W62,W67,W77,W80,W85,W98,W92)</f>
        <v>1491847.3</v>
      </c>
      <c r="X102" s="9" t="s">
        <v>311</v>
      </c>
      <c r="Y102" s="10">
        <f>SUM(Y12,Y18,Y20,Y26,Y29,Y32,Y34,Y41,Y44,Y49,Y51,Y53,Y62,Y67,Y77,Y80,Y85,Y98,Y92)</f>
        <v>395299.52</v>
      </c>
      <c r="Z102" s="9" t="s">
        <v>41</v>
      </c>
      <c r="AA102" s="10">
        <f>SUM(AA12,AA18,AA20,AA26,AA29,AA32,AA34,AA41,AA44,AA49,AA51,AA53,AA62,AA67,AA77,AA80,AA85,AA98,AA92)</f>
        <v>0</v>
      </c>
      <c r="AB102" s="9" t="s">
        <v>186</v>
      </c>
      <c r="AC102" s="10">
        <f>SUM(AC12,AC18,AC20,AC26,AC29,AC32,AC34,AC41,AC44,AC49,AC51,AC53,AC62,AC67,AC77,AC80,AC85,AC98,AC92)</f>
        <v>220235.7</v>
      </c>
      <c r="AD102" s="9" t="s">
        <v>427</v>
      </c>
      <c r="AE102" s="10">
        <f>SUM(AE12,AE18,AE20,AE26,AE29,AE32,AE34,AE41,AE44,AE49,AE51,AE53,AE62,AE67,AE77,AE80,AE85,AE98,AE92)</f>
        <v>1730897.8000000003</v>
      </c>
      <c r="AF102" s="10">
        <f>SUM(AE102/AD102)*100</f>
        <v>35.29186769513201</v>
      </c>
      <c r="AG102" s="9" t="s">
        <v>428</v>
      </c>
      <c r="AH102" s="10">
        <f>SUM(AH12,AH18,AH20,AH26,AH29,AH32,AH34,AH41,AH44,AH49,AH51,AH53,AH62,AH67,AH77,AH80,AH85,AH98,AH92)</f>
        <v>1730897.8000000003</v>
      </c>
      <c r="AI102" s="19" t="s">
        <v>429</v>
      </c>
      <c r="AJ102" s="19"/>
      <c r="AK102" s="10">
        <f>SUM(AK12,AK18,AK20,AK26,AK29,AK32,AK34,AK41,AK44,AK49,AK51,AK53,AK62,AK67,AK77,AK80,AK85,AK98,AK92)</f>
        <v>901909.56</v>
      </c>
      <c r="AL102" s="19" t="s">
        <v>344</v>
      </c>
      <c r="AM102" s="19"/>
      <c r="AN102" s="10">
        <f>SUM(AN12,AN18,AN20,AN26,AN29,AN32,AN34,AN41,AN44,AN49,AN51,AN53,AN62,AN67,AN77,AN80,AN85,AN98,AN92)</f>
        <v>0</v>
      </c>
    </row>
  </sheetData>
  <sheetProtection/>
  <mergeCells count="498">
    <mergeCell ref="AI11:AJ11"/>
    <mergeCell ref="AL10:AN10"/>
    <mergeCell ref="AL11:AM11"/>
    <mergeCell ref="AD5:AF9"/>
    <mergeCell ref="AD10:AF10"/>
    <mergeCell ref="AG6:AH9"/>
    <mergeCell ref="AI8:AK9"/>
    <mergeCell ref="AI6:AK7"/>
    <mergeCell ref="AG5:AN5"/>
    <mergeCell ref="AL6:AN9"/>
    <mergeCell ref="V10:W10"/>
    <mergeCell ref="AG10:AH10"/>
    <mergeCell ref="AI10:AK10"/>
    <mergeCell ref="X7:Y9"/>
    <mergeCell ref="X10:Y10"/>
    <mergeCell ref="Z7:AA9"/>
    <mergeCell ref="Z10:AA10"/>
    <mergeCell ref="AB7:AC9"/>
    <mergeCell ref="AB10:AC10"/>
    <mergeCell ref="R10:S10"/>
    <mergeCell ref="P7:S8"/>
    <mergeCell ref="T7:U9"/>
    <mergeCell ref="T10:U10"/>
    <mergeCell ref="P9:Q9"/>
    <mergeCell ref="P10:Q10"/>
    <mergeCell ref="G10:J10"/>
    <mergeCell ref="K5:M9"/>
    <mergeCell ref="K10:M10"/>
    <mergeCell ref="N7:O9"/>
    <mergeCell ref="N10:O10"/>
    <mergeCell ref="B4:C9"/>
    <mergeCell ref="D4:D9"/>
    <mergeCell ref="E4:F9"/>
    <mergeCell ref="N5:AC6"/>
    <mergeCell ref="K4:AN4"/>
    <mergeCell ref="G4:J9"/>
    <mergeCell ref="R9:S9"/>
    <mergeCell ref="V7:W9"/>
    <mergeCell ref="B10:C10"/>
    <mergeCell ref="E10:F10"/>
    <mergeCell ref="AI13:AJ13"/>
    <mergeCell ref="B12:C12"/>
    <mergeCell ref="E12:F12"/>
    <mergeCell ref="G12:H12"/>
    <mergeCell ref="AI12:AJ12"/>
    <mergeCell ref="G13:H13"/>
    <mergeCell ref="B11:C11"/>
    <mergeCell ref="E11:F11"/>
    <mergeCell ref="AL12:AM12"/>
    <mergeCell ref="AI15:AJ15"/>
    <mergeCell ref="AL13:AM13"/>
    <mergeCell ref="B14:C14"/>
    <mergeCell ref="E14:F14"/>
    <mergeCell ref="G14:H14"/>
    <mergeCell ref="AI14:AJ14"/>
    <mergeCell ref="AL14:AM14"/>
    <mergeCell ref="B13:C13"/>
    <mergeCell ref="E13:F13"/>
    <mergeCell ref="AI17:AJ17"/>
    <mergeCell ref="AL15:AM15"/>
    <mergeCell ref="B16:C16"/>
    <mergeCell ref="E16:F16"/>
    <mergeCell ref="G16:H16"/>
    <mergeCell ref="AI16:AJ16"/>
    <mergeCell ref="AL16:AM16"/>
    <mergeCell ref="B15:C15"/>
    <mergeCell ref="E15:F15"/>
    <mergeCell ref="G15:H15"/>
    <mergeCell ref="AI19:AJ19"/>
    <mergeCell ref="AL17:AM17"/>
    <mergeCell ref="B18:C18"/>
    <mergeCell ref="E18:F18"/>
    <mergeCell ref="G18:H18"/>
    <mergeCell ref="AI18:AJ18"/>
    <mergeCell ref="AL18:AM18"/>
    <mergeCell ref="B17:C17"/>
    <mergeCell ref="E17:F17"/>
    <mergeCell ref="G17:H17"/>
    <mergeCell ref="AI21:AJ21"/>
    <mergeCell ref="AL19:AM19"/>
    <mergeCell ref="B20:C20"/>
    <mergeCell ref="E20:F20"/>
    <mergeCell ref="G20:H20"/>
    <mergeCell ref="AI20:AJ20"/>
    <mergeCell ref="AL20:AM20"/>
    <mergeCell ref="B19:C19"/>
    <mergeCell ref="E19:F19"/>
    <mergeCell ref="G19:H19"/>
    <mergeCell ref="AI23:AJ23"/>
    <mergeCell ref="AL21:AM21"/>
    <mergeCell ref="B22:C22"/>
    <mergeCell ref="E22:F22"/>
    <mergeCell ref="G22:H22"/>
    <mergeCell ref="AI22:AJ22"/>
    <mergeCell ref="AL22:AM22"/>
    <mergeCell ref="B21:C21"/>
    <mergeCell ref="E21:F21"/>
    <mergeCell ref="G21:H21"/>
    <mergeCell ref="AI25:AJ25"/>
    <mergeCell ref="AL23:AM23"/>
    <mergeCell ref="B24:C24"/>
    <mergeCell ref="E24:F24"/>
    <mergeCell ref="G24:H24"/>
    <mergeCell ref="AI24:AJ24"/>
    <mergeCell ref="AL24:AM24"/>
    <mergeCell ref="B23:C23"/>
    <mergeCell ref="E23:F23"/>
    <mergeCell ref="G23:H23"/>
    <mergeCell ref="AI27:AJ27"/>
    <mergeCell ref="AL25:AM25"/>
    <mergeCell ref="B26:C26"/>
    <mergeCell ref="E26:F26"/>
    <mergeCell ref="G26:H26"/>
    <mergeCell ref="AI26:AJ26"/>
    <mergeCell ref="AL26:AM26"/>
    <mergeCell ref="B25:C25"/>
    <mergeCell ref="E25:F25"/>
    <mergeCell ref="G25:H25"/>
    <mergeCell ref="AI29:AJ29"/>
    <mergeCell ref="AL27:AM27"/>
    <mergeCell ref="B28:C28"/>
    <mergeCell ref="E28:F28"/>
    <mergeCell ref="G28:H28"/>
    <mergeCell ref="AI28:AJ28"/>
    <mergeCell ref="AL28:AM28"/>
    <mergeCell ref="B27:C27"/>
    <mergeCell ref="E27:F27"/>
    <mergeCell ref="G27:H27"/>
    <mergeCell ref="AI31:AJ31"/>
    <mergeCell ref="AL29:AM29"/>
    <mergeCell ref="B30:C30"/>
    <mergeCell ref="E30:F30"/>
    <mergeCell ref="G30:H30"/>
    <mergeCell ref="AI30:AJ30"/>
    <mergeCell ref="AL30:AM30"/>
    <mergeCell ref="B29:C29"/>
    <mergeCell ref="E29:F29"/>
    <mergeCell ref="G29:H29"/>
    <mergeCell ref="AI33:AJ33"/>
    <mergeCell ref="AL31:AM31"/>
    <mergeCell ref="B32:C32"/>
    <mergeCell ref="E32:F32"/>
    <mergeCell ref="G32:H32"/>
    <mergeCell ref="AI32:AJ32"/>
    <mergeCell ref="AL32:AM32"/>
    <mergeCell ref="B31:C31"/>
    <mergeCell ref="E31:F31"/>
    <mergeCell ref="G31:H31"/>
    <mergeCell ref="AI35:AJ35"/>
    <mergeCell ref="AL33:AM33"/>
    <mergeCell ref="B34:C34"/>
    <mergeCell ref="E34:F34"/>
    <mergeCell ref="G34:H34"/>
    <mergeCell ref="AI34:AJ34"/>
    <mergeCell ref="AL34:AM34"/>
    <mergeCell ref="B33:C33"/>
    <mergeCell ref="E33:F33"/>
    <mergeCell ref="G33:H33"/>
    <mergeCell ref="AI37:AJ37"/>
    <mergeCell ref="AL35:AM35"/>
    <mergeCell ref="B36:C36"/>
    <mergeCell ref="E36:F36"/>
    <mergeCell ref="G36:H36"/>
    <mergeCell ref="AI36:AJ36"/>
    <mergeCell ref="AL36:AM36"/>
    <mergeCell ref="B35:C35"/>
    <mergeCell ref="E35:F35"/>
    <mergeCell ref="G35:H35"/>
    <mergeCell ref="AL39:AM39"/>
    <mergeCell ref="AL37:AM37"/>
    <mergeCell ref="B38:C38"/>
    <mergeCell ref="E38:F38"/>
    <mergeCell ref="G38:H38"/>
    <mergeCell ref="AI38:AJ38"/>
    <mergeCell ref="AL38:AM38"/>
    <mergeCell ref="B37:C37"/>
    <mergeCell ref="E37:F37"/>
    <mergeCell ref="G37:H37"/>
    <mergeCell ref="AI40:AJ40"/>
    <mergeCell ref="B39:C39"/>
    <mergeCell ref="E39:F39"/>
    <mergeCell ref="G39:H39"/>
    <mergeCell ref="AI39:AJ39"/>
    <mergeCell ref="AI42:AJ42"/>
    <mergeCell ref="AL40:AM40"/>
    <mergeCell ref="B41:C41"/>
    <mergeCell ref="E41:F41"/>
    <mergeCell ref="G41:H41"/>
    <mergeCell ref="AI41:AJ41"/>
    <mergeCell ref="AL41:AM41"/>
    <mergeCell ref="B40:C40"/>
    <mergeCell ref="E40:F40"/>
    <mergeCell ref="G40:H40"/>
    <mergeCell ref="AI44:AJ44"/>
    <mergeCell ref="AL42:AM42"/>
    <mergeCell ref="B43:C43"/>
    <mergeCell ref="E43:F43"/>
    <mergeCell ref="G43:H43"/>
    <mergeCell ref="AI43:AJ43"/>
    <mergeCell ref="AL43:AM43"/>
    <mergeCell ref="B42:C42"/>
    <mergeCell ref="E42:F42"/>
    <mergeCell ref="G42:H42"/>
    <mergeCell ref="AI46:AJ46"/>
    <mergeCell ref="AL44:AM44"/>
    <mergeCell ref="B45:C45"/>
    <mergeCell ref="E45:F45"/>
    <mergeCell ref="G45:H45"/>
    <mergeCell ref="AI45:AJ45"/>
    <mergeCell ref="AL45:AM45"/>
    <mergeCell ref="B44:C44"/>
    <mergeCell ref="E44:F44"/>
    <mergeCell ref="G44:H44"/>
    <mergeCell ref="AI48:AJ48"/>
    <mergeCell ref="AL46:AM46"/>
    <mergeCell ref="B47:C47"/>
    <mergeCell ref="E47:F47"/>
    <mergeCell ref="G47:H47"/>
    <mergeCell ref="AI47:AJ47"/>
    <mergeCell ref="AL47:AM47"/>
    <mergeCell ref="B46:C46"/>
    <mergeCell ref="E46:F46"/>
    <mergeCell ref="G46:H46"/>
    <mergeCell ref="AI50:AJ50"/>
    <mergeCell ref="AL48:AM48"/>
    <mergeCell ref="B49:C49"/>
    <mergeCell ref="E49:F49"/>
    <mergeCell ref="G49:H49"/>
    <mergeCell ref="AI49:AJ49"/>
    <mergeCell ref="AL49:AM49"/>
    <mergeCell ref="B48:C48"/>
    <mergeCell ref="E48:F48"/>
    <mergeCell ref="G48:H48"/>
    <mergeCell ref="AI52:AJ52"/>
    <mergeCell ref="AL50:AM50"/>
    <mergeCell ref="B51:C51"/>
    <mergeCell ref="E51:F51"/>
    <mergeCell ref="G51:H51"/>
    <mergeCell ref="AI51:AJ51"/>
    <mergeCell ref="AL51:AM51"/>
    <mergeCell ref="B50:C50"/>
    <mergeCell ref="E50:F50"/>
    <mergeCell ref="G50:H50"/>
    <mergeCell ref="AI54:AJ54"/>
    <mergeCell ref="AL52:AM52"/>
    <mergeCell ref="B53:C53"/>
    <mergeCell ref="E53:F53"/>
    <mergeCell ref="G53:H53"/>
    <mergeCell ref="AI53:AJ53"/>
    <mergeCell ref="AL53:AM53"/>
    <mergeCell ref="B52:C52"/>
    <mergeCell ref="E52:F52"/>
    <mergeCell ref="G52:H52"/>
    <mergeCell ref="AI56:AJ56"/>
    <mergeCell ref="AL54:AM54"/>
    <mergeCell ref="B55:C55"/>
    <mergeCell ref="E55:F55"/>
    <mergeCell ref="G55:H55"/>
    <mergeCell ref="AI55:AJ55"/>
    <mergeCell ref="AL55:AM55"/>
    <mergeCell ref="B54:C54"/>
    <mergeCell ref="E54:F54"/>
    <mergeCell ref="G54:H54"/>
    <mergeCell ref="AI58:AJ58"/>
    <mergeCell ref="AL56:AM56"/>
    <mergeCell ref="B57:C57"/>
    <mergeCell ref="E57:F57"/>
    <mergeCell ref="G57:H57"/>
    <mergeCell ref="AI57:AJ57"/>
    <mergeCell ref="AL57:AM57"/>
    <mergeCell ref="B56:C56"/>
    <mergeCell ref="E56:F56"/>
    <mergeCell ref="G56:H56"/>
    <mergeCell ref="AI60:AJ60"/>
    <mergeCell ref="AL58:AM58"/>
    <mergeCell ref="B59:C59"/>
    <mergeCell ref="E59:F59"/>
    <mergeCell ref="G59:H59"/>
    <mergeCell ref="AI59:AJ59"/>
    <mergeCell ref="AL59:AM59"/>
    <mergeCell ref="B58:C58"/>
    <mergeCell ref="E58:F58"/>
    <mergeCell ref="G58:H58"/>
    <mergeCell ref="AI62:AJ62"/>
    <mergeCell ref="AL60:AM60"/>
    <mergeCell ref="B61:C61"/>
    <mergeCell ref="E61:F61"/>
    <mergeCell ref="G61:H61"/>
    <mergeCell ref="AI61:AJ61"/>
    <mergeCell ref="AL61:AM61"/>
    <mergeCell ref="B60:C60"/>
    <mergeCell ref="E60:F60"/>
    <mergeCell ref="G60:H60"/>
    <mergeCell ref="AI64:AJ64"/>
    <mergeCell ref="AL62:AM62"/>
    <mergeCell ref="B63:C63"/>
    <mergeCell ref="E63:F63"/>
    <mergeCell ref="G63:H63"/>
    <mergeCell ref="AI63:AJ63"/>
    <mergeCell ref="AL63:AM63"/>
    <mergeCell ref="B62:C62"/>
    <mergeCell ref="E62:F62"/>
    <mergeCell ref="G62:H62"/>
    <mergeCell ref="AL66:AM66"/>
    <mergeCell ref="AL64:AM64"/>
    <mergeCell ref="B65:C65"/>
    <mergeCell ref="E65:F65"/>
    <mergeCell ref="G65:H65"/>
    <mergeCell ref="AI65:AJ65"/>
    <mergeCell ref="AL65:AM65"/>
    <mergeCell ref="B64:C64"/>
    <mergeCell ref="E64:F64"/>
    <mergeCell ref="G64:H64"/>
    <mergeCell ref="B66:C66"/>
    <mergeCell ref="E66:F66"/>
    <mergeCell ref="G66:H66"/>
    <mergeCell ref="AI66:AJ66"/>
    <mergeCell ref="AL67:AM67"/>
    <mergeCell ref="B68:C68"/>
    <mergeCell ref="E68:F68"/>
    <mergeCell ref="G68:H68"/>
    <mergeCell ref="AI68:AJ68"/>
    <mergeCell ref="AL68:AM68"/>
    <mergeCell ref="B67:C67"/>
    <mergeCell ref="E67:F67"/>
    <mergeCell ref="G67:H67"/>
    <mergeCell ref="AI67:AJ67"/>
    <mergeCell ref="AL69:AM69"/>
    <mergeCell ref="B69:C69"/>
    <mergeCell ref="E69:F69"/>
    <mergeCell ref="G69:H69"/>
    <mergeCell ref="AI69:AJ69"/>
    <mergeCell ref="AL70:AM70"/>
    <mergeCell ref="B71:C71"/>
    <mergeCell ref="E71:F71"/>
    <mergeCell ref="G71:H71"/>
    <mergeCell ref="AI71:AJ71"/>
    <mergeCell ref="AL71:AM71"/>
    <mergeCell ref="B70:C70"/>
    <mergeCell ref="E70:F70"/>
    <mergeCell ref="G70:H70"/>
    <mergeCell ref="AI70:AJ70"/>
    <mergeCell ref="AL72:AM72"/>
    <mergeCell ref="B72:C72"/>
    <mergeCell ref="E72:F72"/>
    <mergeCell ref="G72:H72"/>
    <mergeCell ref="AI72:AJ72"/>
    <mergeCell ref="AL73:AM73"/>
    <mergeCell ref="B74:C74"/>
    <mergeCell ref="E74:F74"/>
    <mergeCell ref="G74:H74"/>
    <mergeCell ref="AI74:AJ74"/>
    <mergeCell ref="AL74:AM74"/>
    <mergeCell ref="B73:C73"/>
    <mergeCell ref="E73:F73"/>
    <mergeCell ref="G73:H73"/>
    <mergeCell ref="AI73:AJ73"/>
    <mergeCell ref="AL75:AM75"/>
    <mergeCell ref="B76:C76"/>
    <mergeCell ref="E76:F76"/>
    <mergeCell ref="G76:H76"/>
    <mergeCell ref="AI76:AJ76"/>
    <mergeCell ref="AL76:AM76"/>
    <mergeCell ref="B75:C75"/>
    <mergeCell ref="E75:F75"/>
    <mergeCell ref="G75:H75"/>
    <mergeCell ref="AI75:AJ75"/>
    <mergeCell ref="AL77:AM77"/>
    <mergeCell ref="B78:C78"/>
    <mergeCell ref="E78:F78"/>
    <mergeCell ref="G78:H78"/>
    <mergeCell ref="AI78:AJ78"/>
    <mergeCell ref="AL78:AM78"/>
    <mergeCell ref="B77:C77"/>
    <mergeCell ref="E77:F77"/>
    <mergeCell ref="G77:H77"/>
    <mergeCell ref="AI77:AJ77"/>
    <mergeCell ref="AL79:AM79"/>
    <mergeCell ref="B80:C80"/>
    <mergeCell ref="E80:F80"/>
    <mergeCell ref="G80:H80"/>
    <mergeCell ref="AI80:AJ80"/>
    <mergeCell ref="AL80:AM80"/>
    <mergeCell ref="B79:C79"/>
    <mergeCell ref="E79:F79"/>
    <mergeCell ref="G79:H79"/>
    <mergeCell ref="AI79:AJ79"/>
    <mergeCell ref="AL81:AM81"/>
    <mergeCell ref="B82:C82"/>
    <mergeCell ref="E82:F82"/>
    <mergeCell ref="G82:H82"/>
    <mergeCell ref="AI82:AJ82"/>
    <mergeCell ref="AL82:AM82"/>
    <mergeCell ref="B81:C81"/>
    <mergeCell ref="E81:F81"/>
    <mergeCell ref="G81:H81"/>
    <mergeCell ref="AI81:AJ81"/>
    <mergeCell ref="AL83:AM83"/>
    <mergeCell ref="B84:C84"/>
    <mergeCell ref="E84:F84"/>
    <mergeCell ref="G84:H84"/>
    <mergeCell ref="AI84:AJ84"/>
    <mergeCell ref="AL84:AM84"/>
    <mergeCell ref="B83:C83"/>
    <mergeCell ref="E83:F83"/>
    <mergeCell ref="G83:H83"/>
    <mergeCell ref="AI83:AJ83"/>
    <mergeCell ref="AL85:AM85"/>
    <mergeCell ref="B86:C86"/>
    <mergeCell ref="E86:F86"/>
    <mergeCell ref="G86:H86"/>
    <mergeCell ref="AI86:AJ86"/>
    <mergeCell ref="AL86:AM86"/>
    <mergeCell ref="B85:C85"/>
    <mergeCell ref="E85:F85"/>
    <mergeCell ref="G85:H85"/>
    <mergeCell ref="AI85:AJ85"/>
    <mergeCell ref="AL87:AM87"/>
    <mergeCell ref="B88:C88"/>
    <mergeCell ref="E88:F88"/>
    <mergeCell ref="G88:H88"/>
    <mergeCell ref="AI88:AJ88"/>
    <mergeCell ref="AL88:AM88"/>
    <mergeCell ref="B87:C87"/>
    <mergeCell ref="E87:F87"/>
    <mergeCell ref="G87:H87"/>
    <mergeCell ref="AI87:AJ87"/>
    <mergeCell ref="AL90:AM90"/>
    <mergeCell ref="AL89:AM89"/>
    <mergeCell ref="B89:C89"/>
    <mergeCell ref="E89:F89"/>
    <mergeCell ref="G89:H89"/>
    <mergeCell ref="AI89:AJ89"/>
    <mergeCell ref="AI91:AJ91"/>
    <mergeCell ref="B90:C90"/>
    <mergeCell ref="E90:F90"/>
    <mergeCell ref="G90:H90"/>
    <mergeCell ref="AI90:AJ90"/>
    <mergeCell ref="AI93:AJ93"/>
    <mergeCell ref="AL91:AM91"/>
    <mergeCell ref="B92:C92"/>
    <mergeCell ref="E92:F92"/>
    <mergeCell ref="G92:H92"/>
    <mergeCell ref="AI92:AJ92"/>
    <mergeCell ref="AL92:AM92"/>
    <mergeCell ref="B91:C91"/>
    <mergeCell ref="E91:F91"/>
    <mergeCell ref="G91:H91"/>
    <mergeCell ref="AI95:AJ95"/>
    <mergeCell ref="AL93:AM93"/>
    <mergeCell ref="B94:C94"/>
    <mergeCell ref="E94:F94"/>
    <mergeCell ref="G94:H94"/>
    <mergeCell ref="AI94:AJ94"/>
    <mergeCell ref="AL94:AM94"/>
    <mergeCell ref="B93:C93"/>
    <mergeCell ref="E93:F93"/>
    <mergeCell ref="G93:H93"/>
    <mergeCell ref="AI97:AJ97"/>
    <mergeCell ref="AL95:AM95"/>
    <mergeCell ref="B96:C96"/>
    <mergeCell ref="E96:F96"/>
    <mergeCell ref="G96:H96"/>
    <mergeCell ref="AI96:AJ96"/>
    <mergeCell ref="AL96:AM96"/>
    <mergeCell ref="B95:C95"/>
    <mergeCell ref="E95:F95"/>
    <mergeCell ref="G95:H95"/>
    <mergeCell ref="AI99:AJ99"/>
    <mergeCell ref="AL97:AM97"/>
    <mergeCell ref="B98:C98"/>
    <mergeCell ref="E98:F98"/>
    <mergeCell ref="G98:H98"/>
    <mergeCell ref="AI98:AJ98"/>
    <mergeCell ref="AL98:AM98"/>
    <mergeCell ref="B97:C97"/>
    <mergeCell ref="E97:F97"/>
    <mergeCell ref="G97:H97"/>
    <mergeCell ref="AI101:AJ101"/>
    <mergeCell ref="AL99:AM99"/>
    <mergeCell ref="B100:C100"/>
    <mergeCell ref="E100:F100"/>
    <mergeCell ref="G100:H100"/>
    <mergeCell ref="AI100:AJ100"/>
    <mergeCell ref="AL100:AM100"/>
    <mergeCell ref="B99:C99"/>
    <mergeCell ref="E99:F99"/>
    <mergeCell ref="G99:H99"/>
    <mergeCell ref="B2:AN2"/>
    <mergeCell ref="B1:AN1"/>
    <mergeCell ref="AL101:AM101"/>
    <mergeCell ref="B102:F102"/>
    <mergeCell ref="G102:H102"/>
    <mergeCell ref="AI102:AJ102"/>
    <mergeCell ref="AL102:AM102"/>
    <mergeCell ref="B101:C101"/>
    <mergeCell ref="E101:F101"/>
    <mergeCell ref="G101:H101"/>
  </mergeCells>
  <printOptions/>
  <pageMargins left="0.11811023622047245" right="0.11811023622047245" top="0.5905511811023623" bottom="0.5905511811023623" header="0.5118110236220472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Urząd Gminy Skarżysko Kościelne</cp:lastModifiedBy>
  <cp:lastPrinted>2012-08-22T12:57:44Z</cp:lastPrinted>
  <dcterms:modified xsi:type="dcterms:W3CDTF">2012-08-22T13:00:05Z</dcterms:modified>
  <cp:category/>
  <cp:version/>
  <cp:contentType/>
  <cp:contentStatus/>
</cp:coreProperties>
</file>