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82" activeTab="4"/>
  </bookViews>
  <sheets>
    <sheet name=" ZAŁ 7_8" sheetId="1" r:id="rId1"/>
    <sheet name="ZAŁ 10_9" sheetId="2" r:id="rId2"/>
    <sheet name="ZAŁ 3_3" sheetId="3" r:id="rId3"/>
    <sheet name="ZAŁ 4a_6" sheetId="4" r:id="rId4"/>
    <sheet name="ZAŁ 12_10" sheetId="5" r:id="rId5"/>
    <sheet name="ZAŁ 4_5" sheetId="6" r:id="rId6"/>
    <sheet name="ZAŁ 3a_4" sheetId="7" r:id="rId7"/>
    <sheet name="ZAŁ 6_7" sheetId="8" r:id="rId8"/>
  </sheets>
  <definedNames>
    <definedName name="_xlnm.Print_Titles" localSheetId="0">' ZAŁ 7_8'!$8:$14</definedName>
    <definedName name="_xlnm.Print_Titles" localSheetId="4">'ZAŁ 12_10'!$2:$5</definedName>
    <definedName name="_xlnm.Print_Titles" localSheetId="2">'ZAŁ 3_3'!$2:$8</definedName>
  </definedNames>
  <calcPr fullCalcOnLoad="1"/>
</workbook>
</file>

<file path=xl/sharedStrings.xml><?xml version="1.0" encoding="utf-8"?>
<sst xmlns="http://schemas.openxmlformats.org/spreadsheetml/2006/main" count="1282" uniqueCount="362">
  <si>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                                     - festyn rodzinny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</si>
  <si>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dawne gry i zabawy sportowe ....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</si>
  <si>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</si>
  <si>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</si>
  <si>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</si>
  <si>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</si>
  <si>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</si>
  <si>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</si>
  <si>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</si>
  <si>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</si>
  <si>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</si>
  <si>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</si>
  <si>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</si>
  <si>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</si>
  <si>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</si>
  <si>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</si>
  <si>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</si>
  <si>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</si>
  <si>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</si>
  <si>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</si>
  <si>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</si>
  <si>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</si>
  <si>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</si>
  <si>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</si>
  <si>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</si>
  <si>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</si>
  <si>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</si>
  <si>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</si>
  <si>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</si>
  <si>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</si>
  <si>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</si>
  <si>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</si>
  <si>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</si>
  <si>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</si>
  <si>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</si>
  <si>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</si>
  <si>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</si>
  <si>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</si>
  <si>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</si>
  <si>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</si>
  <si>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</si>
  <si>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</si>
  <si>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</si>
  <si>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</si>
  <si>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</si>
  <si>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</si>
  <si>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</si>
  <si>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</si>
  <si>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</si>
  <si>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</si>
  <si>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</si>
  <si>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</si>
  <si>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</si>
  <si>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</si>
  <si>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</si>
  <si>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</si>
  <si>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</si>
  <si>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</si>
  <si>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</si>
  <si>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</si>
  <si>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</si>
  <si>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</si>
  <si>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</si>
  <si>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</si>
  <si>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</si>
  <si>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</si>
  <si>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</si>
  <si>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</si>
  <si>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</si>
  <si>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</si>
  <si>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</si>
  <si>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</si>
  <si>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</si>
  <si>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</si>
  <si>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</si>
  <si>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</si>
  <si>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</si>
  <si>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</si>
  <si>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</si>
  <si>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</si>
  <si>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</si>
  <si>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</si>
  <si>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</si>
  <si>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</si>
  <si>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</si>
  <si>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</si>
  <si>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</si>
  <si>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</si>
  <si>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</si>
  <si>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</si>
  <si>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</si>
  <si>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</si>
  <si>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</si>
  <si>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rok budżetowy 2010 (6+7+8+9)</t>
  </si>
  <si>
    <t>Kwota
2010 r.</t>
  </si>
  <si>
    <t>§ 941 do 944</t>
  </si>
  <si>
    <t xml:space="preserve">Kwota 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</si>
  <si>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</si>
  <si>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</si>
  <si>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</si>
  <si>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</si>
  <si>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</si>
  <si>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</si>
  <si>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</si>
  <si>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L.p.</t>
  </si>
  <si>
    <t>Budowa oświetlenia ulicznego</t>
  </si>
  <si>
    <t>Urząd Gminy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</si>
  <si>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</si>
  <si>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</si>
  <si>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</si>
  <si>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</si>
  <si>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</si>
  <si>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</si>
  <si>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</si>
  <si>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</si>
  <si>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</si>
  <si>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</si>
  <si>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</si>
  <si>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</si>
  <si>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</si>
  <si>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</si>
  <si>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</si>
  <si>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</si>
  <si>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</si>
  <si>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</si>
  <si>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</si>
  <si>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</si>
  <si>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</si>
  <si>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</si>
  <si>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</si>
  <si>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</si>
  <si>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</si>
  <si>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</si>
  <si>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</si>
  <si>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</si>
  <si>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</si>
  <si>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</si>
  <si>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</si>
  <si>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</si>
  <si>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</si>
  <si>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</si>
  <si>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</si>
  <si>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2012 r.</t>
  </si>
  <si>
    <t>Składki na ubezpieczenie zdrowotne opłacane za osoby pobierające niektóre świadczenia z pomocy społecznej, niektóre świadczenia rodzinne oraz za osoby uczestniczące w zajęciach w centrum integracji społecznej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</si>
  <si>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</si>
  <si>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</si>
  <si>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</si>
  <si>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</si>
  <si>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</si>
  <si>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</si>
  <si>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</si>
  <si>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</si>
  <si>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</si>
  <si>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</si>
  <si>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</si>
  <si>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</si>
  <si>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</si>
  <si>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</si>
  <si>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Szkoła Podstawowa Majków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</si>
  <si>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</si>
  <si>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</si>
  <si>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</si>
  <si>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</si>
  <si>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</si>
  <si>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</si>
  <si>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</si>
  <si>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</si>
  <si>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</si>
  <si>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</si>
  <si>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</si>
  <si>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</si>
  <si>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</si>
  <si>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</si>
  <si>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</si>
  <si>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</si>
  <si>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</si>
  <si>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</si>
  <si>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</si>
  <si>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</si>
  <si>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</si>
  <si>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</si>
  <si>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</si>
  <si>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</si>
  <si>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</si>
  <si>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</si>
  <si>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</si>
  <si>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</si>
  <si>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Rozbudowa drogi gminnej w miejscowości Skarżysko Koscielne, ul. Olszynki (2009-2012)</t>
  </si>
  <si>
    <t>Centrum Kulturalno - Oświatowe i Sportowe  w  Kierzu Niedźwiedzim (lata 2007 - 2010)</t>
  </si>
  <si>
    <t>2009-2011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</si>
  <si>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</si>
  <si>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</si>
  <si>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Wykonanie zasilania awaryjnego budynku Urzędu Gminy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</si>
  <si>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</si>
  <si>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</si>
  <si>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</si>
  <si>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</si>
  <si>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Lipowym Polu</t>
  </si>
  <si>
    <t>Szkoła Podstawowa w Grzybowej Górze</t>
  </si>
  <si>
    <t>A.</t>
  </si>
  <si>
    <t>B.</t>
  </si>
  <si>
    <t>C.</t>
  </si>
  <si>
    <t>D.</t>
  </si>
  <si>
    <t>Budowa parkingu przy cmentarzu na drodze gminnej w miejscowości Kierz Niedźwiedzi</t>
  </si>
  <si>
    <t xml:space="preserve">Zagospodarowanie terenu wokół sadzawki 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</si>
  <si>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</si>
  <si>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</si>
  <si>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</si>
  <si>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</si>
  <si>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</si>
  <si>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</si>
  <si>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</si>
  <si>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</si>
  <si>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</si>
  <si>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</si>
  <si>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</si>
  <si>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</si>
  <si>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</si>
  <si>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</si>
  <si>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</si>
  <si>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</si>
  <si>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</si>
  <si>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</si>
  <si>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</si>
  <si>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</si>
  <si>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</si>
  <si>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</si>
  <si>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</si>
  <si>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</si>
  <si>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</si>
  <si>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</si>
  <si>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</si>
  <si>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</si>
  <si>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</si>
  <si>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</si>
  <si>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</si>
  <si>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</si>
  <si>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</si>
  <si>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</si>
  <si>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</si>
  <si>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</si>
  <si>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</si>
  <si>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</si>
  <si>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</si>
  <si>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</si>
  <si>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</si>
  <si>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</si>
  <si>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</si>
  <si>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</si>
  <si>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</si>
  <si>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</si>
  <si>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</si>
  <si>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</si>
  <si>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</si>
  <si>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</si>
  <si>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</si>
  <si>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</si>
  <si>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</si>
  <si>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</si>
  <si>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</si>
  <si>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</si>
  <si>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</si>
  <si>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</si>
  <si>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</si>
  <si>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</si>
  <si>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</si>
  <si>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</si>
  <si>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</si>
  <si>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</si>
  <si>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</si>
  <si>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</si>
  <si>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</si>
  <si>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</si>
  <si>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</si>
  <si>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</si>
  <si>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</si>
  <si>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</si>
  <si>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Działanie 7.1 Rozwój i upowszechnianie aktywnej integracji, Poddziałanie 7.1.1. Rozwój i upowszechnianie aktywnej integracji przez ośrodki pomocy społecznej</t>
  </si>
  <si>
    <t>Wyposażenie placu zabaw (zjeżdżalna, huśtawki, stół pingpongowy)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</si>
  <si>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</si>
  <si>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</si>
  <si>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</si>
  <si>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</si>
  <si>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</si>
  <si>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</si>
  <si>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</si>
  <si>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</si>
  <si>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</si>
  <si>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</si>
  <si>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</si>
  <si>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SPZOZ</t>
  </si>
  <si>
    <t xml:space="preserve">Składki na ubezpieczenie zdrowotne 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</si>
  <si>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</si>
  <si>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</si>
  <si>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</si>
  <si>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</si>
  <si>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</si>
  <si>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</si>
  <si>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</si>
  <si>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</si>
  <si>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</si>
  <si>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</si>
  <si>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</si>
  <si>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</si>
  <si>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</si>
  <si>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</si>
  <si>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>Załącznik Nr 6</t>
  </si>
  <si>
    <t>Szkoła Podstawowa  Lipowe Pole</t>
  </si>
  <si>
    <t>Zakup sprzętu sportowego- bilard z wyposażeniem</t>
  </si>
  <si>
    <t xml:space="preserve">Zakup sprzętu sportowego na plac szkolny- transport i montaż stołu pingpongowego betonowego </t>
  </si>
  <si>
    <t>Zakup sprzętu sportowego na plac szkolny- transport i montaż stołu pingpongowego betonowego</t>
  </si>
  <si>
    <t xml:space="preserve">Zakup sprzętu sportowego na plac szkolny( piłki, zestaw do ćwiczeń, tor przeszkód dla młodzieży - wykonanie) 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</si>
  <si>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</si>
  <si>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</si>
  <si>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</si>
  <si>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</si>
  <si>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Budowa kompleksu sportowo-rekreacyjnego oraz placu zabaw dla dzieci młodszych na placu przyszkolnym w Grzybowej Górze (lata 2010-2012)</t>
  </si>
  <si>
    <t>13.</t>
  </si>
  <si>
    <t>Sołectwo: Lipowe Pole Plebańskie</t>
  </si>
  <si>
    <t>Opłaty z tytułu zakupu usług telekomunikacyjnych świdczonych w stacjonarnej publicznej sieci telefonicznej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</si>
  <si>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</si>
  <si>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</si>
  <si>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</si>
  <si>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</si>
  <si>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 xml:space="preserve">Urząd Gminy </t>
  </si>
  <si>
    <t>10.</t>
  </si>
  <si>
    <t>Wykonanie klimatyzacji w  4 pokojach Urzędu Gminy</t>
  </si>
  <si>
    <t xml:space="preserve">Zagospodarowanie placu wokół budynku Urzędu Gminy                   </t>
  </si>
  <si>
    <t>Przebudowa dróg gminnych - w miejscowości Skarżysko Kościelne - ulica Polna i dojazd do ulicy Południowej  (lata 2008 - 2010)</t>
  </si>
  <si>
    <t>Przebudowa dróg gminnych - w miejscowości Majków, ulica Św. Anny (lata 2008 -2010)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</si>
  <si>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</si>
  <si>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</si>
  <si>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</si>
  <si>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</si>
  <si>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</si>
  <si>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</si>
  <si>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</si>
  <si>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</si>
  <si>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</si>
  <si>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</si>
  <si>
    <t>Projekt: "Baśniowy świat"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</si>
  <si>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</si>
  <si>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</si>
  <si>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2010-2012</t>
  </si>
  <si>
    <t>14.</t>
  </si>
  <si>
    <t>Parafia Rzymsko-Katolicka p.w. Świętej Trójcy w Skarżysku Kościelnym</t>
  </si>
  <si>
    <t>Dotacja celowa z budżetu na finansowanie lub dofinansowanie prac remontowych i konserwatorskich obiektów zabytkowych przekazane jednostkom niezaliczanym do sektora finansów publicznych  - na dofinansowanie prac konserwatorskich ołtarza głównego</t>
  </si>
  <si>
    <t>Dotacja celowa na pomoc finansową udzielaną między jednostkami samorządu terytorialnego na dofinansowanie własnych zadań inwestycyjnych i zakupów inwestycyjnych - "Przebudowa drogi powiatowej nr 0576T Skarżysko - Kamienna - Majków - Parszów na odcinku od km 0+ 000 do km 1+ 700''</t>
  </si>
  <si>
    <t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Gminy''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</si>
  <si>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</si>
  <si>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 , zakup strojów, sprzętu, nagród ...</t>
  </si>
  <si>
    <t>Dotacja podmiotowa dla SPZOZ na realizację programu "Zapobieganie chorobom zakaźnym- szczepienia ochronne u pacjentów SPZOZ powyżej 65 roku życia przeciw grypie, u dzieci w wieku szkolnym szczepienia przeciwko meningokokom"</t>
  </si>
  <si>
    <t xml:space="preserve">z dnia 28 września 2010 r. </t>
  </si>
  <si>
    <t>Załącznik Nr 8</t>
  </si>
  <si>
    <t>Przebudowa drogi gminnej nr ewid. 379010T w miejscowości Majków ul. Dębowa na długości 636,55 mb (2010 - 2011)</t>
  </si>
  <si>
    <t>Wdatki osobowe niezaliczone do wynagrodzeń</t>
  </si>
  <si>
    <t>Nagrody o charakterze szzególnym niezaliczone do wynagrodzeń</t>
  </si>
  <si>
    <t>Rady Gminy Skarżysko Kościelne</t>
  </si>
  <si>
    <t>do uchwały Nr XLIX/.../10</t>
  </si>
  <si>
    <t>LIX/282/10</t>
  </si>
  <si>
    <t>r XLIX/282/10</t>
  </si>
  <si>
    <t>do Uchwały Nr XLIX/282/10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</si>
</sst>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 quotePrefix="1">
      <alignment/>
    </xf>
    <xf numFmtId="0" fontId="10" fillId="0" borderId="16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15" xfId="0" applyFont="1" applyBorder="1" applyAlignment="1" quotePrefix="1">
      <alignment wrapText="1"/>
    </xf>
    <xf numFmtId="0" fontId="33" fillId="0" borderId="16" xfId="0" applyFont="1" applyBorder="1" applyAlignment="1">
      <alignment/>
    </xf>
    <xf numFmtId="0" fontId="13" fillId="0" borderId="16" xfId="0" applyFont="1" applyBorder="1" applyAlignment="1" quotePrefix="1">
      <alignment wrapText="1"/>
    </xf>
    <xf numFmtId="0" fontId="33" fillId="0" borderId="16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wrapText="1"/>
    </xf>
    <xf numFmtId="0" fontId="34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5" fillId="20" borderId="10" xfId="0" applyFont="1" applyFill="1" applyBorder="1" applyAlignment="1">
      <alignment horizontal="center" vertical="center"/>
    </xf>
    <xf numFmtId="0" fontId="37" fillId="0" borderId="0" xfId="0" applyNumberFormat="1" applyFill="1" applyBorder="1" applyAlignment="1" applyProtection="1">
      <alignment horizontal="left"/>
      <protection locked="0"/>
    </xf>
    <xf numFmtId="49" fontId="38" fillId="0" borderId="0" xfId="0" applyFill="1" applyBorder="1" applyAlignment="1">
      <alignment horizontal="left" vertical="center" wrapText="1"/>
    </xf>
    <xf numFmtId="4" fontId="37" fillId="0" borderId="0" xfId="0" applyNumberFormat="1" applyFill="1" applyBorder="1" applyAlignment="1" applyProtection="1">
      <alignment horizontal="left"/>
      <protection locked="0"/>
    </xf>
    <xf numFmtId="49" fontId="38" fillId="0" borderId="0" xfId="0" applyFill="1" applyBorder="1" applyAlignment="1">
      <alignment horizontal="center" vertical="center" wrapText="1"/>
    </xf>
    <xf numFmtId="4" fontId="38" fillId="0" borderId="18" xfId="0" applyNumberFormat="1" applyFont="1" applyFill="1" applyAlignment="1">
      <alignment horizontal="right" vertical="center" wrapText="1"/>
    </xf>
    <xf numFmtId="4" fontId="38" fillId="0" borderId="18" xfId="0" applyNumberFormat="1" applyFill="1" applyAlignment="1">
      <alignment horizontal="right" vertical="center" wrapText="1"/>
    </xf>
    <xf numFmtId="4" fontId="38" fillId="0" borderId="18" xfId="0" applyNumberFormat="1" applyFill="1" applyAlignment="1">
      <alignment horizontal="center" vertical="center" wrapText="1"/>
    </xf>
    <xf numFmtId="4" fontId="38" fillId="0" borderId="18" xfId="0" applyNumberFormat="1" applyFont="1" applyFill="1" applyAlignment="1">
      <alignment horizontal="center" vertical="center" wrapText="1"/>
    </xf>
    <xf numFmtId="49" fontId="42" fillId="0" borderId="18" xfId="0" applyFill="1" applyAlignment="1">
      <alignment horizontal="center" vertical="center" wrapText="1"/>
    </xf>
    <xf numFmtId="1" fontId="38" fillId="0" borderId="18" xfId="0" applyNumberFormat="1" applyFill="1" applyAlignment="1">
      <alignment horizontal="center" vertical="center" wrapText="1"/>
    </xf>
    <xf numFmtId="49" fontId="38" fillId="20" borderId="18" xfId="0" applyFill="1" applyBorder="1" applyAlignment="1">
      <alignment horizontal="center" vertical="center" wrapText="1"/>
    </xf>
    <xf numFmtId="0" fontId="38" fillId="0" borderId="18" xfId="0" applyNumberFormat="1" applyFill="1" applyAlignment="1">
      <alignment horizontal="center" vertical="center" wrapText="1"/>
    </xf>
    <xf numFmtId="4" fontId="43" fillId="0" borderId="18" xfId="0" applyNumberFormat="1" applyFont="1" applyFill="1" applyAlignment="1">
      <alignment horizontal="center" vertical="center" wrapText="1"/>
    </xf>
    <xf numFmtId="4" fontId="43" fillId="0" borderId="18" xfId="0" applyNumberFormat="1" applyFont="1" applyFill="1" applyAlignment="1">
      <alignment horizontal="right" vertical="center" wrapText="1"/>
    </xf>
    <xf numFmtId="4" fontId="44" fillId="0" borderId="0" xfId="0" applyNumberFormat="1" applyFont="1" applyFill="1" applyBorder="1" applyAlignment="1" applyProtection="1">
      <alignment horizontal="left"/>
      <protection locked="0"/>
    </xf>
    <xf numFmtId="4" fontId="45" fillId="0" borderId="18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/>
    </xf>
    <xf numFmtId="49" fontId="38" fillId="2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168" fontId="38" fillId="0" borderId="18" xfId="0" applyNumberFormat="1" applyFill="1" applyAlignment="1">
      <alignment horizontal="center" vertical="center" wrapText="1"/>
    </xf>
    <xf numFmtId="170" fontId="38" fillId="0" borderId="18" xfId="0" applyNumberFormat="1" applyFill="1" applyAlignment="1">
      <alignment horizontal="center" vertical="center" wrapText="1"/>
    </xf>
    <xf numFmtId="3" fontId="47" fillId="0" borderId="10" xfId="0" applyNumberFormat="1" applyFont="1" applyBorder="1" applyAlignment="1">
      <alignment vertical="top" wrapText="1"/>
    </xf>
    <xf numFmtId="1" fontId="38" fillId="0" borderId="18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4" fontId="10" fillId="0" borderId="15" xfId="0" applyNumberFormat="1" applyFont="1" applyBorder="1" applyAlignment="1">
      <alignment/>
    </xf>
    <xf numFmtId="0" fontId="5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vertical="center"/>
    </xf>
    <xf numFmtId="4" fontId="33" fillId="0" borderId="14" xfId="0" applyNumberFormat="1" applyFont="1" applyBorder="1" applyAlignment="1">
      <alignment/>
    </xf>
    <xf numFmtId="4" fontId="33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2" fillId="0" borderId="0" xfId="0" applyNumberFormat="1" applyFont="1" applyAlignment="1">
      <alignment horizontal="left"/>
    </xf>
    <xf numFmtId="3" fontId="14" fillId="20" borderId="14" xfId="0" applyNumberFormat="1" applyFont="1" applyFill="1" applyBorder="1" applyAlignment="1">
      <alignment horizontal="center" vertical="center" wrapText="1"/>
    </xf>
    <xf numFmtId="3" fontId="14" fillId="20" borderId="15" xfId="0" applyNumberFormat="1" applyFont="1" applyFill="1" applyBorder="1" applyAlignment="1">
      <alignment horizontal="center" vertical="center" wrapText="1"/>
    </xf>
    <xf numFmtId="3" fontId="14" fillId="20" borderId="16" xfId="0" applyNumberFormat="1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6" fillId="0" borderId="21" xfId="0" applyNumberFormat="1" applyFont="1" applyBorder="1" applyAlignment="1">
      <alignment horizontal="left" vertical="center"/>
    </xf>
    <xf numFmtId="2" fontId="46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4" fontId="38" fillId="0" borderId="18" xfId="0" applyNumberFormat="1" applyFill="1" applyAlignment="1">
      <alignment horizontal="center" vertical="center" wrapText="1"/>
    </xf>
    <xf numFmtId="4" fontId="38" fillId="0" borderId="18" xfId="0" applyNumberFormat="1" applyFont="1" applyFill="1" applyAlignment="1">
      <alignment horizontal="left" vertical="center" wrapText="1"/>
    </xf>
    <xf numFmtId="4" fontId="38" fillId="0" borderId="18" xfId="0" applyNumberFormat="1" applyFill="1" applyAlignment="1">
      <alignment horizontal="left" vertical="center" wrapText="1"/>
    </xf>
    <xf numFmtId="4" fontId="38" fillId="0" borderId="18" xfId="0" applyNumberFormat="1" applyFill="1" applyAlignment="1">
      <alignment horizontal="right" vertical="center" wrapText="1"/>
    </xf>
    <xf numFmtId="4" fontId="38" fillId="0" borderId="27" xfId="0" applyNumberFormat="1" applyFill="1" applyBorder="1" applyAlignment="1">
      <alignment horizontal="center" vertical="center" wrapText="1"/>
    </xf>
    <xf numFmtId="4" fontId="38" fillId="0" borderId="28" xfId="0" applyNumberForma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left" vertical="center" wrapText="1"/>
    </xf>
    <xf numFmtId="4" fontId="38" fillId="0" borderId="28" xfId="0" applyNumberFormat="1" applyFill="1" applyBorder="1" applyAlignment="1">
      <alignment horizontal="left" vertical="center" wrapText="1"/>
    </xf>
    <xf numFmtId="4" fontId="38" fillId="0" borderId="27" xfId="0" applyNumberFormat="1" applyFont="1" applyFill="1" applyBorder="1" applyAlignment="1">
      <alignment horizontal="right" vertical="center" wrapText="1"/>
    </xf>
    <xf numFmtId="4" fontId="38" fillId="0" borderId="28" xfId="0" applyNumberFormat="1" applyFill="1" applyBorder="1" applyAlignment="1">
      <alignment horizontal="right" vertical="center" wrapText="1"/>
    </xf>
    <xf numFmtId="4" fontId="38" fillId="0" borderId="27" xfId="0" applyNumberFormat="1" applyFill="1" applyBorder="1" applyAlignment="1">
      <alignment horizontal="right" vertical="center" wrapText="1"/>
    </xf>
    <xf numFmtId="169" fontId="38" fillId="0" borderId="18" xfId="0" applyNumberFormat="1" applyFill="1" applyAlignment="1">
      <alignment horizontal="center" vertical="center" wrapText="1"/>
    </xf>
    <xf numFmtId="4" fontId="37" fillId="0" borderId="28" xfId="0" applyNumberFormat="1" applyFill="1" applyBorder="1" applyAlignment="1" applyProtection="1">
      <alignment horizontal="right" vertical="center" wrapText="1"/>
      <protection locked="0"/>
    </xf>
    <xf numFmtId="4" fontId="43" fillId="0" borderId="18" xfId="0" applyNumberFormat="1" applyFont="1" applyFill="1" applyAlignment="1">
      <alignment horizontal="center" vertical="center" wrapText="1"/>
    </xf>
    <xf numFmtId="4" fontId="43" fillId="0" borderId="18" xfId="0" applyNumberFormat="1" applyFont="1" applyFill="1" applyAlignment="1">
      <alignment horizontal="left" vertical="center" wrapText="1"/>
    </xf>
    <xf numFmtId="4" fontId="43" fillId="0" borderId="18" xfId="0" applyNumberFormat="1" applyFont="1" applyFill="1" applyAlignment="1">
      <alignment horizontal="right" vertical="center" wrapText="1"/>
    </xf>
    <xf numFmtId="0" fontId="37" fillId="0" borderId="0" xfId="0" applyNumberFormat="1" applyFill="1" applyBorder="1" applyAlignment="1" applyProtection="1">
      <alignment horizontal="left"/>
      <protection locked="0"/>
    </xf>
    <xf numFmtId="49" fontId="42" fillId="24" borderId="0" xfId="0" applyAlignment="1">
      <alignment horizontal="right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right" vertical="center" wrapText="1"/>
    </xf>
    <xf numFmtId="49" fontId="42" fillId="0" borderId="18" xfId="0" applyFill="1" applyAlignment="1">
      <alignment horizontal="center" vertical="center" wrapText="1"/>
    </xf>
    <xf numFmtId="49" fontId="38" fillId="20" borderId="18" xfId="0" applyFill="1" applyBorder="1" applyAlignment="1">
      <alignment horizontal="center" vertical="center" wrapText="1"/>
    </xf>
    <xf numFmtId="49" fontId="38" fillId="20" borderId="18" xfId="0" applyFont="1" applyFill="1" applyAlignment="1">
      <alignment horizontal="center" vertical="center" wrapText="1"/>
    </xf>
    <xf numFmtId="49" fontId="38" fillId="20" borderId="18" xfId="0" applyFill="1" applyAlignment="1">
      <alignment horizontal="center" vertical="center" wrapText="1"/>
    </xf>
    <xf numFmtId="49" fontId="38" fillId="20" borderId="29" xfId="0" applyFill="1" applyBorder="1" applyAlignment="1">
      <alignment horizontal="center" vertical="center" wrapText="1"/>
    </xf>
    <xf numFmtId="49" fontId="38" fillId="20" borderId="18" xfId="0" applyFont="1" applyFill="1" applyBorder="1" applyAlignment="1">
      <alignment horizontal="center" vertical="center" wrapText="1"/>
    </xf>
    <xf numFmtId="49" fontId="39" fillId="24" borderId="0" xfId="0" applyFont="1" applyAlignment="1">
      <alignment horizontal="center" vertical="center" wrapText="1"/>
    </xf>
    <xf numFmtId="49" fontId="39" fillId="24" borderId="0" xfId="0" applyAlignment="1">
      <alignment horizontal="center" vertical="center" wrapText="1"/>
    </xf>
    <xf numFmtId="49" fontId="39" fillId="24" borderId="0" xfId="0" applyBorder="1" applyAlignment="1">
      <alignment horizontal="center" vertical="center" wrapText="1"/>
    </xf>
    <xf numFmtId="49" fontId="40" fillId="24" borderId="0" xfId="0" applyAlignment="1">
      <alignment horizontal="center" vertical="center" wrapText="1"/>
    </xf>
    <xf numFmtId="49" fontId="41" fillId="24" borderId="0" xfId="0" applyAlignment="1">
      <alignment horizontal="left" vertical="center" wrapText="1"/>
    </xf>
    <xf numFmtId="4" fontId="38" fillId="0" borderId="28" xfId="0" applyNumberFormat="1" applyFont="1" applyFill="1" applyBorder="1" applyAlignment="1">
      <alignment horizontal="left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6" fillId="2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3" fontId="46" fillId="20" borderId="1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6" fillId="2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workbookViewId="0" topLeftCell="B1">
      <selection activeCell="V2" sqref="V2"/>
    </sheetView>
  </sheetViews>
  <sheetFormatPr defaultColWidth="9.00390625" defaultRowHeight="12.75"/>
  <cols>
    <col min="1" max="1" width="0.37109375" style="101" customWidth="1"/>
    <col min="2" max="2" width="2.625" style="101" customWidth="1"/>
    <col min="3" max="3" width="1.00390625" style="101" customWidth="1"/>
    <col min="4" max="4" width="5.25390625" style="101" customWidth="1"/>
    <col min="5" max="5" width="4.875" style="101" customWidth="1"/>
    <col min="6" max="6" width="5.25390625" style="101" customWidth="1"/>
    <col min="7" max="7" width="17.625" style="101" customWidth="1"/>
    <col min="8" max="8" width="6.00390625" style="101" customWidth="1"/>
    <col min="9" max="9" width="3.75390625" style="101" customWidth="1"/>
    <col min="10" max="10" width="7.875" style="101" customWidth="1"/>
    <col min="11" max="11" width="8.75390625" style="101" customWidth="1"/>
    <col min="12" max="13" width="8.125" style="101" customWidth="1"/>
    <col min="14" max="17" width="7.625" style="101" customWidth="1"/>
    <col min="18" max="18" width="5.375" style="101" customWidth="1"/>
    <col min="19" max="19" width="7.125" style="101" customWidth="1"/>
    <col min="20" max="20" width="7.00390625" style="101" customWidth="1"/>
    <col min="21" max="21" width="1.625" style="101" customWidth="1"/>
    <col min="22" max="22" width="6.625" style="101" customWidth="1"/>
    <col min="23" max="23" width="7.125" style="101" customWidth="1"/>
    <col min="24" max="24" width="0.37109375" style="101" customWidth="1"/>
    <col min="25" max="25" width="2.125" style="101" customWidth="1"/>
    <col min="26" max="16384" width="8.00390625" style="101" customWidth="1"/>
  </cols>
  <sheetData>
    <row r="1" spans="2:17" s="26" customFormat="1" ht="12">
      <c r="B1" s="56"/>
      <c r="D1" s="56"/>
      <c r="H1" s="70"/>
      <c r="I1" s="70"/>
      <c r="J1" s="60"/>
      <c r="K1" s="125"/>
      <c r="L1" s="125"/>
      <c r="M1" s="125"/>
      <c r="Q1" s="60" t="s">
        <v>353</v>
      </c>
    </row>
    <row r="2" spans="2:17" s="26" customFormat="1" ht="12">
      <c r="B2" s="56"/>
      <c r="D2" s="56"/>
      <c r="H2" s="70"/>
      <c r="I2" s="70"/>
      <c r="J2" s="60"/>
      <c r="K2" s="125"/>
      <c r="L2" s="125"/>
      <c r="M2" s="125"/>
      <c r="Q2" s="60" t="s">
        <v>361</v>
      </c>
    </row>
    <row r="3" spans="2:17" s="26" customFormat="1" ht="12">
      <c r="B3" s="56"/>
      <c r="D3" s="56"/>
      <c r="H3" s="70"/>
      <c r="I3" s="70"/>
      <c r="J3" s="60"/>
      <c r="K3" s="125"/>
      <c r="L3" s="125"/>
      <c r="M3" s="125"/>
      <c r="Q3" s="60" t="s">
        <v>357</v>
      </c>
    </row>
    <row r="4" spans="2:17" s="26" customFormat="1" ht="12">
      <c r="B4" s="56"/>
      <c r="D4" s="56"/>
      <c r="H4" s="70"/>
      <c r="I4" s="70"/>
      <c r="J4" s="60"/>
      <c r="K4" s="125"/>
      <c r="L4" s="125"/>
      <c r="M4" s="125"/>
      <c r="Q4" s="126" t="s">
        <v>352</v>
      </c>
    </row>
    <row r="5" spans="2:26" ht="26.25" customHeight="1">
      <c r="B5" s="222" t="s">
        <v>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102"/>
    </row>
    <row r="6" spans="1:26" ht="8.2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102"/>
    </row>
    <row r="7" spans="1:26" ht="13.5" customHeight="1">
      <c r="A7" s="212"/>
      <c r="B7" s="212"/>
      <c r="C7" s="225"/>
      <c r="D7" s="225"/>
      <c r="E7" s="225"/>
      <c r="F7" s="225"/>
      <c r="G7" s="226"/>
      <c r="H7" s="226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102"/>
    </row>
    <row r="8" spans="2:25" ht="8.25" customHeight="1">
      <c r="B8" s="219" t="s">
        <v>209</v>
      </c>
      <c r="C8" s="219"/>
      <c r="D8" s="219" t="s">
        <v>210</v>
      </c>
      <c r="E8" s="219" t="s">
        <v>211</v>
      </c>
      <c r="F8" s="219" t="s">
        <v>217</v>
      </c>
      <c r="G8" s="219"/>
      <c r="H8" s="218" t="s">
        <v>3</v>
      </c>
      <c r="I8" s="219"/>
      <c r="J8" s="217" t="s">
        <v>4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20"/>
      <c r="Y8" s="104"/>
    </row>
    <row r="9" spans="2:25" ht="11.25" customHeight="1">
      <c r="B9" s="219"/>
      <c r="C9" s="219"/>
      <c r="D9" s="219"/>
      <c r="E9" s="219"/>
      <c r="F9" s="219"/>
      <c r="G9" s="219"/>
      <c r="H9" s="219"/>
      <c r="I9" s="219"/>
      <c r="J9" s="217" t="s">
        <v>5</v>
      </c>
      <c r="K9" s="217" t="s">
        <v>258</v>
      </c>
      <c r="L9" s="217"/>
      <c r="M9" s="217"/>
      <c r="N9" s="217"/>
      <c r="O9" s="217"/>
      <c r="P9" s="217"/>
      <c r="Q9" s="217"/>
      <c r="R9" s="217"/>
      <c r="S9" s="217" t="s">
        <v>6</v>
      </c>
      <c r="T9" s="217" t="s">
        <v>258</v>
      </c>
      <c r="U9" s="217"/>
      <c r="V9" s="217"/>
      <c r="W9" s="217"/>
      <c r="X9" s="220"/>
      <c r="Y9" s="104"/>
    </row>
    <row r="10" spans="2:24" ht="2.25" customHeight="1">
      <c r="B10" s="219"/>
      <c r="C10" s="219"/>
      <c r="D10" s="219"/>
      <c r="E10" s="219"/>
      <c r="F10" s="219"/>
      <c r="G10" s="219"/>
      <c r="H10" s="219"/>
      <c r="I10" s="219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 t="s">
        <v>7</v>
      </c>
      <c r="U10" s="217" t="s">
        <v>213</v>
      </c>
      <c r="V10" s="217"/>
      <c r="W10" s="217" t="s">
        <v>8</v>
      </c>
      <c r="X10" s="220"/>
    </row>
    <row r="11" spans="2:25" ht="5.25" customHeight="1">
      <c r="B11" s="219"/>
      <c r="C11" s="219"/>
      <c r="D11" s="219"/>
      <c r="E11" s="219"/>
      <c r="F11" s="219"/>
      <c r="G11" s="219"/>
      <c r="H11" s="219"/>
      <c r="I11" s="219"/>
      <c r="J11" s="217"/>
      <c r="K11" s="221" t="s">
        <v>303</v>
      </c>
      <c r="L11" s="217" t="s">
        <v>258</v>
      </c>
      <c r="M11" s="217"/>
      <c r="N11" s="217" t="s">
        <v>9</v>
      </c>
      <c r="O11" s="217" t="s">
        <v>10</v>
      </c>
      <c r="P11" s="217" t="s">
        <v>11</v>
      </c>
      <c r="Q11" s="217" t="s">
        <v>12</v>
      </c>
      <c r="R11" s="217" t="s">
        <v>13</v>
      </c>
      <c r="S11" s="217"/>
      <c r="T11" s="217"/>
      <c r="U11" s="217"/>
      <c r="V11" s="217"/>
      <c r="W11" s="217"/>
      <c r="X11" s="220"/>
      <c r="Y11" s="104"/>
    </row>
    <row r="12" spans="2:25" ht="2.25" customHeight="1">
      <c r="B12" s="219"/>
      <c r="C12" s="219"/>
      <c r="D12" s="219"/>
      <c r="E12" s="219"/>
      <c r="F12" s="219"/>
      <c r="G12" s="219"/>
      <c r="H12" s="219"/>
      <c r="I12" s="219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 t="s">
        <v>14</v>
      </c>
      <c r="V12" s="217"/>
      <c r="W12" s="217"/>
      <c r="X12" s="220"/>
      <c r="Y12" s="104"/>
    </row>
    <row r="13" spans="2:25" ht="56.25" customHeight="1">
      <c r="B13" s="219"/>
      <c r="C13" s="219"/>
      <c r="D13" s="219"/>
      <c r="E13" s="219"/>
      <c r="F13" s="219"/>
      <c r="G13" s="219"/>
      <c r="H13" s="219"/>
      <c r="I13" s="219"/>
      <c r="J13" s="217"/>
      <c r="K13" s="217"/>
      <c r="L13" s="111" t="s">
        <v>15</v>
      </c>
      <c r="M13" s="124" t="s">
        <v>304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20"/>
      <c r="Y13" s="104"/>
    </row>
    <row r="14" spans="2:24" ht="8.25" customHeight="1">
      <c r="B14" s="216" t="s">
        <v>16</v>
      </c>
      <c r="C14" s="216"/>
      <c r="D14" s="109" t="s">
        <v>17</v>
      </c>
      <c r="E14" s="109" t="s">
        <v>18</v>
      </c>
      <c r="F14" s="216" t="s">
        <v>19</v>
      </c>
      <c r="G14" s="216"/>
      <c r="H14" s="216" t="s">
        <v>20</v>
      </c>
      <c r="I14" s="216"/>
      <c r="J14" s="109" t="s">
        <v>21</v>
      </c>
      <c r="K14" s="109" t="s">
        <v>22</v>
      </c>
      <c r="L14" s="109" t="s">
        <v>23</v>
      </c>
      <c r="M14" s="109" t="s">
        <v>24</v>
      </c>
      <c r="N14" s="109" t="s">
        <v>25</v>
      </c>
      <c r="O14" s="109" t="s">
        <v>26</v>
      </c>
      <c r="P14" s="109" t="s">
        <v>27</v>
      </c>
      <c r="Q14" s="109" t="s">
        <v>28</v>
      </c>
      <c r="R14" s="109" t="s">
        <v>29</v>
      </c>
      <c r="S14" s="109" t="s">
        <v>30</v>
      </c>
      <c r="T14" s="109" t="s">
        <v>31</v>
      </c>
      <c r="U14" s="216" t="s">
        <v>32</v>
      </c>
      <c r="V14" s="216"/>
      <c r="W14" s="216" t="s">
        <v>33</v>
      </c>
      <c r="X14" s="216"/>
    </row>
    <row r="15" spans="2:24" s="103" customFormat="1" ht="13.5" customHeight="1">
      <c r="B15" s="207">
        <v>10</v>
      </c>
      <c r="C15" s="207"/>
      <c r="D15" s="107"/>
      <c r="E15" s="107"/>
      <c r="F15" s="197" t="s">
        <v>272</v>
      </c>
      <c r="G15" s="198"/>
      <c r="H15" s="199">
        <v>8476</v>
      </c>
      <c r="I15" s="199"/>
      <c r="J15" s="106">
        <v>8476</v>
      </c>
      <c r="K15" s="114">
        <v>8476</v>
      </c>
      <c r="L15" s="106">
        <v>0</v>
      </c>
      <c r="M15" s="106">
        <v>8476</v>
      </c>
      <c r="N15" s="106" t="s">
        <v>35</v>
      </c>
      <c r="O15" s="106">
        <v>0</v>
      </c>
      <c r="P15" s="106" t="s">
        <v>35</v>
      </c>
      <c r="Q15" s="106" t="s">
        <v>35</v>
      </c>
      <c r="R15" s="106" t="s">
        <v>35</v>
      </c>
      <c r="S15" s="106">
        <v>0</v>
      </c>
      <c r="T15" s="106">
        <v>0</v>
      </c>
      <c r="U15" s="199" t="s">
        <v>35</v>
      </c>
      <c r="V15" s="199"/>
      <c r="W15" s="199" t="s">
        <v>35</v>
      </c>
      <c r="X15" s="199"/>
    </row>
    <row r="16" spans="2:24" s="103" customFormat="1" ht="13.5" customHeight="1">
      <c r="B16" s="196"/>
      <c r="C16" s="196"/>
      <c r="D16" s="127">
        <v>1095</v>
      </c>
      <c r="E16" s="107"/>
      <c r="F16" s="197" t="s">
        <v>273</v>
      </c>
      <c r="G16" s="198"/>
      <c r="H16" s="199">
        <f>SUM(H17)</f>
        <v>8476</v>
      </c>
      <c r="I16" s="199"/>
      <c r="J16" s="106">
        <f>SUM(J18:J20)</f>
        <v>8476</v>
      </c>
      <c r="K16" s="114">
        <f>SUM(K18:K20)</f>
        <v>8476</v>
      </c>
      <c r="L16" s="106">
        <v>0</v>
      </c>
      <c r="M16" s="106">
        <v>8476</v>
      </c>
      <c r="N16" s="106" t="s">
        <v>35</v>
      </c>
      <c r="O16" s="106" t="s">
        <v>35</v>
      </c>
      <c r="P16" s="106" t="s">
        <v>35</v>
      </c>
      <c r="Q16" s="106" t="s">
        <v>35</v>
      </c>
      <c r="R16" s="106" t="s">
        <v>35</v>
      </c>
      <c r="S16" s="106" t="s">
        <v>35</v>
      </c>
      <c r="T16" s="106" t="s">
        <v>35</v>
      </c>
      <c r="U16" s="199" t="s">
        <v>35</v>
      </c>
      <c r="V16" s="199"/>
      <c r="W16" s="199" t="s">
        <v>35</v>
      </c>
      <c r="X16" s="199"/>
    </row>
    <row r="17" spans="2:24" s="103" customFormat="1" ht="34.5" customHeight="1">
      <c r="B17" s="200"/>
      <c r="C17" s="201"/>
      <c r="D17" s="107"/>
      <c r="E17" s="108" t="s">
        <v>37</v>
      </c>
      <c r="F17" s="202" t="s">
        <v>38</v>
      </c>
      <c r="G17" s="203"/>
      <c r="H17" s="204">
        <v>8476</v>
      </c>
      <c r="I17" s="205"/>
      <c r="J17" s="106"/>
      <c r="K17" s="114"/>
      <c r="L17" s="106"/>
      <c r="M17" s="106"/>
      <c r="N17" s="106"/>
      <c r="O17" s="106"/>
      <c r="P17" s="106"/>
      <c r="Q17" s="106"/>
      <c r="R17" s="106"/>
      <c r="S17" s="106"/>
      <c r="T17" s="106"/>
      <c r="U17" s="206"/>
      <c r="V17" s="205"/>
      <c r="W17" s="206"/>
      <c r="X17" s="208"/>
    </row>
    <row r="18" spans="2:24" s="103" customFormat="1" ht="13.5" customHeight="1">
      <c r="B18" s="196"/>
      <c r="C18" s="196"/>
      <c r="D18" s="107"/>
      <c r="E18" s="128">
        <v>4430</v>
      </c>
      <c r="F18" s="197" t="s">
        <v>305</v>
      </c>
      <c r="G18" s="198"/>
      <c r="H18" s="199"/>
      <c r="I18" s="199"/>
      <c r="J18" s="106">
        <v>8309.3</v>
      </c>
      <c r="K18" s="114">
        <v>8309.3</v>
      </c>
      <c r="L18" s="105">
        <v>0</v>
      </c>
      <c r="M18" s="106">
        <v>8309.3</v>
      </c>
      <c r="N18" s="106" t="s">
        <v>35</v>
      </c>
      <c r="O18" s="106" t="s">
        <v>35</v>
      </c>
      <c r="P18" s="106" t="s">
        <v>35</v>
      </c>
      <c r="Q18" s="106" t="s">
        <v>35</v>
      </c>
      <c r="R18" s="106" t="s">
        <v>35</v>
      </c>
      <c r="S18" s="106" t="s">
        <v>35</v>
      </c>
      <c r="T18" s="106" t="s">
        <v>35</v>
      </c>
      <c r="U18" s="199" t="s">
        <v>35</v>
      </c>
      <c r="V18" s="199"/>
      <c r="W18" s="199" t="s">
        <v>35</v>
      </c>
      <c r="X18" s="199"/>
    </row>
    <row r="19" spans="2:24" s="103" customFormat="1" ht="19.5" customHeight="1">
      <c r="B19" s="196"/>
      <c r="C19" s="196"/>
      <c r="D19" s="107"/>
      <c r="E19" s="128">
        <v>4740</v>
      </c>
      <c r="F19" s="197" t="s">
        <v>100</v>
      </c>
      <c r="G19" s="198"/>
      <c r="H19" s="199"/>
      <c r="I19" s="199"/>
      <c r="J19" s="106">
        <v>76.7</v>
      </c>
      <c r="K19" s="114">
        <v>76.7</v>
      </c>
      <c r="L19" s="105">
        <v>0</v>
      </c>
      <c r="M19" s="106">
        <v>76.7</v>
      </c>
      <c r="N19" s="106" t="s">
        <v>35</v>
      </c>
      <c r="O19" s="106" t="s">
        <v>35</v>
      </c>
      <c r="P19" s="106" t="s">
        <v>35</v>
      </c>
      <c r="Q19" s="106" t="s">
        <v>35</v>
      </c>
      <c r="R19" s="106" t="s">
        <v>35</v>
      </c>
      <c r="S19" s="106" t="s">
        <v>35</v>
      </c>
      <c r="T19" s="106" t="s">
        <v>35</v>
      </c>
      <c r="U19" s="199" t="s">
        <v>35</v>
      </c>
      <c r="V19" s="199"/>
      <c r="W19" s="199" t="s">
        <v>35</v>
      </c>
      <c r="X19" s="199"/>
    </row>
    <row r="20" spans="2:24" s="103" customFormat="1" ht="18" customHeight="1">
      <c r="B20" s="196"/>
      <c r="C20" s="196"/>
      <c r="D20" s="107"/>
      <c r="E20" s="128">
        <v>4750</v>
      </c>
      <c r="F20" s="197" t="s">
        <v>102</v>
      </c>
      <c r="G20" s="198"/>
      <c r="H20" s="199"/>
      <c r="I20" s="199"/>
      <c r="J20" s="106">
        <v>90</v>
      </c>
      <c r="K20" s="114">
        <v>90</v>
      </c>
      <c r="L20" s="106">
        <v>0</v>
      </c>
      <c r="M20" s="106">
        <v>90</v>
      </c>
      <c r="N20" s="106" t="s">
        <v>35</v>
      </c>
      <c r="O20" s="106" t="s">
        <v>35</v>
      </c>
      <c r="P20" s="106" t="s">
        <v>35</v>
      </c>
      <c r="Q20" s="106" t="s">
        <v>35</v>
      </c>
      <c r="R20" s="106" t="s">
        <v>35</v>
      </c>
      <c r="S20" s="106" t="s">
        <v>35</v>
      </c>
      <c r="T20" s="106" t="s">
        <v>35</v>
      </c>
      <c r="U20" s="199" t="s">
        <v>35</v>
      </c>
      <c r="V20" s="199"/>
      <c r="W20" s="199" t="s">
        <v>35</v>
      </c>
      <c r="X20" s="199"/>
    </row>
    <row r="21" spans="2:24" s="103" customFormat="1" ht="13.5" customHeight="1">
      <c r="B21" s="196" t="s">
        <v>34</v>
      </c>
      <c r="C21" s="196"/>
      <c r="D21" s="107"/>
      <c r="E21" s="107"/>
      <c r="F21" s="198" t="s">
        <v>274</v>
      </c>
      <c r="G21" s="198"/>
      <c r="H21" s="199">
        <v>59137</v>
      </c>
      <c r="I21" s="199"/>
      <c r="J21" s="106">
        <v>59137</v>
      </c>
      <c r="K21" s="106">
        <v>49137</v>
      </c>
      <c r="L21" s="106">
        <v>44052</v>
      </c>
      <c r="M21" s="106">
        <v>5085</v>
      </c>
      <c r="N21" s="106" t="s">
        <v>35</v>
      </c>
      <c r="O21" s="106">
        <v>10000</v>
      </c>
      <c r="P21" s="106" t="s">
        <v>35</v>
      </c>
      <c r="Q21" s="106" t="s">
        <v>35</v>
      </c>
      <c r="R21" s="106" t="s">
        <v>35</v>
      </c>
      <c r="S21" s="106">
        <v>0</v>
      </c>
      <c r="T21" s="106">
        <v>0</v>
      </c>
      <c r="U21" s="199" t="s">
        <v>35</v>
      </c>
      <c r="V21" s="199"/>
      <c r="W21" s="199" t="s">
        <v>35</v>
      </c>
      <c r="X21" s="199"/>
    </row>
    <row r="22" spans="2:24" s="103" customFormat="1" ht="13.5" customHeight="1">
      <c r="B22" s="196"/>
      <c r="C22" s="196"/>
      <c r="D22" s="107" t="s">
        <v>36</v>
      </c>
      <c r="E22" s="107"/>
      <c r="F22" s="198" t="s">
        <v>98</v>
      </c>
      <c r="G22" s="198"/>
      <c r="H22" s="199">
        <f>SUM(H23)</f>
        <v>41775</v>
      </c>
      <c r="I22" s="199"/>
      <c r="J22" s="106">
        <v>41775</v>
      </c>
      <c r="K22" s="106">
        <v>41775</v>
      </c>
      <c r="L22" s="106">
        <v>37500</v>
      </c>
      <c r="M22" s="106">
        <v>4275</v>
      </c>
      <c r="N22" s="106" t="s">
        <v>35</v>
      </c>
      <c r="O22" s="106" t="s">
        <v>35</v>
      </c>
      <c r="P22" s="106" t="s">
        <v>35</v>
      </c>
      <c r="Q22" s="106" t="s">
        <v>35</v>
      </c>
      <c r="R22" s="106" t="s">
        <v>35</v>
      </c>
      <c r="S22" s="106" t="s">
        <v>35</v>
      </c>
      <c r="T22" s="106" t="s">
        <v>35</v>
      </c>
      <c r="U22" s="199" t="s">
        <v>35</v>
      </c>
      <c r="V22" s="199"/>
      <c r="W22" s="199" t="s">
        <v>35</v>
      </c>
      <c r="X22" s="199"/>
    </row>
    <row r="23" spans="2:24" s="103" customFormat="1" ht="34.5" customHeight="1">
      <c r="B23" s="200"/>
      <c r="C23" s="201"/>
      <c r="D23" s="107"/>
      <c r="E23" s="108" t="s">
        <v>37</v>
      </c>
      <c r="F23" s="202" t="s">
        <v>38</v>
      </c>
      <c r="G23" s="203"/>
      <c r="H23" s="204">
        <v>41775</v>
      </c>
      <c r="I23" s="205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06"/>
      <c r="V23" s="205"/>
      <c r="W23" s="206"/>
      <c r="X23" s="208"/>
    </row>
    <row r="24" spans="2:24" s="103" customFormat="1" ht="13.5" customHeight="1">
      <c r="B24" s="196"/>
      <c r="C24" s="196"/>
      <c r="D24" s="107"/>
      <c r="E24" s="107" t="s">
        <v>39</v>
      </c>
      <c r="F24" s="198" t="s">
        <v>87</v>
      </c>
      <c r="G24" s="198"/>
      <c r="H24" s="199"/>
      <c r="I24" s="199"/>
      <c r="J24" s="106">
        <v>30000</v>
      </c>
      <c r="K24" s="106">
        <v>30000</v>
      </c>
      <c r="L24" s="105" t="s">
        <v>40</v>
      </c>
      <c r="M24" s="106" t="s">
        <v>35</v>
      </c>
      <c r="N24" s="106" t="s">
        <v>35</v>
      </c>
      <c r="O24" s="106" t="s">
        <v>35</v>
      </c>
      <c r="P24" s="106" t="s">
        <v>35</v>
      </c>
      <c r="Q24" s="106" t="s">
        <v>35</v>
      </c>
      <c r="R24" s="106" t="s">
        <v>35</v>
      </c>
      <c r="S24" s="106" t="s">
        <v>35</v>
      </c>
      <c r="T24" s="106" t="s">
        <v>35</v>
      </c>
      <c r="U24" s="199" t="s">
        <v>35</v>
      </c>
      <c r="V24" s="199"/>
      <c r="W24" s="199" t="s">
        <v>35</v>
      </c>
      <c r="X24" s="199"/>
    </row>
    <row r="25" spans="2:24" s="103" customFormat="1" ht="13.5" customHeight="1">
      <c r="B25" s="196"/>
      <c r="C25" s="196"/>
      <c r="D25" s="107"/>
      <c r="E25" s="107" t="s">
        <v>41</v>
      </c>
      <c r="F25" s="198" t="s">
        <v>88</v>
      </c>
      <c r="G25" s="198"/>
      <c r="H25" s="199"/>
      <c r="I25" s="199"/>
      <c r="J25" s="106">
        <v>7000</v>
      </c>
      <c r="K25" s="106">
        <v>7000</v>
      </c>
      <c r="L25" s="106">
        <v>7000</v>
      </c>
      <c r="M25" s="106" t="s">
        <v>35</v>
      </c>
      <c r="N25" s="106" t="s">
        <v>35</v>
      </c>
      <c r="O25" s="106" t="s">
        <v>35</v>
      </c>
      <c r="P25" s="106" t="s">
        <v>35</v>
      </c>
      <c r="Q25" s="106" t="s">
        <v>35</v>
      </c>
      <c r="R25" s="106" t="s">
        <v>35</v>
      </c>
      <c r="S25" s="106" t="s">
        <v>35</v>
      </c>
      <c r="T25" s="106" t="s">
        <v>35</v>
      </c>
      <c r="U25" s="199" t="s">
        <v>35</v>
      </c>
      <c r="V25" s="199"/>
      <c r="W25" s="199" t="s">
        <v>35</v>
      </c>
      <c r="X25" s="199"/>
    </row>
    <row r="26" spans="2:24" s="103" customFormat="1" ht="13.5" customHeight="1">
      <c r="B26" s="196"/>
      <c r="C26" s="196"/>
      <c r="D26" s="107"/>
      <c r="E26" s="107" t="s">
        <v>42</v>
      </c>
      <c r="F26" s="198" t="s">
        <v>89</v>
      </c>
      <c r="G26" s="198"/>
      <c r="H26" s="199"/>
      <c r="I26" s="199"/>
      <c r="J26" s="106">
        <v>500</v>
      </c>
      <c r="K26" s="106">
        <v>500</v>
      </c>
      <c r="L26" s="106">
        <v>500</v>
      </c>
      <c r="M26" s="106" t="s">
        <v>35</v>
      </c>
      <c r="N26" s="106" t="s">
        <v>35</v>
      </c>
      <c r="O26" s="106" t="s">
        <v>35</v>
      </c>
      <c r="P26" s="106" t="s">
        <v>35</v>
      </c>
      <c r="Q26" s="106" t="s">
        <v>35</v>
      </c>
      <c r="R26" s="106" t="s">
        <v>35</v>
      </c>
      <c r="S26" s="106" t="s">
        <v>35</v>
      </c>
      <c r="T26" s="106" t="s">
        <v>35</v>
      </c>
      <c r="U26" s="199" t="s">
        <v>35</v>
      </c>
      <c r="V26" s="199"/>
      <c r="W26" s="199" t="s">
        <v>35</v>
      </c>
      <c r="X26" s="199"/>
    </row>
    <row r="27" spans="2:24" s="103" customFormat="1" ht="13.5" customHeight="1">
      <c r="B27" s="196"/>
      <c r="C27" s="196"/>
      <c r="D27" s="107"/>
      <c r="E27" s="107" t="s">
        <v>43</v>
      </c>
      <c r="F27" s="198" t="s">
        <v>84</v>
      </c>
      <c r="G27" s="198"/>
      <c r="H27" s="199"/>
      <c r="I27" s="199"/>
      <c r="J27" s="106">
        <v>500</v>
      </c>
      <c r="K27" s="106">
        <v>500</v>
      </c>
      <c r="L27" s="106" t="s">
        <v>35</v>
      </c>
      <c r="M27" s="106">
        <v>500</v>
      </c>
      <c r="N27" s="106" t="s">
        <v>35</v>
      </c>
      <c r="O27" s="106" t="s">
        <v>35</v>
      </c>
      <c r="P27" s="106" t="s">
        <v>35</v>
      </c>
      <c r="Q27" s="106" t="s">
        <v>35</v>
      </c>
      <c r="R27" s="106" t="s">
        <v>35</v>
      </c>
      <c r="S27" s="106" t="s">
        <v>35</v>
      </c>
      <c r="T27" s="106" t="s">
        <v>35</v>
      </c>
      <c r="U27" s="199" t="s">
        <v>35</v>
      </c>
      <c r="V27" s="199"/>
      <c r="W27" s="199" t="s">
        <v>35</v>
      </c>
      <c r="X27" s="199"/>
    </row>
    <row r="28" spans="2:24" s="103" customFormat="1" ht="13.5" customHeight="1">
      <c r="B28" s="196"/>
      <c r="C28" s="196"/>
      <c r="D28" s="107"/>
      <c r="E28" s="107" t="s">
        <v>44</v>
      </c>
      <c r="F28" s="198" t="s">
        <v>90</v>
      </c>
      <c r="G28" s="198"/>
      <c r="H28" s="199"/>
      <c r="I28" s="199"/>
      <c r="J28" s="106">
        <v>1000</v>
      </c>
      <c r="K28" s="106">
        <v>1000</v>
      </c>
      <c r="L28" s="106" t="s">
        <v>35</v>
      </c>
      <c r="M28" s="106">
        <v>1000</v>
      </c>
      <c r="N28" s="106" t="s">
        <v>35</v>
      </c>
      <c r="O28" s="106" t="s">
        <v>35</v>
      </c>
      <c r="P28" s="106" t="s">
        <v>35</v>
      </c>
      <c r="Q28" s="106" t="s">
        <v>35</v>
      </c>
      <c r="R28" s="106" t="s">
        <v>35</v>
      </c>
      <c r="S28" s="106" t="s">
        <v>35</v>
      </c>
      <c r="T28" s="106" t="s">
        <v>35</v>
      </c>
      <c r="U28" s="199" t="s">
        <v>35</v>
      </c>
      <c r="V28" s="199"/>
      <c r="W28" s="199" t="s">
        <v>35</v>
      </c>
      <c r="X28" s="199"/>
    </row>
    <row r="29" spans="2:24" s="103" customFormat="1" ht="17.25" customHeight="1">
      <c r="B29" s="196"/>
      <c r="C29" s="196"/>
      <c r="D29" s="107"/>
      <c r="E29" s="107" t="s">
        <v>45</v>
      </c>
      <c r="F29" s="197" t="s">
        <v>287</v>
      </c>
      <c r="G29" s="198"/>
      <c r="H29" s="199"/>
      <c r="I29" s="199"/>
      <c r="J29" s="106">
        <v>775</v>
      </c>
      <c r="K29" s="106">
        <v>775</v>
      </c>
      <c r="L29" s="106" t="s">
        <v>35</v>
      </c>
      <c r="M29" s="106">
        <v>775</v>
      </c>
      <c r="N29" s="106" t="s">
        <v>35</v>
      </c>
      <c r="O29" s="106" t="s">
        <v>35</v>
      </c>
      <c r="P29" s="106" t="s">
        <v>35</v>
      </c>
      <c r="Q29" s="106" t="s">
        <v>35</v>
      </c>
      <c r="R29" s="106" t="s">
        <v>35</v>
      </c>
      <c r="S29" s="106" t="s">
        <v>35</v>
      </c>
      <c r="T29" s="106" t="s">
        <v>35</v>
      </c>
      <c r="U29" s="199" t="s">
        <v>35</v>
      </c>
      <c r="V29" s="199"/>
      <c r="W29" s="199" t="s">
        <v>35</v>
      </c>
      <c r="X29" s="199"/>
    </row>
    <row r="30" spans="2:24" s="103" customFormat="1" ht="13.5" customHeight="1">
      <c r="B30" s="196"/>
      <c r="C30" s="196"/>
      <c r="D30" s="107"/>
      <c r="E30" s="107" t="s">
        <v>46</v>
      </c>
      <c r="F30" s="198" t="s">
        <v>91</v>
      </c>
      <c r="G30" s="198"/>
      <c r="H30" s="199"/>
      <c r="I30" s="199"/>
      <c r="J30" s="106" t="s">
        <v>47</v>
      </c>
      <c r="K30" s="106" t="s">
        <v>47</v>
      </c>
      <c r="L30" s="106" t="s">
        <v>35</v>
      </c>
      <c r="M30" s="106" t="s">
        <v>47</v>
      </c>
      <c r="N30" s="106" t="s">
        <v>35</v>
      </c>
      <c r="O30" s="106" t="s">
        <v>35</v>
      </c>
      <c r="P30" s="106" t="s">
        <v>35</v>
      </c>
      <c r="Q30" s="106" t="s">
        <v>35</v>
      </c>
      <c r="R30" s="106" t="s">
        <v>35</v>
      </c>
      <c r="S30" s="106" t="s">
        <v>35</v>
      </c>
      <c r="T30" s="106" t="s">
        <v>35</v>
      </c>
      <c r="U30" s="199" t="s">
        <v>35</v>
      </c>
      <c r="V30" s="199"/>
      <c r="W30" s="199" t="s">
        <v>35</v>
      </c>
      <c r="X30" s="199"/>
    </row>
    <row r="31" spans="2:24" s="103" customFormat="1" ht="17.25" customHeight="1">
      <c r="B31" s="196"/>
      <c r="C31" s="196"/>
      <c r="D31" s="107"/>
      <c r="E31" s="107" t="s">
        <v>48</v>
      </c>
      <c r="F31" s="198" t="s">
        <v>49</v>
      </c>
      <c r="G31" s="198"/>
      <c r="H31" s="199"/>
      <c r="I31" s="199"/>
      <c r="J31" s="106">
        <v>500</v>
      </c>
      <c r="K31" s="106">
        <v>500</v>
      </c>
      <c r="L31" s="106" t="s">
        <v>35</v>
      </c>
      <c r="M31" s="106">
        <v>500</v>
      </c>
      <c r="N31" s="106" t="s">
        <v>35</v>
      </c>
      <c r="O31" s="106" t="s">
        <v>35</v>
      </c>
      <c r="P31" s="106" t="s">
        <v>35</v>
      </c>
      <c r="Q31" s="106" t="s">
        <v>35</v>
      </c>
      <c r="R31" s="106" t="s">
        <v>35</v>
      </c>
      <c r="S31" s="106" t="s">
        <v>35</v>
      </c>
      <c r="T31" s="106" t="s">
        <v>35</v>
      </c>
      <c r="U31" s="199" t="s">
        <v>35</v>
      </c>
      <c r="V31" s="199"/>
      <c r="W31" s="199" t="s">
        <v>35</v>
      </c>
      <c r="X31" s="199"/>
    </row>
    <row r="32" spans="2:24" s="103" customFormat="1" ht="17.25" customHeight="1">
      <c r="B32" s="196"/>
      <c r="C32" s="196"/>
      <c r="D32" s="107"/>
      <c r="E32" s="107" t="s">
        <v>50</v>
      </c>
      <c r="F32" s="198" t="s">
        <v>100</v>
      </c>
      <c r="G32" s="198"/>
      <c r="H32" s="199"/>
      <c r="I32" s="199"/>
      <c r="J32" s="106">
        <v>800</v>
      </c>
      <c r="K32" s="106">
        <v>800</v>
      </c>
      <c r="L32" s="106" t="s">
        <v>35</v>
      </c>
      <c r="M32" s="106">
        <v>800</v>
      </c>
      <c r="N32" s="106" t="s">
        <v>35</v>
      </c>
      <c r="O32" s="106" t="s">
        <v>35</v>
      </c>
      <c r="P32" s="106" t="s">
        <v>35</v>
      </c>
      <c r="Q32" s="106" t="s">
        <v>35</v>
      </c>
      <c r="R32" s="106" t="s">
        <v>35</v>
      </c>
      <c r="S32" s="106" t="s">
        <v>35</v>
      </c>
      <c r="T32" s="106" t="s">
        <v>35</v>
      </c>
      <c r="U32" s="199" t="s">
        <v>35</v>
      </c>
      <c r="V32" s="199"/>
      <c r="W32" s="199" t="s">
        <v>35</v>
      </c>
      <c r="X32" s="199"/>
    </row>
    <row r="33" spans="2:24" s="103" customFormat="1" ht="17.25" customHeight="1">
      <c r="B33" s="196"/>
      <c r="C33" s="196"/>
      <c r="D33" s="107"/>
      <c r="E33" s="107" t="s">
        <v>51</v>
      </c>
      <c r="F33" s="198" t="s">
        <v>102</v>
      </c>
      <c r="G33" s="198"/>
      <c r="H33" s="199"/>
      <c r="I33" s="199"/>
      <c r="J33" s="106">
        <v>400</v>
      </c>
      <c r="K33" s="106">
        <v>400</v>
      </c>
      <c r="L33" s="106" t="s">
        <v>35</v>
      </c>
      <c r="M33" s="106">
        <v>400</v>
      </c>
      <c r="N33" s="106" t="s">
        <v>35</v>
      </c>
      <c r="O33" s="106" t="s">
        <v>35</v>
      </c>
      <c r="P33" s="106" t="s">
        <v>35</v>
      </c>
      <c r="Q33" s="106" t="s">
        <v>35</v>
      </c>
      <c r="R33" s="106" t="s">
        <v>35</v>
      </c>
      <c r="S33" s="106" t="s">
        <v>35</v>
      </c>
      <c r="T33" s="106" t="s">
        <v>35</v>
      </c>
      <c r="U33" s="199" t="s">
        <v>35</v>
      </c>
      <c r="V33" s="199"/>
      <c r="W33" s="199" t="s">
        <v>35</v>
      </c>
      <c r="X33" s="199"/>
    </row>
    <row r="34" spans="2:24" s="103" customFormat="1" ht="13.5" customHeight="1">
      <c r="B34" s="196"/>
      <c r="C34" s="196"/>
      <c r="D34" s="110">
        <v>75056</v>
      </c>
      <c r="E34" s="107"/>
      <c r="F34" s="198" t="s">
        <v>98</v>
      </c>
      <c r="G34" s="198"/>
      <c r="H34" s="199">
        <f>SUM(H35)</f>
        <v>17362</v>
      </c>
      <c r="I34" s="199"/>
      <c r="J34" s="106">
        <v>17362</v>
      </c>
      <c r="K34" s="106">
        <v>7362</v>
      </c>
      <c r="L34" s="106">
        <v>6552</v>
      </c>
      <c r="M34" s="106">
        <v>810</v>
      </c>
      <c r="N34" s="106" t="s">
        <v>35</v>
      </c>
      <c r="O34" s="106">
        <v>10000</v>
      </c>
      <c r="P34" s="106" t="s">
        <v>35</v>
      </c>
      <c r="Q34" s="106" t="s">
        <v>35</v>
      </c>
      <c r="R34" s="106" t="s">
        <v>35</v>
      </c>
      <c r="S34" s="106" t="s">
        <v>35</v>
      </c>
      <c r="T34" s="106" t="s">
        <v>35</v>
      </c>
      <c r="U34" s="199" t="s">
        <v>35</v>
      </c>
      <c r="V34" s="199"/>
      <c r="W34" s="199" t="s">
        <v>35</v>
      </c>
      <c r="X34" s="199"/>
    </row>
    <row r="35" spans="2:24" s="103" customFormat="1" ht="34.5" customHeight="1">
      <c r="B35" s="200"/>
      <c r="C35" s="201"/>
      <c r="D35" s="107"/>
      <c r="E35" s="108" t="s">
        <v>37</v>
      </c>
      <c r="F35" s="202" t="s">
        <v>38</v>
      </c>
      <c r="G35" s="203"/>
      <c r="H35" s="204">
        <v>17362</v>
      </c>
      <c r="I35" s="2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206"/>
      <c r="V35" s="205"/>
      <c r="W35" s="206"/>
      <c r="X35" s="208"/>
    </row>
    <row r="36" spans="2:24" s="103" customFormat="1" ht="13.5" customHeight="1">
      <c r="B36" s="196"/>
      <c r="C36" s="196"/>
      <c r="D36" s="107"/>
      <c r="E36" s="110">
        <v>3020</v>
      </c>
      <c r="F36" s="197" t="s">
        <v>355</v>
      </c>
      <c r="G36" s="198"/>
      <c r="H36" s="199"/>
      <c r="I36" s="199"/>
      <c r="J36" s="106">
        <v>9000</v>
      </c>
      <c r="K36" s="106">
        <v>0</v>
      </c>
      <c r="L36" s="106">
        <v>0</v>
      </c>
      <c r="M36" s="106" t="s">
        <v>35</v>
      </c>
      <c r="N36" s="106" t="s">
        <v>35</v>
      </c>
      <c r="O36" s="106">
        <v>9000</v>
      </c>
      <c r="P36" s="106" t="s">
        <v>35</v>
      </c>
      <c r="Q36" s="106" t="s">
        <v>35</v>
      </c>
      <c r="R36" s="106" t="s">
        <v>35</v>
      </c>
      <c r="S36" s="106" t="s">
        <v>35</v>
      </c>
      <c r="T36" s="106" t="s">
        <v>35</v>
      </c>
      <c r="U36" s="199" t="s">
        <v>35</v>
      </c>
      <c r="V36" s="199"/>
      <c r="W36" s="199" t="s">
        <v>35</v>
      </c>
      <c r="X36" s="199"/>
    </row>
    <row r="37" spans="2:24" s="103" customFormat="1" ht="17.25" customHeight="1">
      <c r="B37" s="196"/>
      <c r="C37" s="196"/>
      <c r="D37" s="107"/>
      <c r="E37" s="110">
        <v>3040</v>
      </c>
      <c r="F37" s="197" t="s">
        <v>356</v>
      </c>
      <c r="G37" s="198"/>
      <c r="H37" s="199"/>
      <c r="I37" s="199"/>
      <c r="J37" s="106">
        <v>1000</v>
      </c>
      <c r="K37" s="106">
        <v>0</v>
      </c>
      <c r="L37" s="106">
        <v>0</v>
      </c>
      <c r="M37" s="106" t="s">
        <v>35</v>
      </c>
      <c r="N37" s="106" t="s">
        <v>35</v>
      </c>
      <c r="O37" s="106">
        <v>1000</v>
      </c>
      <c r="P37" s="106" t="s">
        <v>35</v>
      </c>
      <c r="Q37" s="106" t="s">
        <v>35</v>
      </c>
      <c r="R37" s="106" t="s">
        <v>35</v>
      </c>
      <c r="S37" s="106" t="s">
        <v>35</v>
      </c>
      <c r="T37" s="106" t="s">
        <v>35</v>
      </c>
      <c r="U37" s="199" t="s">
        <v>35</v>
      </c>
      <c r="V37" s="199"/>
      <c r="W37" s="199" t="s">
        <v>35</v>
      </c>
      <c r="X37" s="199"/>
    </row>
    <row r="38" spans="2:24" s="103" customFormat="1" ht="13.5" customHeight="1">
      <c r="B38" s="196"/>
      <c r="C38" s="196"/>
      <c r="D38" s="107"/>
      <c r="E38" s="107" t="s">
        <v>41</v>
      </c>
      <c r="F38" s="198" t="s">
        <v>88</v>
      </c>
      <c r="G38" s="198"/>
      <c r="H38" s="199"/>
      <c r="I38" s="199"/>
      <c r="J38" s="106">
        <v>2126</v>
      </c>
      <c r="K38" s="106">
        <v>2126</v>
      </c>
      <c r="L38" s="106">
        <v>2126</v>
      </c>
      <c r="M38" s="106" t="s">
        <v>35</v>
      </c>
      <c r="N38" s="106" t="s">
        <v>35</v>
      </c>
      <c r="O38" s="106" t="s">
        <v>35</v>
      </c>
      <c r="P38" s="106" t="s">
        <v>35</v>
      </c>
      <c r="Q38" s="106" t="s">
        <v>35</v>
      </c>
      <c r="R38" s="106" t="s">
        <v>35</v>
      </c>
      <c r="S38" s="106" t="s">
        <v>35</v>
      </c>
      <c r="T38" s="106" t="s">
        <v>35</v>
      </c>
      <c r="U38" s="199" t="s">
        <v>35</v>
      </c>
      <c r="V38" s="199"/>
      <c r="W38" s="199" t="s">
        <v>35</v>
      </c>
      <c r="X38" s="199"/>
    </row>
    <row r="39" spans="2:24" s="103" customFormat="1" ht="13.5" customHeight="1">
      <c r="B39" s="196"/>
      <c r="C39" s="196"/>
      <c r="D39" s="107"/>
      <c r="E39" s="107" t="s">
        <v>42</v>
      </c>
      <c r="F39" s="198" t="s">
        <v>89</v>
      </c>
      <c r="G39" s="198"/>
      <c r="H39" s="199"/>
      <c r="I39" s="199"/>
      <c r="J39" s="106">
        <v>346</v>
      </c>
      <c r="K39" s="106">
        <v>346</v>
      </c>
      <c r="L39" s="106">
        <v>346</v>
      </c>
      <c r="M39" s="106" t="s">
        <v>35</v>
      </c>
      <c r="N39" s="106" t="s">
        <v>35</v>
      </c>
      <c r="O39" s="106" t="s">
        <v>35</v>
      </c>
      <c r="P39" s="106" t="s">
        <v>35</v>
      </c>
      <c r="Q39" s="106" t="s">
        <v>35</v>
      </c>
      <c r="R39" s="106" t="s">
        <v>35</v>
      </c>
      <c r="S39" s="106" t="s">
        <v>35</v>
      </c>
      <c r="T39" s="106" t="s">
        <v>35</v>
      </c>
      <c r="U39" s="199" t="s">
        <v>35</v>
      </c>
      <c r="V39" s="199"/>
      <c r="W39" s="199" t="s">
        <v>35</v>
      </c>
      <c r="X39" s="199"/>
    </row>
    <row r="40" spans="2:24" s="103" customFormat="1" ht="13.5" customHeight="1">
      <c r="B40" s="196"/>
      <c r="C40" s="196"/>
      <c r="D40" s="107"/>
      <c r="E40" s="110">
        <v>4170</v>
      </c>
      <c r="F40" s="197" t="s">
        <v>71</v>
      </c>
      <c r="G40" s="198"/>
      <c r="H40" s="199"/>
      <c r="I40" s="199"/>
      <c r="J40" s="106">
        <v>4080</v>
      </c>
      <c r="K40" s="106">
        <v>4080</v>
      </c>
      <c r="L40" s="106">
        <v>4080</v>
      </c>
      <c r="M40" s="106" t="s">
        <v>35</v>
      </c>
      <c r="N40" s="106" t="s">
        <v>35</v>
      </c>
      <c r="O40" s="106" t="s">
        <v>35</v>
      </c>
      <c r="P40" s="106" t="s">
        <v>35</v>
      </c>
      <c r="Q40" s="106" t="s">
        <v>35</v>
      </c>
      <c r="R40" s="106" t="s">
        <v>35</v>
      </c>
      <c r="S40" s="106" t="s">
        <v>35</v>
      </c>
      <c r="T40" s="106" t="s">
        <v>35</v>
      </c>
      <c r="U40" s="199" t="s">
        <v>35</v>
      </c>
      <c r="V40" s="199"/>
      <c r="W40" s="199" t="s">
        <v>35</v>
      </c>
      <c r="X40" s="199"/>
    </row>
    <row r="41" spans="2:24" s="103" customFormat="1" ht="13.5" customHeight="1">
      <c r="B41" s="196"/>
      <c r="C41" s="196"/>
      <c r="D41" s="107"/>
      <c r="E41" s="107" t="s">
        <v>43</v>
      </c>
      <c r="F41" s="198" t="s">
        <v>84</v>
      </c>
      <c r="G41" s="198"/>
      <c r="H41" s="199"/>
      <c r="I41" s="199"/>
      <c r="J41" s="106">
        <v>490</v>
      </c>
      <c r="K41" s="106">
        <v>490</v>
      </c>
      <c r="L41" s="106" t="s">
        <v>35</v>
      </c>
      <c r="M41" s="106">
        <v>490</v>
      </c>
      <c r="N41" s="106" t="s">
        <v>35</v>
      </c>
      <c r="O41" s="106" t="s">
        <v>35</v>
      </c>
      <c r="P41" s="106" t="s">
        <v>35</v>
      </c>
      <c r="Q41" s="106" t="s">
        <v>35</v>
      </c>
      <c r="R41" s="106" t="s">
        <v>35</v>
      </c>
      <c r="S41" s="106" t="s">
        <v>35</v>
      </c>
      <c r="T41" s="106" t="s">
        <v>35</v>
      </c>
      <c r="U41" s="199" t="s">
        <v>35</v>
      </c>
      <c r="V41" s="199"/>
      <c r="W41" s="199" t="s">
        <v>35</v>
      </c>
      <c r="X41" s="199"/>
    </row>
    <row r="42" spans="2:24" s="103" customFormat="1" ht="13.5" customHeight="1">
      <c r="B42" s="196"/>
      <c r="C42" s="196"/>
      <c r="D42" s="107"/>
      <c r="E42" s="107" t="s">
        <v>46</v>
      </c>
      <c r="F42" s="198" t="s">
        <v>91</v>
      </c>
      <c r="G42" s="198"/>
      <c r="H42" s="199"/>
      <c r="I42" s="199"/>
      <c r="J42" s="106">
        <v>100</v>
      </c>
      <c r="K42" s="106">
        <v>100</v>
      </c>
      <c r="L42" s="106" t="s">
        <v>35</v>
      </c>
      <c r="M42" s="106">
        <v>100</v>
      </c>
      <c r="N42" s="106" t="s">
        <v>35</v>
      </c>
      <c r="O42" s="106" t="s">
        <v>35</v>
      </c>
      <c r="P42" s="106" t="s">
        <v>35</v>
      </c>
      <c r="Q42" s="106" t="s">
        <v>35</v>
      </c>
      <c r="R42" s="106" t="s">
        <v>35</v>
      </c>
      <c r="S42" s="106" t="s">
        <v>35</v>
      </c>
      <c r="T42" s="106" t="s">
        <v>35</v>
      </c>
      <c r="U42" s="199" t="s">
        <v>35</v>
      </c>
      <c r="V42" s="199"/>
      <c r="W42" s="199" t="s">
        <v>35</v>
      </c>
      <c r="X42" s="199"/>
    </row>
    <row r="43" spans="2:24" s="103" customFormat="1" ht="17.25" customHeight="1">
      <c r="B43" s="196"/>
      <c r="C43" s="196"/>
      <c r="D43" s="107"/>
      <c r="E43" s="107" t="s">
        <v>50</v>
      </c>
      <c r="F43" s="198" t="s">
        <v>100</v>
      </c>
      <c r="G43" s="198"/>
      <c r="H43" s="199"/>
      <c r="I43" s="199"/>
      <c r="J43" s="106">
        <v>100</v>
      </c>
      <c r="K43" s="106">
        <v>100</v>
      </c>
      <c r="L43" s="106" t="s">
        <v>35</v>
      </c>
      <c r="M43" s="106">
        <v>100</v>
      </c>
      <c r="N43" s="106" t="s">
        <v>35</v>
      </c>
      <c r="O43" s="106" t="s">
        <v>35</v>
      </c>
      <c r="P43" s="106" t="s">
        <v>35</v>
      </c>
      <c r="Q43" s="106" t="s">
        <v>35</v>
      </c>
      <c r="R43" s="106" t="s">
        <v>35</v>
      </c>
      <c r="S43" s="106" t="s">
        <v>35</v>
      </c>
      <c r="T43" s="106" t="s">
        <v>35</v>
      </c>
      <c r="U43" s="199" t="s">
        <v>35</v>
      </c>
      <c r="V43" s="199"/>
      <c r="W43" s="199" t="s">
        <v>35</v>
      </c>
      <c r="X43" s="199"/>
    </row>
    <row r="44" spans="2:24" s="103" customFormat="1" ht="17.25" customHeight="1">
      <c r="B44" s="196"/>
      <c r="C44" s="196"/>
      <c r="D44" s="107"/>
      <c r="E44" s="107" t="s">
        <v>51</v>
      </c>
      <c r="F44" s="198" t="s">
        <v>102</v>
      </c>
      <c r="G44" s="198"/>
      <c r="H44" s="199"/>
      <c r="I44" s="199"/>
      <c r="J44" s="106">
        <v>120</v>
      </c>
      <c r="K44" s="106">
        <v>120</v>
      </c>
      <c r="L44" s="106" t="s">
        <v>35</v>
      </c>
      <c r="M44" s="106">
        <v>120</v>
      </c>
      <c r="N44" s="106" t="s">
        <v>35</v>
      </c>
      <c r="O44" s="106" t="s">
        <v>35</v>
      </c>
      <c r="P44" s="106" t="s">
        <v>35</v>
      </c>
      <c r="Q44" s="106" t="s">
        <v>35</v>
      </c>
      <c r="R44" s="106" t="s">
        <v>35</v>
      </c>
      <c r="S44" s="106" t="s">
        <v>35</v>
      </c>
      <c r="T44" s="106" t="s">
        <v>35</v>
      </c>
      <c r="U44" s="199" t="s">
        <v>35</v>
      </c>
      <c r="V44" s="199"/>
      <c r="W44" s="199" t="s">
        <v>35</v>
      </c>
      <c r="X44" s="199"/>
    </row>
    <row r="45" spans="2:24" s="103" customFormat="1" ht="17.25" customHeight="1">
      <c r="B45" s="196" t="s">
        <v>52</v>
      </c>
      <c r="C45" s="196"/>
      <c r="D45" s="107"/>
      <c r="E45" s="107"/>
      <c r="F45" s="198" t="s">
        <v>276</v>
      </c>
      <c r="G45" s="198"/>
      <c r="H45" s="199">
        <v>26508</v>
      </c>
      <c r="I45" s="199"/>
      <c r="J45" s="106">
        <v>26508</v>
      </c>
      <c r="K45" s="106">
        <v>11048</v>
      </c>
      <c r="L45" s="106">
        <v>4027.12</v>
      </c>
      <c r="M45" s="106">
        <v>7020.88</v>
      </c>
      <c r="N45" s="106" t="s">
        <v>35</v>
      </c>
      <c r="O45" s="106">
        <v>15460</v>
      </c>
      <c r="P45" s="106" t="s">
        <v>35</v>
      </c>
      <c r="Q45" s="106" t="s">
        <v>35</v>
      </c>
      <c r="R45" s="106" t="s">
        <v>35</v>
      </c>
      <c r="S45" s="106" t="s">
        <v>35</v>
      </c>
      <c r="T45" s="106" t="s">
        <v>35</v>
      </c>
      <c r="U45" s="199" t="s">
        <v>35</v>
      </c>
      <c r="V45" s="199"/>
      <c r="W45" s="199" t="s">
        <v>35</v>
      </c>
      <c r="X45" s="199"/>
    </row>
    <row r="46" spans="2:24" s="103" customFormat="1" ht="17.25" customHeight="1">
      <c r="B46" s="196"/>
      <c r="C46" s="196"/>
      <c r="D46" s="107" t="s">
        <v>54</v>
      </c>
      <c r="E46" s="107"/>
      <c r="F46" s="198" t="s">
        <v>99</v>
      </c>
      <c r="G46" s="198"/>
      <c r="H46" s="199" t="s">
        <v>53</v>
      </c>
      <c r="I46" s="199"/>
      <c r="J46" s="106" t="s">
        <v>53</v>
      </c>
      <c r="K46" s="106" t="s">
        <v>53</v>
      </c>
      <c r="L46" s="106" t="s">
        <v>35</v>
      </c>
      <c r="M46" s="106" t="s">
        <v>53</v>
      </c>
      <c r="N46" s="106" t="s">
        <v>35</v>
      </c>
      <c r="O46" s="106" t="s">
        <v>35</v>
      </c>
      <c r="P46" s="106" t="s">
        <v>35</v>
      </c>
      <c r="Q46" s="106" t="s">
        <v>35</v>
      </c>
      <c r="R46" s="106" t="s">
        <v>35</v>
      </c>
      <c r="S46" s="106" t="s">
        <v>35</v>
      </c>
      <c r="T46" s="106" t="s">
        <v>35</v>
      </c>
      <c r="U46" s="199" t="s">
        <v>35</v>
      </c>
      <c r="V46" s="199"/>
      <c r="W46" s="199" t="s">
        <v>35</v>
      </c>
      <c r="X46" s="199"/>
    </row>
    <row r="47" spans="2:24" s="103" customFormat="1" ht="34.5" customHeight="1">
      <c r="B47" s="200"/>
      <c r="C47" s="201"/>
      <c r="D47" s="107"/>
      <c r="E47" s="108" t="s">
        <v>37</v>
      </c>
      <c r="F47" s="202" t="s">
        <v>38</v>
      </c>
      <c r="G47" s="203"/>
      <c r="H47" s="204">
        <v>1077</v>
      </c>
      <c r="I47" s="2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206"/>
      <c r="V47" s="205"/>
      <c r="W47" s="206"/>
      <c r="X47" s="208"/>
    </row>
    <row r="48" spans="2:24" s="103" customFormat="1" ht="13.5" customHeight="1">
      <c r="B48" s="196"/>
      <c r="C48" s="196"/>
      <c r="D48" s="107"/>
      <c r="E48" s="107" t="s">
        <v>55</v>
      </c>
      <c r="F48" s="198" t="s">
        <v>85</v>
      </c>
      <c r="G48" s="198"/>
      <c r="H48" s="199"/>
      <c r="I48" s="199"/>
      <c r="J48" s="106" t="s">
        <v>56</v>
      </c>
      <c r="K48" s="106" t="s">
        <v>56</v>
      </c>
      <c r="L48" s="106" t="s">
        <v>35</v>
      </c>
      <c r="M48" s="106" t="s">
        <v>56</v>
      </c>
      <c r="N48" s="106" t="s">
        <v>35</v>
      </c>
      <c r="O48" s="106" t="s">
        <v>35</v>
      </c>
      <c r="P48" s="106" t="s">
        <v>35</v>
      </c>
      <c r="Q48" s="106" t="s">
        <v>35</v>
      </c>
      <c r="R48" s="106" t="s">
        <v>35</v>
      </c>
      <c r="S48" s="106" t="s">
        <v>35</v>
      </c>
      <c r="T48" s="106" t="s">
        <v>35</v>
      </c>
      <c r="U48" s="199" t="s">
        <v>35</v>
      </c>
      <c r="V48" s="199"/>
      <c r="W48" s="199" t="s">
        <v>35</v>
      </c>
      <c r="X48" s="199"/>
    </row>
    <row r="49" spans="2:24" s="103" customFormat="1" ht="17.25" customHeight="1">
      <c r="B49" s="196"/>
      <c r="C49" s="196"/>
      <c r="D49" s="107"/>
      <c r="E49" s="107" t="s">
        <v>45</v>
      </c>
      <c r="F49" s="197" t="s">
        <v>287</v>
      </c>
      <c r="G49" s="198"/>
      <c r="H49" s="199"/>
      <c r="I49" s="199"/>
      <c r="J49" s="106" t="s">
        <v>57</v>
      </c>
      <c r="K49" s="106" t="s">
        <v>57</v>
      </c>
      <c r="L49" s="106" t="s">
        <v>35</v>
      </c>
      <c r="M49" s="106" t="s">
        <v>57</v>
      </c>
      <c r="N49" s="106" t="s">
        <v>35</v>
      </c>
      <c r="O49" s="106" t="s">
        <v>35</v>
      </c>
      <c r="P49" s="106" t="s">
        <v>35</v>
      </c>
      <c r="Q49" s="106" t="s">
        <v>35</v>
      </c>
      <c r="R49" s="106" t="s">
        <v>35</v>
      </c>
      <c r="S49" s="106" t="s">
        <v>35</v>
      </c>
      <c r="T49" s="106" t="s">
        <v>35</v>
      </c>
      <c r="U49" s="199" t="s">
        <v>35</v>
      </c>
      <c r="V49" s="199"/>
      <c r="W49" s="199" t="s">
        <v>35</v>
      </c>
      <c r="X49" s="199"/>
    </row>
    <row r="50" spans="2:24" s="103" customFormat="1" ht="36" customHeight="1">
      <c r="B50" s="196"/>
      <c r="C50" s="196"/>
      <c r="D50" s="130">
        <v>75107</v>
      </c>
      <c r="E50" s="107"/>
      <c r="F50" s="197" t="s">
        <v>312</v>
      </c>
      <c r="G50" s="198"/>
      <c r="H50" s="199">
        <v>21255</v>
      </c>
      <c r="I50" s="199"/>
      <c r="J50" s="106">
        <v>21255</v>
      </c>
      <c r="K50" s="106">
        <f>SUM(K53:K61)</f>
        <v>8655</v>
      </c>
      <c r="L50" s="106">
        <f>SUM(L53:L55)</f>
        <v>3410</v>
      </c>
      <c r="M50" s="106">
        <f>SUM(M56:M61)</f>
        <v>5245</v>
      </c>
      <c r="N50" s="106" t="s">
        <v>35</v>
      </c>
      <c r="O50" s="106">
        <v>12600</v>
      </c>
      <c r="P50" s="106" t="s">
        <v>35</v>
      </c>
      <c r="Q50" s="106" t="s">
        <v>35</v>
      </c>
      <c r="R50" s="106" t="s">
        <v>35</v>
      </c>
      <c r="S50" s="106" t="s">
        <v>35</v>
      </c>
      <c r="T50" s="106" t="s">
        <v>35</v>
      </c>
      <c r="U50" s="199" t="s">
        <v>35</v>
      </c>
      <c r="V50" s="199"/>
      <c r="W50" s="199" t="s">
        <v>35</v>
      </c>
      <c r="X50" s="199"/>
    </row>
    <row r="51" spans="2:24" s="103" customFormat="1" ht="34.5" customHeight="1">
      <c r="B51" s="200"/>
      <c r="C51" s="201"/>
      <c r="D51" s="107"/>
      <c r="E51" s="108" t="s">
        <v>37</v>
      </c>
      <c r="F51" s="202" t="s">
        <v>38</v>
      </c>
      <c r="G51" s="203"/>
      <c r="H51" s="204">
        <v>21255</v>
      </c>
      <c r="I51" s="2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206"/>
      <c r="V51" s="205"/>
      <c r="W51" s="206"/>
      <c r="X51" s="208"/>
    </row>
    <row r="52" spans="2:24" s="103" customFormat="1" ht="13.5" customHeight="1">
      <c r="B52" s="196"/>
      <c r="C52" s="196"/>
      <c r="D52" s="107"/>
      <c r="E52" s="110">
        <v>3030</v>
      </c>
      <c r="F52" s="197" t="s">
        <v>86</v>
      </c>
      <c r="G52" s="198"/>
      <c r="H52" s="199"/>
      <c r="I52" s="199"/>
      <c r="J52" s="106">
        <v>12600</v>
      </c>
      <c r="K52" s="106">
        <v>0</v>
      </c>
      <c r="L52" s="106">
        <v>0</v>
      </c>
      <c r="M52" s="106" t="s">
        <v>35</v>
      </c>
      <c r="N52" s="106" t="s">
        <v>35</v>
      </c>
      <c r="O52" s="106">
        <v>12600</v>
      </c>
      <c r="P52" s="106" t="s">
        <v>35</v>
      </c>
      <c r="Q52" s="106" t="s">
        <v>35</v>
      </c>
      <c r="R52" s="106" t="s">
        <v>35</v>
      </c>
      <c r="S52" s="106" t="s">
        <v>35</v>
      </c>
      <c r="T52" s="106" t="s">
        <v>35</v>
      </c>
      <c r="U52" s="199" t="s">
        <v>35</v>
      </c>
      <c r="V52" s="199"/>
      <c r="W52" s="199" t="s">
        <v>35</v>
      </c>
      <c r="X52" s="199"/>
    </row>
    <row r="53" spans="2:24" s="103" customFormat="1" ht="13.5" customHeight="1">
      <c r="B53" s="196"/>
      <c r="C53" s="196"/>
      <c r="D53" s="107"/>
      <c r="E53" s="110">
        <v>4110</v>
      </c>
      <c r="F53" s="197" t="s">
        <v>313</v>
      </c>
      <c r="G53" s="198"/>
      <c r="H53" s="199"/>
      <c r="I53" s="199"/>
      <c r="J53" s="106">
        <v>438</v>
      </c>
      <c r="K53" s="106">
        <v>438</v>
      </c>
      <c r="L53" s="106">
        <v>438</v>
      </c>
      <c r="M53" s="106"/>
      <c r="N53" s="106" t="s">
        <v>35</v>
      </c>
      <c r="O53" s="106">
        <v>0</v>
      </c>
      <c r="P53" s="106" t="s">
        <v>35</v>
      </c>
      <c r="Q53" s="106" t="s">
        <v>35</v>
      </c>
      <c r="R53" s="106" t="s">
        <v>35</v>
      </c>
      <c r="S53" s="106" t="s">
        <v>35</v>
      </c>
      <c r="T53" s="106" t="s">
        <v>35</v>
      </c>
      <c r="U53" s="199" t="s">
        <v>35</v>
      </c>
      <c r="V53" s="199"/>
      <c r="W53" s="199" t="s">
        <v>35</v>
      </c>
      <c r="X53" s="199"/>
    </row>
    <row r="54" spans="2:24" s="103" customFormat="1" ht="13.5" customHeight="1">
      <c r="B54" s="196"/>
      <c r="C54" s="196"/>
      <c r="D54" s="107"/>
      <c r="E54" s="110">
        <v>4120</v>
      </c>
      <c r="F54" s="197" t="s">
        <v>314</v>
      </c>
      <c r="G54" s="198"/>
      <c r="H54" s="199"/>
      <c r="I54" s="199"/>
      <c r="J54" s="106">
        <v>72</v>
      </c>
      <c r="K54" s="106">
        <v>72</v>
      </c>
      <c r="L54" s="106">
        <v>72</v>
      </c>
      <c r="M54" s="106"/>
      <c r="N54" s="106" t="s">
        <v>35</v>
      </c>
      <c r="O54" s="106" t="s">
        <v>35</v>
      </c>
      <c r="P54" s="106" t="s">
        <v>35</v>
      </c>
      <c r="Q54" s="106" t="s">
        <v>35</v>
      </c>
      <c r="R54" s="106" t="s">
        <v>35</v>
      </c>
      <c r="S54" s="106" t="s">
        <v>35</v>
      </c>
      <c r="T54" s="106" t="s">
        <v>35</v>
      </c>
      <c r="U54" s="199" t="s">
        <v>35</v>
      </c>
      <c r="V54" s="199"/>
      <c r="W54" s="199" t="s">
        <v>35</v>
      </c>
      <c r="X54" s="199"/>
    </row>
    <row r="55" spans="2:24" s="103" customFormat="1" ht="13.5" customHeight="1">
      <c r="B55" s="196"/>
      <c r="C55" s="196"/>
      <c r="D55" s="107"/>
      <c r="E55" s="110">
        <v>4170</v>
      </c>
      <c r="F55" s="197" t="s">
        <v>71</v>
      </c>
      <c r="G55" s="198"/>
      <c r="H55" s="199"/>
      <c r="I55" s="199"/>
      <c r="J55" s="106">
        <v>2900</v>
      </c>
      <c r="K55" s="106">
        <v>2900</v>
      </c>
      <c r="L55" s="106">
        <v>2900</v>
      </c>
      <c r="M55" s="106"/>
      <c r="N55" s="106" t="s">
        <v>35</v>
      </c>
      <c r="O55" s="106" t="s">
        <v>35</v>
      </c>
      <c r="P55" s="106" t="s">
        <v>35</v>
      </c>
      <c r="Q55" s="106" t="s">
        <v>35</v>
      </c>
      <c r="R55" s="106" t="s">
        <v>35</v>
      </c>
      <c r="S55" s="106" t="s">
        <v>35</v>
      </c>
      <c r="T55" s="106" t="s">
        <v>35</v>
      </c>
      <c r="U55" s="199" t="s">
        <v>35</v>
      </c>
      <c r="V55" s="199"/>
      <c r="W55" s="199" t="s">
        <v>35</v>
      </c>
      <c r="X55" s="199"/>
    </row>
    <row r="56" spans="2:24" s="103" customFormat="1" ht="13.5" customHeight="1">
      <c r="B56" s="200"/>
      <c r="C56" s="201"/>
      <c r="D56" s="107"/>
      <c r="E56" s="110">
        <v>4210</v>
      </c>
      <c r="F56" s="202" t="s">
        <v>315</v>
      </c>
      <c r="G56" s="203"/>
      <c r="H56" s="206"/>
      <c r="I56" s="205"/>
      <c r="J56" s="106">
        <v>3200</v>
      </c>
      <c r="K56" s="106">
        <v>3200</v>
      </c>
      <c r="L56" s="106"/>
      <c r="M56" s="106">
        <v>3200</v>
      </c>
      <c r="N56" s="106"/>
      <c r="O56" s="106"/>
      <c r="P56" s="106"/>
      <c r="Q56" s="106"/>
      <c r="R56" s="106"/>
      <c r="S56" s="106"/>
      <c r="T56" s="106"/>
      <c r="U56" s="200"/>
      <c r="V56" s="201"/>
      <c r="W56" s="200"/>
      <c r="X56" s="201"/>
    </row>
    <row r="57" spans="2:24" s="103" customFormat="1" ht="12.75" customHeight="1">
      <c r="B57" s="196"/>
      <c r="C57" s="196"/>
      <c r="D57" s="107"/>
      <c r="E57" s="110">
        <v>4260</v>
      </c>
      <c r="F57" s="197" t="s">
        <v>90</v>
      </c>
      <c r="G57" s="198"/>
      <c r="H57" s="199"/>
      <c r="I57" s="199"/>
      <c r="J57" s="106">
        <v>500</v>
      </c>
      <c r="K57" s="106">
        <v>500</v>
      </c>
      <c r="L57" s="106"/>
      <c r="M57" s="106">
        <v>500</v>
      </c>
      <c r="N57" s="106" t="s">
        <v>35</v>
      </c>
      <c r="O57" s="106" t="s">
        <v>35</v>
      </c>
      <c r="P57" s="106" t="s">
        <v>35</v>
      </c>
      <c r="Q57" s="106" t="s">
        <v>35</v>
      </c>
      <c r="R57" s="106" t="s">
        <v>35</v>
      </c>
      <c r="S57" s="106" t="s">
        <v>35</v>
      </c>
      <c r="T57" s="106" t="s">
        <v>35</v>
      </c>
      <c r="U57" s="199" t="s">
        <v>35</v>
      </c>
      <c r="V57" s="199"/>
      <c r="W57" s="199" t="s">
        <v>35</v>
      </c>
      <c r="X57" s="199"/>
    </row>
    <row r="58" spans="2:24" s="103" customFormat="1" ht="27.75" customHeight="1">
      <c r="B58" s="200"/>
      <c r="C58" s="201"/>
      <c r="D58" s="107"/>
      <c r="E58" s="110">
        <v>4370</v>
      </c>
      <c r="F58" s="202" t="s">
        <v>319</v>
      </c>
      <c r="G58" s="203"/>
      <c r="H58" s="206"/>
      <c r="I58" s="205"/>
      <c r="J58" s="106">
        <v>300</v>
      </c>
      <c r="K58" s="106">
        <v>300</v>
      </c>
      <c r="L58" s="106"/>
      <c r="M58" s="106">
        <v>300</v>
      </c>
      <c r="N58" s="106"/>
      <c r="O58" s="106"/>
      <c r="P58" s="106"/>
      <c r="Q58" s="106"/>
      <c r="R58" s="106"/>
      <c r="S58" s="106"/>
      <c r="T58" s="106"/>
      <c r="U58" s="200"/>
      <c r="V58" s="201"/>
      <c r="W58" s="200"/>
      <c r="X58" s="201"/>
    </row>
    <row r="59" spans="2:24" s="103" customFormat="1" ht="13.5" customHeight="1">
      <c r="B59" s="196"/>
      <c r="C59" s="196"/>
      <c r="D59" s="107"/>
      <c r="E59" s="110">
        <v>4410</v>
      </c>
      <c r="F59" s="197" t="s">
        <v>91</v>
      </c>
      <c r="G59" s="198"/>
      <c r="H59" s="199"/>
      <c r="I59" s="199"/>
      <c r="J59" s="106">
        <v>440</v>
      </c>
      <c r="K59" s="106">
        <v>440</v>
      </c>
      <c r="L59" s="106"/>
      <c r="M59" s="106">
        <v>440</v>
      </c>
      <c r="N59" s="106" t="s">
        <v>35</v>
      </c>
      <c r="O59" s="106" t="s">
        <v>35</v>
      </c>
      <c r="P59" s="106" t="s">
        <v>35</v>
      </c>
      <c r="Q59" s="106" t="s">
        <v>35</v>
      </c>
      <c r="R59" s="106" t="s">
        <v>35</v>
      </c>
      <c r="S59" s="106" t="s">
        <v>35</v>
      </c>
      <c r="T59" s="106" t="s">
        <v>35</v>
      </c>
      <c r="U59" s="199" t="s">
        <v>35</v>
      </c>
      <c r="V59" s="199"/>
      <c r="W59" s="199" t="s">
        <v>35</v>
      </c>
      <c r="X59" s="199"/>
    </row>
    <row r="60" spans="2:24" s="103" customFormat="1" ht="18.75" customHeight="1">
      <c r="B60" s="196"/>
      <c r="C60" s="196"/>
      <c r="D60" s="107"/>
      <c r="E60" s="110">
        <v>4740</v>
      </c>
      <c r="F60" s="197" t="s">
        <v>100</v>
      </c>
      <c r="G60" s="198"/>
      <c r="H60" s="199"/>
      <c r="I60" s="199"/>
      <c r="J60" s="106">
        <v>300</v>
      </c>
      <c r="K60" s="106">
        <v>300</v>
      </c>
      <c r="L60" s="106"/>
      <c r="M60" s="106">
        <v>300</v>
      </c>
      <c r="N60" s="106" t="s">
        <v>35</v>
      </c>
      <c r="O60" s="106" t="s">
        <v>35</v>
      </c>
      <c r="P60" s="106" t="s">
        <v>35</v>
      </c>
      <c r="Q60" s="106" t="s">
        <v>35</v>
      </c>
      <c r="R60" s="106" t="s">
        <v>35</v>
      </c>
      <c r="S60" s="106" t="s">
        <v>35</v>
      </c>
      <c r="T60" s="106" t="s">
        <v>35</v>
      </c>
      <c r="U60" s="199" t="s">
        <v>35</v>
      </c>
      <c r="V60" s="199"/>
      <c r="W60" s="199" t="s">
        <v>35</v>
      </c>
      <c r="X60" s="199"/>
    </row>
    <row r="61" spans="2:24" s="103" customFormat="1" ht="21" customHeight="1">
      <c r="B61" s="196"/>
      <c r="C61" s="196"/>
      <c r="D61" s="107"/>
      <c r="E61" s="110">
        <v>4750</v>
      </c>
      <c r="F61" s="197" t="s">
        <v>102</v>
      </c>
      <c r="G61" s="198"/>
      <c r="H61" s="199"/>
      <c r="I61" s="199"/>
      <c r="J61" s="106">
        <v>505</v>
      </c>
      <c r="K61" s="106">
        <v>505</v>
      </c>
      <c r="L61" s="106"/>
      <c r="M61" s="106">
        <v>505</v>
      </c>
      <c r="N61" s="106" t="s">
        <v>35</v>
      </c>
      <c r="O61" s="106" t="s">
        <v>35</v>
      </c>
      <c r="P61" s="106" t="s">
        <v>35</v>
      </c>
      <c r="Q61" s="106" t="s">
        <v>35</v>
      </c>
      <c r="R61" s="106" t="s">
        <v>35</v>
      </c>
      <c r="S61" s="106" t="s">
        <v>35</v>
      </c>
      <c r="T61" s="106" t="s">
        <v>35</v>
      </c>
      <c r="U61" s="199" t="s">
        <v>35</v>
      </c>
      <c r="V61" s="199"/>
      <c r="W61" s="199" t="s">
        <v>35</v>
      </c>
      <c r="X61" s="199"/>
    </row>
    <row r="62" spans="2:24" s="103" customFormat="1" ht="36" customHeight="1">
      <c r="B62" s="196"/>
      <c r="C62" s="196"/>
      <c r="D62" s="108" t="s">
        <v>58</v>
      </c>
      <c r="E62" s="107"/>
      <c r="F62" s="197" t="s">
        <v>288</v>
      </c>
      <c r="G62" s="198"/>
      <c r="H62" s="199">
        <f>SUM(H63)</f>
        <v>4176</v>
      </c>
      <c r="I62" s="199"/>
      <c r="J62" s="106">
        <f>SUM(J64:J72)</f>
        <v>4176</v>
      </c>
      <c r="K62" s="106">
        <f>SUM(K65:K72)</f>
        <v>1316</v>
      </c>
      <c r="L62" s="106">
        <f>SUM(L65:L67)</f>
        <v>617.12</v>
      </c>
      <c r="M62" s="106">
        <f>SUM(M68:M72)</f>
        <v>698.8799999999999</v>
      </c>
      <c r="N62" s="106" t="s">
        <v>35</v>
      </c>
      <c r="O62" s="106">
        <f>SUM(O64)</f>
        <v>2860</v>
      </c>
      <c r="P62" s="106" t="s">
        <v>35</v>
      </c>
      <c r="Q62" s="106" t="s">
        <v>35</v>
      </c>
      <c r="R62" s="106" t="s">
        <v>35</v>
      </c>
      <c r="S62" s="106" t="s">
        <v>35</v>
      </c>
      <c r="T62" s="106" t="s">
        <v>35</v>
      </c>
      <c r="U62" s="199" t="s">
        <v>35</v>
      </c>
      <c r="V62" s="199"/>
      <c r="W62" s="199" t="s">
        <v>35</v>
      </c>
      <c r="X62" s="199"/>
    </row>
    <row r="63" spans="2:24" s="103" customFormat="1" ht="34.5" customHeight="1">
      <c r="B63" s="200"/>
      <c r="C63" s="201"/>
      <c r="D63" s="107"/>
      <c r="E63" s="108" t="s">
        <v>37</v>
      </c>
      <c r="F63" s="202" t="s">
        <v>38</v>
      </c>
      <c r="G63" s="203"/>
      <c r="H63" s="204">
        <v>4176</v>
      </c>
      <c r="I63" s="205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206"/>
      <c r="V63" s="205"/>
      <c r="W63" s="206"/>
      <c r="X63" s="208"/>
    </row>
    <row r="64" spans="2:24" s="103" customFormat="1" ht="13.5" customHeight="1">
      <c r="B64" s="196"/>
      <c r="C64" s="196"/>
      <c r="D64" s="107"/>
      <c r="E64" s="110">
        <v>3030</v>
      </c>
      <c r="F64" s="197" t="s">
        <v>86</v>
      </c>
      <c r="G64" s="198"/>
      <c r="H64" s="199"/>
      <c r="I64" s="199"/>
      <c r="J64" s="106">
        <v>2860</v>
      </c>
      <c r="K64" s="106">
        <v>0</v>
      </c>
      <c r="L64" s="106">
        <v>0</v>
      </c>
      <c r="M64" s="106" t="s">
        <v>35</v>
      </c>
      <c r="N64" s="106" t="s">
        <v>35</v>
      </c>
      <c r="O64" s="106">
        <v>2860</v>
      </c>
      <c r="P64" s="106" t="s">
        <v>35</v>
      </c>
      <c r="Q64" s="106" t="s">
        <v>35</v>
      </c>
      <c r="R64" s="106" t="s">
        <v>35</v>
      </c>
      <c r="S64" s="106" t="s">
        <v>35</v>
      </c>
      <c r="T64" s="106" t="s">
        <v>35</v>
      </c>
      <c r="U64" s="199" t="s">
        <v>35</v>
      </c>
      <c r="V64" s="199"/>
      <c r="W64" s="199" t="s">
        <v>35</v>
      </c>
      <c r="X64" s="199"/>
    </row>
    <row r="65" spans="2:24" s="103" customFormat="1" ht="13.5" customHeight="1">
      <c r="B65" s="196"/>
      <c r="C65" s="196"/>
      <c r="D65" s="107"/>
      <c r="E65" s="107" t="s">
        <v>41</v>
      </c>
      <c r="F65" s="198" t="s">
        <v>88</v>
      </c>
      <c r="G65" s="198"/>
      <c r="H65" s="199"/>
      <c r="I65" s="199"/>
      <c r="J65" s="106">
        <v>79.26</v>
      </c>
      <c r="K65" s="106">
        <v>79.26</v>
      </c>
      <c r="L65" s="106">
        <v>79.26</v>
      </c>
      <c r="M65" s="106" t="s">
        <v>35</v>
      </c>
      <c r="N65" s="106" t="s">
        <v>35</v>
      </c>
      <c r="O65" s="106" t="s">
        <v>35</v>
      </c>
      <c r="P65" s="106" t="s">
        <v>35</v>
      </c>
      <c r="Q65" s="106" t="s">
        <v>35</v>
      </c>
      <c r="R65" s="106" t="s">
        <v>35</v>
      </c>
      <c r="S65" s="106" t="s">
        <v>35</v>
      </c>
      <c r="T65" s="106" t="s">
        <v>35</v>
      </c>
      <c r="U65" s="199" t="s">
        <v>35</v>
      </c>
      <c r="V65" s="199"/>
      <c r="W65" s="199" t="s">
        <v>35</v>
      </c>
      <c r="X65" s="199"/>
    </row>
    <row r="66" spans="2:24" s="103" customFormat="1" ht="13.5" customHeight="1">
      <c r="B66" s="196"/>
      <c r="C66" s="196"/>
      <c r="D66" s="107"/>
      <c r="E66" s="107" t="s">
        <v>42</v>
      </c>
      <c r="F66" s="198" t="s">
        <v>89</v>
      </c>
      <c r="G66" s="198"/>
      <c r="H66" s="199"/>
      <c r="I66" s="199"/>
      <c r="J66" s="106">
        <v>12.86</v>
      </c>
      <c r="K66" s="106">
        <v>12.86</v>
      </c>
      <c r="L66" s="106">
        <v>12.86</v>
      </c>
      <c r="M66" s="106" t="s">
        <v>35</v>
      </c>
      <c r="N66" s="106" t="s">
        <v>35</v>
      </c>
      <c r="O66" s="106" t="s">
        <v>35</v>
      </c>
      <c r="P66" s="106" t="s">
        <v>35</v>
      </c>
      <c r="Q66" s="106" t="s">
        <v>35</v>
      </c>
      <c r="R66" s="106" t="s">
        <v>35</v>
      </c>
      <c r="S66" s="106" t="s">
        <v>35</v>
      </c>
      <c r="T66" s="106" t="s">
        <v>35</v>
      </c>
      <c r="U66" s="199" t="s">
        <v>35</v>
      </c>
      <c r="V66" s="199"/>
      <c r="W66" s="199" t="s">
        <v>35</v>
      </c>
      <c r="X66" s="199"/>
    </row>
    <row r="67" spans="2:24" s="103" customFormat="1" ht="13.5" customHeight="1">
      <c r="B67" s="200"/>
      <c r="C67" s="201"/>
      <c r="D67" s="107"/>
      <c r="E67" s="110">
        <v>4170</v>
      </c>
      <c r="F67" s="202" t="s">
        <v>71</v>
      </c>
      <c r="G67" s="203"/>
      <c r="H67" s="206"/>
      <c r="I67" s="205"/>
      <c r="J67" s="106">
        <v>525</v>
      </c>
      <c r="K67" s="106">
        <v>525</v>
      </c>
      <c r="L67" s="106">
        <v>525</v>
      </c>
      <c r="M67" s="106"/>
      <c r="N67" s="106"/>
      <c r="O67" s="106"/>
      <c r="P67" s="106"/>
      <c r="Q67" s="106"/>
      <c r="R67" s="106"/>
      <c r="S67" s="106"/>
      <c r="T67" s="106"/>
      <c r="U67" s="200"/>
      <c r="V67" s="201"/>
      <c r="W67" s="200"/>
      <c r="X67" s="201"/>
    </row>
    <row r="68" spans="2:24" s="103" customFormat="1" ht="13.5" customHeight="1">
      <c r="B68" s="196"/>
      <c r="C68" s="196"/>
      <c r="D68" s="107"/>
      <c r="E68" s="107" t="s">
        <v>43</v>
      </c>
      <c r="F68" s="198" t="s">
        <v>84</v>
      </c>
      <c r="G68" s="198"/>
      <c r="H68" s="199"/>
      <c r="I68" s="199"/>
      <c r="J68" s="106">
        <v>275.64</v>
      </c>
      <c r="K68" s="106">
        <v>275.64</v>
      </c>
      <c r="L68" s="106" t="s">
        <v>35</v>
      </c>
      <c r="M68" s="106">
        <v>275.64</v>
      </c>
      <c r="N68" s="106" t="s">
        <v>35</v>
      </c>
      <c r="O68" s="106" t="s">
        <v>35</v>
      </c>
      <c r="P68" s="106" t="s">
        <v>35</v>
      </c>
      <c r="Q68" s="106" t="s">
        <v>35</v>
      </c>
      <c r="R68" s="106" t="s">
        <v>35</v>
      </c>
      <c r="S68" s="106" t="s">
        <v>35</v>
      </c>
      <c r="T68" s="106" t="s">
        <v>35</v>
      </c>
      <c r="U68" s="199" t="s">
        <v>35</v>
      </c>
      <c r="V68" s="199"/>
      <c r="W68" s="199" t="s">
        <v>35</v>
      </c>
      <c r="X68" s="199"/>
    </row>
    <row r="69" spans="2:24" s="103" customFormat="1" ht="13.5" customHeight="1">
      <c r="B69" s="196"/>
      <c r="C69" s="196"/>
      <c r="D69" s="107"/>
      <c r="E69" s="107" t="s">
        <v>55</v>
      </c>
      <c r="F69" s="198" t="s">
        <v>85</v>
      </c>
      <c r="G69" s="198"/>
      <c r="H69" s="199"/>
      <c r="I69" s="199"/>
      <c r="J69" s="106">
        <v>53</v>
      </c>
      <c r="K69" s="106">
        <v>53</v>
      </c>
      <c r="L69" s="106" t="s">
        <v>35</v>
      </c>
      <c r="M69" s="106">
        <v>53</v>
      </c>
      <c r="N69" s="106" t="s">
        <v>35</v>
      </c>
      <c r="O69" s="106" t="s">
        <v>35</v>
      </c>
      <c r="P69" s="106" t="s">
        <v>35</v>
      </c>
      <c r="Q69" s="106" t="s">
        <v>35</v>
      </c>
      <c r="R69" s="106" t="s">
        <v>35</v>
      </c>
      <c r="S69" s="106" t="s">
        <v>35</v>
      </c>
      <c r="T69" s="106" t="s">
        <v>35</v>
      </c>
      <c r="U69" s="199" t="s">
        <v>35</v>
      </c>
      <c r="V69" s="199"/>
      <c r="W69" s="199" t="s">
        <v>35</v>
      </c>
      <c r="X69" s="199"/>
    </row>
    <row r="70" spans="2:24" s="103" customFormat="1" ht="13.5" customHeight="1">
      <c r="B70" s="196"/>
      <c r="C70" s="196"/>
      <c r="D70" s="107"/>
      <c r="E70" s="110">
        <v>4410</v>
      </c>
      <c r="F70" s="197" t="s">
        <v>91</v>
      </c>
      <c r="G70" s="198"/>
      <c r="H70" s="199"/>
      <c r="I70" s="199"/>
      <c r="J70" s="106">
        <v>150.44</v>
      </c>
      <c r="K70" s="106">
        <v>150.44</v>
      </c>
      <c r="L70" s="106" t="s">
        <v>35</v>
      </c>
      <c r="M70" s="106">
        <v>150.44</v>
      </c>
      <c r="N70" s="106" t="s">
        <v>35</v>
      </c>
      <c r="O70" s="106" t="s">
        <v>35</v>
      </c>
      <c r="P70" s="106" t="s">
        <v>35</v>
      </c>
      <c r="Q70" s="106" t="s">
        <v>35</v>
      </c>
      <c r="R70" s="106" t="s">
        <v>35</v>
      </c>
      <c r="S70" s="106" t="s">
        <v>35</v>
      </c>
      <c r="T70" s="106" t="s">
        <v>35</v>
      </c>
      <c r="U70" s="199" t="s">
        <v>35</v>
      </c>
      <c r="V70" s="199"/>
      <c r="W70" s="199" t="s">
        <v>35</v>
      </c>
      <c r="X70" s="199"/>
    </row>
    <row r="71" spans="2:24" s="103" customFormat="1" ht="15" customHeight="1">
      <c r="B71" s="200"/>
      <c r="C71" s="201"/>
      <c r="D71" s="107"/>
      <c r="E71" s="110">
        <v>4740</v>
      </c>
      <c r="F71" s="202" t="s">
        <v>100</v>
      </c>
      <c r="G71" s="227"/>
      <c r="H71" s="200"/>
      <c r="I71" s="201"/>
      <c r="J71" s="106">
        <v>130.5</v>
      </c>
      <c r="K71" s="106">
        <v>130.5</v>
      </c>
      <c r="L71" s="106"/>
      <c r="M71" s="106">
        <v>130.5</v>
      </c>
      <c r="N71" s="106"/>
      <c r="O71" s="106"/>
      <c r="P71" s="106"/>
      <c r="Q71" s="106"/>
      <c r="R71" s="106"/>
      <c r="S71" s="106"/>
      <c r="T71" s="106"/>
      <c r="U71" s="200"/>
      <c r="V71" s="201"/>
      <c r="W71" s="200"/>
      <c r="X71" s="201"/>
    </row>
    <row r="72" spans="2:24" s="103" customFormat="1" ht="18" customHeight="1">
      <c r="B72" s="200"/>
      <c r="C72" s="201"/>
      <c r="D72" s="107"/>
      <c r="E72" s="110">
        <v>4750</v>
      </c>
      <c r="F72" s="202" t="s">
        <v>102</v>
      </c>
      <c r="G72" s="227"/>
      <c r="H72" s="200"/>
      <c r="I72" s="201"/>
      <c r="J72" s="106">
        <v>89.3</v>
      </c>
      <c r="K72" s="106">
        <v>89.3</v>
      </c>
      <c r="L72" s="106"/>
      <c r="M72" s="106">
        <v>89.3</v>
      </c>
      <c r="N72" s="106"/>
      <c r="O72" s="106"/>
      <c r="P72" s="106"/>
      <c r="Q72" s="106"/>
      <c r="R72" s="106"/>
      <c r="S72" s="106"/>
      <c r="T72" s="106"/>
      <c r="U72" s="200"/>
      <c r="V72" s="201"/>
      <c r="W72" s="200"/>
      <c r="X72" s="201"/>
    </row>
    <row r="73" spans="2:24" s="115" customFormat="1" ht="13.5" customHeight="1">
      <c r="B73" s="209" t="s">
        <v>59</v>
      </c>
      <c r="C73" s="209"/>
      <c r="D73" s="113"/>
      <c r="E73" s="113"/>
      <c r="F73" s="210" t="s">
        <v>275</v>
      </c>
      <c r="G73" s="210"/>
      <c r="H73" s="211">
        <v>2135251</v>
      </c>
      <c r="I73" s="211"/>
      <c r="J73" s="114">
        <v>2135251</v>
      </c>
      <c r="K73" s="114">
        <v>104131</v>
      </c>
      <c r="L73" s="114">
        <v>88631</v>
      </c>
      <c r="M73" s="114">
        <v>15500</v>
      </c>
      <c r="N73" s="114">
        <v>0</v>
      </c>
      <c r="O73" s="114">
        <v>2031120</v>
      </c>
      <c r="P73" s="114" t="s">
        <v>35</v>
      </c>
      <c r="Q73" s="114" t="s">
        <v>35</v>
      </c>
      <c r="R73" s="114" t="s">
        <v>35</v>
      </c>
      <c r="S73" s="114" t="s">
        <v>35</v>
      </c>
      <c r="T73" s="114" t="s">
        <v>35</v>
      </c>
      <c r="U73" s="211" t="s">
        <v>35</v>
      </c>
      <c r="V73" s="211"/>
      <c r="W73" s="211" t="s">
        <v>35</v>
      </c>
      <c r="X73" s="211"/>
    </row>
    <row r="74" spans="2:24" s="103" customFormat="1" ht="24" customHeight="1">
      <c r="B74" s="196"/>
      <c r="C74" s="196"/>
      <c r="D74" s="107" t="s">
        <v>60</v>
      </c>
      <c r="E74" s="107"/>
      <c r="F74" s="198" t="s">
        <v>61</v>
      </c>
      <c r="G74" s="198"/>
      <c r="H74" s="199">
        <v>2132536</v>
      </c>
      <c r="I74" s="199"/>
      <c r="J74" s="106">
        <v>2132536</v>
      </c>
      <c r="K74" s="106">
        <v>101416</v>
      </c>
      <c r="L74" s="106" t="s">
        <v>62</v>
      </c>
      <c r="M74" s="106">
        <v>15500</v>
      </c>
      <c r="N74" s="106">
        <v>0</v>
      </c>
      <c r="O74" s="106" t="s">
        <v>63</v>
      </c>
      <c r="P74" s="106" t="s">
        <v>35</v>
      </c>
      <c r="Q74" s="106" t="s">
        <v>35</v>
      </c>
      <c r="R74" s="106" t="s">
        <v>35</v>
      </c>
      <c r="S74" s="106" t="s">
        <v>35</v>
      </c>
      <c r="T74" s="106" t="s">
        <v>35</v>
      </c>
      <c r="U74" s="199" t="s">
        <v>35</v>
      </c>
      <c r="V74" s="199"/>
      <c r="W74" s="199" t="s">
        <v>35</v>
      </c>
      <c r="X74" s="199"/>
    </row>
    <row r="75" spans="2:24" s="103" customFormat="1" ht="34.5" customHeight="1">
      <c r="B75" s="200"/>
      <c r="C75" s="201"/>
      <c r="D75" s="107"/>
      <c r="E75" s="108" t="s">
        <v>37</v>
      </c>
      <c r="F75" s="202" t="s">
        <v>38</v>
      </c>
      <c r="G75" s="203"/>
      <c r="H75" s="204">
        <v>2132536</v>
      </c>
      <c r="I75" s="205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206"/>
      <c r="V75" s="205"/>
      <c r="W75" s="206"/>
      <c r="X75" s="208"/>
    </row>
    <row r="76" spans="2:24" s="103" customFormat="1" ht="13.5" customHeight="1">
      <c r="B76" s="196"/>
      <c r="C76" s="196"/>
      <c r="D76" s="107"/>
      <c r="E76" s="107" t="s">
        <v>64</v>
      </c>
      <c r="F76" s="198" t="s">
        <v>97</v>
      </c>
      <c r="G76" s="198"/>
      <c r="H76" s="199"/>
      <c r="I76" s="199"/>
      <c r="J76" s="106" t="s">
        <v>63</v>
      </c>
      <c r="K76" s="106" t="s">
        <v>35</v>
      </c>
      <c r="L76" s="106" t="s">
        <v>35</v>
      </c>
      <c r="M76" s="106" t="s">
        <v>35</v>
      </c>
      <c r="N76" s="106" t="s">
        <v>35</v>
      </c>
      <c r="O76" s="106" t="s">
        <v>63</v>
      </c>
      <c r="P76" s="106" t="s">
        <v>35</v>
      </c>
      <c r="Q76" s="106" t="s">
        <v>35</v>
      </c>
      <c r="R76" s="106" t="s">
        <v>35</v>
      </c>
      <c r="S76" s="106" t="s">
        <v>35</v>
      </c>
      <c r="T76" s="106" t="s">
        <v>35</v>
      </c>
      <c r="U76" s="199" t="s">
        <v>35</v>
      </c>
      <c r="V76" s="199"/>
      <c r="W76" s="199" t="s">
        <v>35</v>
      </c>
      <c r="X76" s="199"/>
    </row>
    <row r="77" spans="2:24" s="103" customFormat="1" ht="13.5" customHeight="1">
      <c r="B77" s="196"/>
      <c r="C77" s="196"/>
      <c r="D77" s="107"/>
      <c r="E77" s="107" t="s">
        <v>39</v>
      </c>
      <c r="F77" s="198" t="s">
        <v>87</v>
      </c>
      <c r="G77" s="198"/>
      <c r="H77" s="199"/>
      <c r="I77" s="199"/>
      <c r="J77" s="106" t="s">
        <v>65</v>
      </c>
      <c r="K77" s="106" t="s">
        <v>65</v>
      </c>
      <c r="L77" s="106" t="s">
        <v>65</v>
      </c>
      <c r="M77" s="106" t="s">
        <v>35</v>
      </c>
      <c r="N77" s="106" t="s">
        <v>35</v>
      </c>
      <c r="O77" s="106" t="s">
        <v>35</v>
      </c>
      <c r="P77" s="106" t="s">
        <v>35</v>
      </c>
      <c r="Q77" s="106" t="s">
        <v>35</v>
      </c>
      <c r="R77" s="106" t="s">
        <v>35</v>
      </c>
      <c r="S77" s="106" t="s">
        <v>35</v>
      </c>
      <c r="T77" s="106" t="s">
        <v>35</v>
      </c>
      <c r="U77" s="199" t="s">
        <v>35</v>
      </c>
      <c r="V77" s="199"/>
      <c r="W77" s="199" t="s">
        <v>35</v>
      </c>
      <c r="X77" s="199"/>
    </row>
    <row r="78" spans="2:24" s="103" customFormat="1" ht="13.5" customHeight="1">
      <c r="B78" s="196"/>
      <c r="C78" s="196"/>
      <c r="D78" s="107"/>
      <c r="E78" s="107" t="s">
        <v>66</v>
      </c>
      <c r="F78" s="198" t="s">
        <v>103</v>
      </c>
      <c r="G78" s="198"/>
      <c r="H78" s="199"/>
      <c r="I78" s="199"/>
      <c r="J78" s="106" t="s">
        <v>67</v>
      </c>
      <c r="K78" s="106" t="s">
        <v>67</v>
      </c>
      <c r="L78" s="106" t="s">
        <v>67</v>
      </c>
      <c r="M78" s="106" t="s">
        <v>35</v>
      </c>
      <c r="N78" s="106" t="s">
        <v>35</v>
      </c>
      <c r="O78" s="106" t="s">
        <v>35</v>
      </c>
      <c r="P78" s="106" t="s">
        <v>35</v>
      </c>
      <c r="Q78" s="106" t="s">
        <v>35</v>
      </c>
      <c r="R78" s="106" t="s">
        <v>35</v>
      </c>
      <c r="S78" s="106" t="s">
        <v>35</v>
      </c>
      <c r="T78" s="106" t="s">
        <v>35</v>
      </c>
      <c r="U78" s="199" t="s">
        <v>35</v>
      </c>
      <c r="V78" s="199"/>
      <c r="W78" s="199" t="s">
        <v>35</v>
      </c>
      <c r="X78" s="199"/>
    </row>
    <row r="79" spans="2:24" s="103" customFormat="1" ht="13.5" customHeight="1">
      <c r="B79" s="196"/>
      <c r="C79" s="196"/>
      <c r="D79" s="107"/>
      <c r="E79" s="107" t="s">
        <v>41</v>
      </c>
      <c r="F79" s="198" t="s">
        <v>88</v>
      </c>
      <c r="G79" s="198"/>
      <c r="H79" s="199"/>
      <c r="I79" s="199"/>
      <c r="J79" s="106" t="s">
        <v>68</v>
      </c>
      <c r="K79" s="106" t="s">
        <v>68</v>
      </c>
      <c r="L79" s="106" t="s">
        <v>68</v>
      </c>
      <c r="M79" s="106" t="s">
        <v>35</v>
      </c>
      <c r="N79" s="106" t="s">
        <v>35</v>
      </c>
      <c r="O79" s="106" t="s">
        <v>35</v>
      </c>
      <c r="P79" s="106" t="s">
        <v>35</v>
      </c>
      <c r="Q79" s="106" t="s">
        <v>35</v>
      </c>
      <c r="R79" s="106" t="s">
        <v>35</v>
      </c>
      <c r="S79" s="106" t="s">
        <v>35</v>
      </c>
      <c r="T79" s="106" t="s">
        <v>35</v>
      </c>
      <c r="U79" s="199" t="s">
        <v>35</v>
      </c>
      <c r="V79" s="199"/>
      <c r="W79" s="199" t="s">
        <v>35</v>
      </c>
      <c r="X79" s="199"/>
    </row>
    <row r="80" spans="2:24" s="103" customFormat="1" ht="13.5" customHeight="1">
      <c r="B80" s="196"/>
      <c r="C80" s="196"/>
      <c r="D80" s="107"/>
      <c r="E80" s="107" t="s">
        <v>42</v>
      </c>
      <c r="F80" s="198" t="s">
        <v>89</v>
      </c>
      <c r="G80" s="198"/>
      <c r="H80" s="199"/>
      <c r="I80" s="199"/>
      <c r="J80" s="106" t="s">
        <v>69</v>
      </c>
      <c r="K80" s="106" t="s">
        <v>69</v>
      </c>
      <c r="L80" s="106" t="s">
        <v>69</v>
      </c>
      <c r="M80" s="106" t="s">
        <v>35</v>
      </c>
      <c r="N80" s="106" t="s">
        <v>35</v>
      </c>
      <c r="O80" s="106" t="s">
        <v>35</v>
      </c>
      <c r="P80" s="106" t="s">
        <v>35</v>
      </c>
      <c r="Q80" s="106" t="s">
        <v>35</v>
      </c>
      <c r="R80" s="106" t="s">
        <v>35</v>
      </c>
      <c r="S80" s="106" t="s">
        <v>35</v>
      </c>
      <c r="T80" s="106" t="s">
        <v>35</v>
      </c>
      <c r="U80" s="199" t="s">
        <v>35</v>
      </c>
      <c r="V80" s="199"/>
      <c r="W80" s="199" t="s">
        <v>35</v>
      </c>
      <c r="X80" s="199"/>
    </row>
    <row r="81" spans="2:24" s="103" customFormat="1" ht="13.5" customHeight="1">
      <c r="B81" s="196"/>
      <c r="C81" s="196"/>
      <c r="D81" s="107"/>
      <c r="E81" s="107" t="s">
        <v>70</v>
      </c>
      <c r="F81" s="198" t="s">
        <v>71</v>
      </c>
      <c r="G81" s="198"/>
      <c r="H81" s="199"/>
      <c r="I81" s="199"/>
      <c r="J81" s="106" t="s">
        <v>72</v>
      </c>
      <c r="K81" s="106" t="s">
        <v>72</v>
      </c>
      <c r="L81" s="106" t="s">
        <v>72</v>
      </c>
      <c r="M81" s="106" t="s">
        <v>35</v>
      </c>
      <c r="N81" s="106" t="s">
        <v>35</v>
      </c>
      <c r="O81" s="106" t="s">
        <v>35</v>
      </c>
      <c r="P81" s="106" t="s">
        <v>35</v>
      </c>
      <c r="Q81" s="106" t="s">
        <v>35</v>
      </c>
      <c r="R81" s="106" t="s">
        <v>35</v>
      </c>
      <c r="S81" s="106" t="s">
        <v>35</v>
      </c>
      <c r="T81" s="106" t="s">
        <v>35</v>
      </c>
      <c r="U81" s="199" t="s">
        <v>35</v>
      </c>
      <c r="V81" s="199"/>
      <c r="W81" s="199" t="s">
        <v>35</v>
      </c>
      <c r="X81" s="199"/>
    </row>
    <row r="82" spans="2:24" s="103" customFormat="1" ht="13.5" customHeight="1">
      <c r="B82" s="196"/>
      <c r="C82" s="196"/>
      <c r="D82" s="107"/>
      <c r="E82" s="107" t="s">
        <v>43</v>
      </c>
      <c r="F82" s="198" t="s">
        <v>84</v>
      </c>
      <c r="G82" s="198"/>
      <c r="H82" s="199"/>
      <c r="I82" s="199"/>
      <c r="J82" s="106" t="s">
        <v>73</v>
      </c>
      <c r="K82" s="106" t="s">
        <v>73</v>
      </c>
      <c r="L82" s="106" t="s">
        <v>35</v>
      </c>
      <c r="M82" s="106" t="s">
        <v>73</v>
      </c>
      <c r="N82" s="106" t="s">
        <v>35</v>
      </c>
      <c r="O82" s="106" t="s">
        <v>35</v>
      </c>
      <c r="P82" s="106" t="s">
        <v>35</v>
      </c>
      <c r="Q82" s="106" t="s">
        <v>35</v>
      </c>
      <c r="R82" s="106" t="s">
        <v>35</v>
      </c>
      <c r="S82" s="106" t="s">
        <v>35</v>
      </c>
      <c r="T82" s="106" t="s">
        <v>35</v>
      </c>
      <c r="U82" s="199" t="s">
        <v>35</v>
      </c>
      <c r="V82" s="199"/>
      <c r="W82" s="199" t="s">
        <v>35</v>
      </c>
      <c r="X82" s="199"/>
    </row>
    <row r="83" spans="2:24" s="103" customFormat="1" ht="13.5" customHeight="1">
      <c r="B83" s="196"/>
      <c r="C83" s="196"/>
      <c r="D83" s="107"/>
      <c r="E83" s="107" t="s">
        <v>55</v>
      </c>
      <c r="F83" s="198" t="s">
        <v>85</v>
      </c>
      <c r="G83" s="198"/>
      <c r="H83" s="199"/>
      <c r="I83" s="199"/>
      <c r="J83" s="106" t="s">
        <v>74</v>
      </c>
      <c r="K83" s="106" t="s">
        <v>74</v>
      </c>
      <c r="L83" s="106" t="s">
        <v>35</v>
      </c>
      <c r="M83" s="106" t="s">
        <v>74</v>
      </c>
      <c r="N83" s="106" t="s">
        <v>35</v>
      </c>
      <c r="O83" s="106" t="s">
        <v>35</v>
      </c>
      <c r="P83" s="106" t="s">
        <v>35</v>
      </c>
      <c r="Q83" s="106" t="s">
        <v>35</v>
      </c>
      <c r="R83" s="106" t="s">
        <v>35</v>
      </c>
      <c r="S83" s="106" t="s">
        <v>35</v>
      </c>
      <c r="T83" s="106" t="s">
        <v>35</v>
      </c>
      <c r="U83" s="199" t="s">
        <v>35</v>
      </c>
      <c r="V83" s="199"/>
      <c r="W83" s="199" t="s">
        <v>35</v>
      </c>
      <c r="X83" s="199"/>
    </row>
    <row r="84" spans="2:24" s="103" customFormat="1" ht="13.5" customHeight="1">
      <c r="B84" s="196"/>
      <c r="C84" s="196"/>
      <c r="D84" s="107"/>
      <c r="E84" s="107" t="s">
        <v>75</v>
      </c>
      <c r="F84" s="198" t="s">
        <v>76</v>
      </c>
      <c r="G84" s="198"/>
      <c r="H84" s="199"/>
      <c r="I84" s="199"/>
      <c r="J84" s="106" t="s">
        <v>77</v>
      </c>
      <c r="K84" s="106" t="s">
        <v>77</v>
      </c>
      <c r="L84" s="106" t="s">
        <v>35</v>
      </c>
      <c r="M84" s="106" t="s">
        <v>77</v>
      </c>
      <c r="N84" s="106" t="s">
        <v>35</v>
      </c>
      <c r="O84" s="106" t="s">
        <v>35</v>
      </c>
      <c r="P84" s="106" t="s">
        <v>35</v>
      </c>
      <c r="Q84" s="106" t="s">
        <v>35</v>
      </c>
      <c r="R84" s="106" t="s">
        <v>35</v>
      </c>
      <c r="S84" s="106" t="s">
        <v>35</v>
      </c>
      <c r="T84" s="106" t="s">
        <v>35</v>
      </c>
      <c r="U84" s="199" t="s">
        <v>35</v>
      </c>
      <c r="V84" s="199"/>
      <c r="W84" s="199" t="s">
        <v>35</v>
      </c>
      <c r="X84" s="199"/>
    </row>
    <row r="85" spans="2:24" s="103" customFormat="1" ht="17.25" customHeight="1">
      <c r="B85" s="196"/>
      <c r="C85" s="196"/>
      <c r="D85" s="107"/>
      <c r="E85" s="107" t="s">
        <v>45</v>
      </c>
      <c r="F85" s="197" t="s">
        <v>287</v>
      </c>
      <c r="G85" s="198"/>
      <c r="H85" s="199"/>
      <c r="I85" s="199"/>
      <c r="J85" s="106" t="s">
        <v>78</v>
      </c>
      <c r="K85" s="106" t="s">
        <v>78</v>
      </c>
      <c r="L85" s="106" t="s">
        <v>35</v>
      </c>
      <c r="M85" s="106" t="s">
        <v>78</v>
      </c>
      <c r="N85" s="106" t="s">
        <v>35</v>
      </c>
      <c r="O85" s="106" t="s">
        <v>35</v>
      </c>
      <c r="P85" s="106" t="s">
        <v>35</v>
      </c>
      <c r="Q85" s="106" t="s">
        <v>35</v>
      </c>
      <c r="R85" s="106" t="s">
        <v>35</v>
      </c>
      <c r="S85" s="106" t="s">
        <v>35</v>
      </c>
      <c r="T85" s="106" t="s">
        <v>35</v>
      </c>
      <c r="U85" s="199" t="s">
        <v>35</v>
      </c>
      <c r="V85" s="199"/>
      <c r="W85" s="199" t="s">
        <v>35</v>
      </c>
      <c r="X85" s="199"/>
    </row>
    <row r="86" spans="2:24" s="103" customFormat="1" ht="13.5" customHeight="1">
      <c r="B86" s="196"/>
      <c r="C86" s="196"/>
      <c r="D86" s="107"/>
      <c r="E86" s="107" t="s">
        <v>46</v>
      </c>
      <c r="F86" s="198" t="s">
        <v>91</v>
      </c>
      <c r="G86" s="198"/>
      <c r="H86" s="199"/>
      <c r="I86" s="199"/>
      <c r="J86" s="106" t="s">
        <v>79</v>
      </c>
      <c r="K86" s="106" t="s">
        <v>79</v>
      </c>
      <c r="L86" s="106" t="s">
        <v>35</v>
      </c>
      <c r="M86" s="106" t="s">
        <v>79</v>
      </c>
      <c r="N86" s="106" t="s">
        <v>35</v>
      </c>
      <c r="O86" s="106" t="s">
        <v>35</v>
      </c>
      <c r="P86" s="106" t="s">
        <v>35</v>
      </c>
      <c r="Q86" s="106" t="s">
        <v>35</v>
      </c>
      <c r="R86" s="106" t="s">
        <v>35</v>
      </c>
      <c r="S86" s="106" t="s">
        <v>35</v>
      </c>
      <c r="T86" s="106" t="s">
        <v>35</v>
      </c>
      <c r="U86" s="199" t="s">
        <v>35</v>
      </c>
      <c r="V86" s="199"/>
      <c r="W86" s="199" t="s">
        <v>35</v>
      </c>
      <c r="X86" s="199"/>
    </row>
    <row r="87" spans="2:24" s="103" customFormat="1" ht="17.25" customHeight="1">
      <c r="B87" s="196"/>
      <c r="C87" s="196"/>
      <c r="D87" s="107"/>
      <c r="E87" s="107" t="s">
        <v>80</v>
      </c>
      <c r="F87" s="198" t="s">
        <v>92</v>
      </c>
      <c r="G87" s="198"/>
      <c r="H87" s="199"/>
      <c r="I87" s="199"/>
      <c r="J87" s="106">
        <v>2096</v>
      </c>
      <c r="K87" s="106">
        <v>2096</v>
      </c>
      <c r="L87" s="106" t="s">
        <v>35</v>
      </c>
      <c r="M87" s="106">
        <v>2096</v>
      </c>
      <c r="N87" s="106" t="s">
        <v>35</v>
      </c>
      <c r="O87" s="106" t="s">
        <v>35</v>
      </c>
      <c r="P87" s="106" t="s">
        <v>35</v>
      </c>
      <c r="Q87" s="106" t="s">
        <v>35</v>
      </c>
      <c r="R87" s="106" t="s">
        <v>35</v>
      </c>
      <c r="S87" s="106" t="s">
        <v>35</v>
      </c>
      <c r="T87" s="106" t="s">
        <v>35</v>
      </c>
      <c r="U87" s="199" t="s">
        <v>35</v>
      </c>
      <c r="V87" s="199"/>
      <c r="W87" s="199" t="s">
        <v>35</v>
      </c>
      <c r="X87" s="199"/>
    </row>
    <row r="88" spans="2:24" s="103" customFormat="1" ht="17.25" customHeight="1">
      <c r="B88" s="196"/>
      <c r="C88" s="196"/>
      <c r="D88" s="107"/>
      <c r="E88" s="107" t="s">
        <v>48</v>
      </c>
      <c r="F88" s="198" t="s">
        <v>49</v>
      </c>
      <c r="G88" s="198"/>
      <c r="H88" s="199"/>
      <c r="I88" s="199"/>
      <c r="J88" s="106" t="s">
        <v>81</v>
      </c>
      <c r="K88" s="106" t="s">
        <v>81</v>
      </c>
      <c r="L88" s="106" t="s">
        <v>35</v>
      </c>
      <c r="M88" s="106" t="s">
        <v>81</v>
      </c>
      <c r="N88" s="106" t="s">
        <v>35</v>
      </c>
      <c r="O88" s="106" t="s">
        <v>35</v>
      </c>
      <c r="P88" s="106" t="s">
        <v>35</v>
      </c>
      <c r="Q88" s="106" t="s">
        <v>35</v>
      </c>
      <c r="R88" s="106" t="s">
        <v>35</v>
      </c>
      <c r="S88" s="106" t="s">
        <v>35</v>
      </c>
      <c r="T88" s="106" t="s">
        <v>35</v>
      </c>
      <c r="U88" s="199" t="s">
        <v>35</v>
      </c>
      <c r="V88" s="199"/>
      <c r="W88" s="199" t="s">
        <v>35</v>
      </c>
      <c r="X88" s="199"/>
    </row>
    <row r="89" spans="2:24" s="103" customFormat="1" ht="17.25" customHeight="1">
      <c r="B89" s="196"/>
      <c r="C89" s="196"/>
      <c r="D89" s="107"/>
      <c r="E89" s="107" t="s">
        <v>50</v>
      </c>
      <c r="F89" s="198" t="s">
        <v>100</v>
      </c>
      <c r="G89" s="198"/>
      <c r="H89" s="199"/>
      <c r="I89" s="199"/>
      <c r="J89" s="106">
        <v>1104</v>
      </c>
      <c r="K89" s="106">
        <v>1104</v>
      </c>
      <c r="L89" s="106" t="s">
        <v>35</v>
      </c>
      <c r="M89" s="106">
        <v>1104</v>
      </c>
      <c r="N89" s="106" t="s">
        <v>35</v>
      </c>
      <c r="O89" s="106" t="s">
        <v>35</v>
      </c>
      <c r="P89" s="106" t="s">
        <v>35</v>
      </c>
      <c r="Q89" s="106" t="s">
        <v>35</v>
      </c>
      <c r="R89" s="106" t="s">
        <v>35</v>
      </c>
      <c r="S89" s="106" t="s">
        <v>35</v>
      </c>
      <c r="T89" s="106" t="s">
        <v>35</v>
      </c>
      <c r="U89" s="199" t="s">
        <v>35</v>
      </c>
      <c r="V89" s="199"/>
      <c r="W89" s="199" t="s">
        <v>35</v>
      </c>
      <c r="X89" s="199"/>
    </row>
    <row r="90" spans="2:24" s="103" customFormat="1" ht="17.25" customHeight="1">
      <c r="B90" s="196"/>
      <c r="C90" s="196"/>
      <c r="D90" s="107"/>
      <c r="E90" s="107" t="s">
        <v>51</v>
      </c>
      <c r="F90" s="198" t="s">
        <v>102</v>
      </c>
      <c r="G90" s="198"/>
      <c r="H90" s="199"/>
      <c r="I90" s="199"/>
      <c r="J90" s="106" t="s">
        <v>82</v>
      </c>
      <c r="K90" s="106" t="s">
        <v>82</v>
      </c>
      <c r="L90" s="106" t="s">
        <v>35</v>
      </c>
      <c r="M90" s="106" t="s">
        <v>82</v>
      </c>
      <c r="N90" s="106" t="s">
        <v>35</v>
      </c>
      <c r="O90" s="106" t="s">
        <v>35</v>
      </c>
      <c r="P90" s="106" t="s">
        <v>35</v>
      </c>
      <c r="Q90" s="106" t="s">
        <v>35</v>
      </c>
      <c r="R90" s="106" t="s">
        <v>35</v>
      </c>
      <c r="S90" s="106" t="s">
        <v>35</v>
      </c>
      <c r="T90" s="106" t="s">
        <v>35</v>
      </c>
      <c r="U90" s="199" t="s">
        <v>35</v>
      </c>
      <c r="V90" s="199"/>
      <c r="W90" s="199" t="s">
        <v>35</v>
      </c>
      <c r="X90" s="199"/>
    </row>
    <row r="91" spans="2:24" s="103" customFormat="1" ht="24" customHeight="1">
      <c r="B91" s="196"/>
      <c r="C91" s="196"/>
      <c r="D91" s="110">
        <v>85213</v>
      </c>
      <c r="E91" s="107"/>
      <c r="F91" s="197" t="s">
        <v>143</v>
      </c>
      <c r="G91" s="198"/>
      <c r="H91" s="199">
        <v>2715</v>
      </c>
      <c r="I91" s="199"/>
      <c r="J91" s="106">
        <v>2715</v>
      </c>
      <c r="K91" s="106">
        <v>2715</v>
      </c>
      <c r="L91" s="106">
        <v>2715</v>
      </c>
      <c r="M91" s="106">
        <v>0</v>
      </c>
      <c r="N91" s="106">
        <v>0</v>
      </c>
      <c r="O91" s="106">
        <v>0</v>
      </c>
      <c r="P91" s="106" t="s">
        <v>35</v>
      </c>
      <c r="Q91" s="106" t="s">
        <v>35</v>
      </c>
      <c r="R91" s="106" t="s">
        <v>35</v>
      </c>
      <c r="S91" s="106" t="s">
        <v>35</v>
      </c>
      <c r="T91" s="106" t="s">
        <v>35</v>
      </c>
      <c r="U91" s="199" t="s">
        <v>35</v>
      </c>
      <c r="V91" s="199"/>
      <c r="W91" s="199" t="s">
        <v>35</v>
      </c>
      <c r="X91" s="199"/>
    </row>
    <row r="92" spans="2:24" s="103" customFormat="1" ht="34.5" customHeight="1">
      <c r="B92" s="200"/>
      <c r="C92" s="201"/>
      <c r="D92" s="107"/>
      <c r="E92" s="108" t="s">
        <v>37</v>
      </c>
      <c r="F92" s="202" t="s">
        <v>38</v>
      </c>
      <c r="G92" s="203"/>
      <c r="H92" s="204">
        <v>2715</v>
      </c>
      <c r="I92" s="205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206"/>
      <c r="V92" s="205"/>
      <c r="W92" s="206"/>
      <c r="X92" s="208"/>
    </row>
    <row r="93" spans="2:24" s="103" customFormat="1" ht="13.5" customHeight="1">
      <c r="B93" s="196"/>
      <c r="C93" s="196"/>
      <c r="D93" s="107"/>
      <c r="E93" s="112">
        <v>4130</v>
      </c>
      <c r="F93" s="197" t="s">
        <v>291</v>
      </c>
      <c r="G93" s="198"/>
      <c r="H93" s="199"/>
      <c r="I93" s="199"/>
      <c r="J93" s="106">
        <v>2715</v>
      </c>
      <c r="K93" s="106">
        <v>2715</v>
      </c>
      <c r="L93" s="106">
        <v>2715</v>
      </c>
      <c r="M93" s="106" t="s">
        <v>35</v>
      </c>
      <c r="N93" s="106" t="s">
        <v>35</v>
      </c>
      <c r="O93" s="106" t="s">
        <v>35</v>
      </c>
      <c r="P93" s="106" t="s">
        <v>35</v>
      </c>
      <c r="Q93" s="106" t="s">
        <v>35</v>
      </c>
      <c r="R93" s="106" t="s">
        <v>35</v>
      </c>
      <c r="S93" s="106" t="s">
        <v>35</v>
      </c>
      <c r="T93" s="106" t="s">
        <v>35</v>
      </c>
      <c r="U93" s="199" t="s">
        <v>35</v>
      </c>
      <c r="V93" s="199"/>
      <c r="W93" s="199" t="s">
        <v>35</v>
      </c>
      <c r="X93" s="199"/>
    </row>
    <row r="94" spans="2:24" s="115" customFormat="1" ht="28.5" customHeight="1">
      <c r="B94" s="214" t="s">
        <v>83</v>
      </c>
      <c r="C94" s="214"/>
      <c r="D94" s="214"/>
      <c r="E94" s="214"/>
      <c r="F94" s="214"/>
      <c r="G94" s="214"/>
      <c r="H94" s="215">
        <v>2229372</v>
      </c>
      <c r="I94" s="215"/>
      <c r="J94" s="116">
        <v>2229372</v>
      </c>
      <c r="K94" s="116">
        <v>172792</v>
      </c>
      <c r="L94" s="116">
        <v>136710.12</v>
      </c>
      <c r="M94" s="116">
        <v>36081.88</v>
      </c>
      <c r="N94" s="116">
        <v>0</v>
      </c>
      <c r="O94" s="116">
        <v>2056580</v>
      </c>
      <c r="P94" s="116">
        <v>0</v>
      </c>
      <c r="Q94" s="116" t="s">
        <v>35</v>
      </c>
      <c r="R94" s="116">
        <v>0</v>
      </c>
      <c r="S94" s="116">
        <v>0</v>
      </c>
      <c r="T94" s="116">
        <v>0</v>
      </c>
      <c r="U94" s="215">
        <v>0</v>
      </c>
      <c r="V94" s="215"/>
      <c r="W94" s="215">
        <v>0</v>
      </c>
      <c r="X94" s="215"/>
    </row>
    <row r="95" spans="1:26" ht="351" customHeight="1" hidden="1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102"/>
    </row>
    <row r="96" spans="1:26" ht="13.5" customHeight="1" hidden="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3"/>
      <c r="W96" s="213"/>
      <c r="X96" s="212"/>
      <c r="Y96" s="212"/>
      <c r="Z96" s="102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mergeCells count="435">
    <mergeCell ref="W36:X36"/>
    <mergeCell ref="B37:C37"/>
    <mergeCell ref="F37:G37"/>
    <mergeCell ref="H37:I37"/>
    <mergeCell ref="U37:V37"/>
    <mergeCell ref="W37:X37"/>
    <mergeCell ref="B36:C36"/>
    <mergeCell ref="F36:G36"/>
    <mergeCell ref="H36:I36"/>
    <mergeCell ref="U36:V36"/>
    <mergeCell ref="W44:X44"/>
    <mergeCell ref="B40:C40"/>
    <mergeCell ref="F40:G40"/>
    <mergeCell ref="H40:I40"/>
    <mergeCell ref="U40:V40"/>
    <mergeCell ref="W40:X40"/>
    <mergeCell ref="B44:C44"/>
    <mergeCell ref="F44:G44"/>
    <mergeCell ref="H44:I44"/>
    <mergeCell ref="U44:V44"/>
    <mergeCell ref="W43:X43"/>
    <mergeCell ref="B42:C42"/>
    <mergeCell ref="F42:G42"/>
    <mergeCell ref="H42:I42"/>
    <mergeCell ref="U42:V42"/>
    <mergeCell ref="W42:X42"/>
    <mergeCell ref="B43:C43"/>
    <mergeCell ref="F43:G43"/>
    <mergeCell ref="H43:I43"/>
    <mergeCell ref="U43:V43"/>
    <mergeCell ref="W41:X41"/>
    <mergeCell ref="B41:C41"/>
    <mergeCell ref="F41:G41"/>
    <mergeCell ref="H41:I41"/>
    <mergeCell ref="U41:V41"/>
    <mergeCell ref="W38:X38"/>
    <mergeCell ref="B39:C39"/>
    <mergeCell ref="F39:G39"/>
    <mergeCell ref="H39:I39"/>
    <mergeCell ref="U39:V39"/>
    <mergeCell ref="W39:X39"/>
    <mergeCell ref="B38:C38"/>
    <mergeCell ref="F38:G38"/>
    <mergeCell ref="H38:I38"/>
    <mergeCell ref="U38:V38"/>
    <mergeCell ref="W34:X34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W56:X56"/>
    <mergeCell ref="B57:C57"/>
    <mergeCell ref="F57:G57"/>
    <mergeCell ref="H57:I57"/>
    <mergeCell ref="U57:V57"/>
    <mergeCell ref="W57:X57"/>
    <mergeCell ref="B56:C56"/>
    <mergeCell ref="F56:G56"/>
    <mergeCell ref="H56:I56"/>
    <mergeCell ref="U56:V56"/>
    <mergeCell ref="U52:V52"/>
    <mergeCell ref="W52:X52"/>
    <mergeCell ref="B52:C52"/>
    <mergeCell ref="F52:G52"/>
    <mergeCell ref="H52:I52"/>
    <mergeCell ref="W61:X61"/>
    <mergeCell ref="B61:C61"/>
    <mergeCell ref="F61:G61"/>
    <mergeCell ref="H61:I61"/>
    <mergeCell ref="U61:V61"/>
    <mergeCell ref="W59:X59"/>
    <mergeCell ref="B60:C60"/>
    <mergeCell ref="F60:G60"/>
    <mergeCell ref="H60:I60"/>
    <mergeCell ref="U60:V60"/>
    <mergeCell ref="W60:X60"/>
    <mergeCell ref="B59:C59"/>
    <mergeCell ref="F59:G59"/>
    <mergeCell ref="H59:I59"/>
    <mergeCell ref="U59:V59"/>
    <mergeCell ref="W55:X55"/>
    <mergeCell ref="B58:C58"/>
    <mergeCell ref="F58:G58"/>
    <mergeCell ref="H58:I58"/>
    <mergeCell ref="U58:V58"/>
    <mergeCell ref="W58:X58"/>
    <mergeCell ref="B55:C55"/>
    <mergeCell ref="F55:G55"/>
    <mergeCell ref="H55:I55"/>
    <mergeCell ref="U55:V55"/>
    <mergeCell ref="W53:X53"/>
    <mergeCell ref="B54:C54"/>
    <mergeCell ref="F54:G54"/>
    <mergeCell ref="H54:I54"/>
    <mergeCell ref="U54:V54"/>
    <mergeCell ref="W54:X54"/>
    <mergeCell ref="B53:C53"/>
    <mergeCell ref="F53:G53"/>
    <mergeCell ref="H53:I53"/>
    <mergeCell ref="U53:V53"/>
    <mergeCell ref="W50:X50"/>
    <mergeCell ref="B51:C51"/>
    <mergeCell ref="F51:G51"/>
    <mergeCell ref="H51:I51"/>
    <mergeCell ref="U51:V51"/>
    <mergeCell ref="W51:X51"/>
    <mergeCell ref="B50:C50"/>
    <mergeCell ref="F50:G50"/>
    <mergeCell ref="H50:I50"/>
    <mergeCell ref="U50:V50"/>
    <mergeCell ref="W18:X18"/>
    <mergeCell ref="B18:C18"/>
    <mergeCell ref="F18:G18"/>
    <mergeCell ref="H18:I18"/>
    <mergeCell ref="U18:V18"/>
    <mergeCell ref="W71:X71"/>
    <mergeCell ref="W72:X72"/>
    <mergeCell ref="H71:I71"/>
    <mergeCell ref="H72:I72"/>
    <mergeCell ref="U71:V71"/>
    <mergeCell ref="U72:V72"/>
    <mergeCell ref="B71:C71"/>
    <mergeCell ref="B72:C72"/>
    <mergeCell ref="F71:G71"/>
    <mergeCell ref="F72:G72"/>
    <mergeCell ref="B5:Y5"/>
    <mergeCell ref="A6:Y6"/>
    <mergeCell ref="A7:B7"/>
    <mergeCell ref="C7:F7"/>
    <mergeCell ref="G7:H7"/>
    <mergeCell ref="I7:Y7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B14:C14"/>
    <mergeCell ref="F14:G14"/>
    <mergeCell ref="H14:I14"/>
    <mergeCell ref="U14:V14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U22:V22"/>
    <mergeCell ref="B21:C21"/>
    <mergeCell ref="F21:G21"/>
    <mergeCell ref="H21:I21"/>
    <mergeCell ref="U21:V21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B25:C25"/>
    <mergeCell ref="F25:G25"/>
    <mergeCell ref="H25:I25"/>
    <mergeCell ref="U25:V25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8:C28"/>
    <mergeCell ref="F28:G28"/>
    <mergeCell ref="H28:I28"/>
    <mergeCell ref="U28:V28"/>
    <mergeCell ref="H29:I29"/>
    <mergeCell ref="U29:V29"/>
    <mergeCell ref="W29:X29"/>
    <mergeCell ref="W28:X28"/>
    <mergeCell ref="H31:I31"/>
    <mergeCell ref="U31:V31"/>
    <mergeCell ref="W31:X31"/>
    <mergeCell ref="W30:X30"/>
    <mergeCell ref="H30:I30"/>
    <mergeCell ref="U30:V30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B45:C45"/>
    <mergeCell ref="F45:G45"/>
    <mergeCell ref="H45:I45"/>
    <mergeCell ref="U45:V45"/>
    <mergeCell ref="B46:C46"/>
    <mergeCell ref="F46:G46"/>
    <mergeCell ref="H46:I46"/>
    <mergeCell ref="U46:V46"/>
    <mergeCell ref="B48:C48"/>
    <mergeCell ref="F48:G48"/>
    <mergeCell ref="H48:I48"/>
    <mergeCell ref="U48:V48"/>
    <mergeCell ref="B49:C49"/>
    <mergeCell ref="F49:G49"/>
    <mergeCell ref="H49:I49"/>
    <mergeCell ref="U49:V49"/>
    <mergeCell ref="B74:C74"/>
    <mergeCell ref="F74:G74"/>
    <mergeCell ref="H74:I74"/>
    <mergeCell ref="U74:V74"/>
    <mergeCell ref="W76:X76"/>
    <mergeCell ref="B77:C77"/>
    <mergeCell ref="F77:G77"/>
    <mergeCell ref="H77:I77"/>
    <mergeCell ref="U77:V77"/>
    <mergeCell ref="W77:X77"/>
    <mergeCell ref="B76:C76"/>
    <mergeCell ref="F76:G76"/>
    <mergeCell ref="H76:I76"/>
    <mergeCell ref="U76:V76"/>
    <mergeCell ref="W78:X78"/>
    <mergeCell ref="B79:C79"/>
    <mergeCell ref="F79:G79"/>
    <mergeCell ref="H79:I79"/>
    <mergeCell ref="U79:V79"/>
    <mergeCell ref="W79:X79"/>
    <mergeCell ref="B78:C78"/>
    <mergeCell ref="F78:G78"/>
    <mergeCell ref="H78:I78"/>
    <mergeCell ref="U78:V78"/>
    <mergeCell ref="W80:X80"/>
    <mergeCell ref="B81:C81"/>
    <mergeCell ref="F81:G81"/>
    <mergeCell ref="H81:I81"/>
    <mergeCell ref="U81:V81"/>
    <mergeCell ref="W81:X81"/>
    <mergeCell ref="B80:C80"/>
    <mergeCell ref="F80:G80"/>
    <mergeCell ref="H80:I80"/>
    <mergeCell ref="U80:V80"/>
    <mergeCell ref="B83:C83"/>
    <mergeCell ref="F83:G83"/>
    <mergeCell ref="H83:I83"/>
    <mergeCell ref="U83:V83"/>
    <mergeCell ref="B82:C82"/>
    <mergeCell ref="F82:G82"/>
    <mergeCell ref="H82:I82"/>
    <mergeCell ref="U82:V82"/>
    <mergeCell ref="B84:C84"/>
    <mergeCell ref="F84:G84"/>
    <mergeCell ref="H84:I84"/>
    <mergeCell ref="U84:V84"/>
    <mergeCell ref="B85:C85"/>
    <mergeCell ref="F85:G85"/>
    <mergeCell ref="H85:I85"/>
    <mergeCell ref="U85:V85"/>
    <mergeCell ref="B86:C86"/>
    <mergeCell ref="F86:G86"/>
    <mergeCell ref="H86:I86"/>
    <mergeCell ref="U86:V86"/>
    <mergeCell ref="B87:C87"/>
    <mergeCell ref="F87:G87"/>
    <mergeCell ref="H87:I87"/>
    <mergeCell ref="U87:V87"/>
    <mergeCell ref="B88:C88"/>
    <mergeCell ref="F88:G88"/>
    <mergeCell ref="H88:I88"/>
    <mergeCell ref="U88:V88"/>
    <mergeCell ref="B90:C90"/>
    <mergeCell ref="F90:G90"/>
    <mergeCell ref="H90:I90"/>
    <mergeCell ref="U90:V90"/>
    <mergeCell ref="B89:C89"/>
    <mergeCell ref="F89:G89"/>
    <mergeCell ref="H89:I89"/>
    <mergeCell ref="U89:V89"/>
    <mergeCell ref="W84:X84"/>
    <mergeCell ref="W85:X85"/>
    <mergeCell ref="W82:X82"/>
    <mergeCell ref="W90:X90"/>
    <mergeCell ref="W83:X83"/>
    <mergeCell ref="W89:X89"/>
    <mergeCell ref="W88:X88"/>
    <mergeCell ref="W86:X86"/>
    <mergeCell ref="W87:X87"/>
    <mergeCell ref="F29:G29"/>
    <mergeCell ref="H75:I75"/>
    <mergeCell ref="U75:V75"/>
    <mergeCell ref="W75:X75"/>
    <mergeCell ref="W74:X74"/>
    <mergeCell ref="W48:X48"/>
    <mergeCell ref="W49:X49"/>
    <mergeCell ref="W45:X45"/>
    <mergeCell ref="W46:X46"/>
    <mergeCell ref="W32:X32"/>
    <mergeCell ref="W63:X63"/>
    <mergeCell ref="B23:C23"/>
    <mergeCell ref="B47:C47"/>
    <mergeCell ref="B75:C75"/>
    <mergeCell ref="F75:G75"/>
    <mergeCell ref="B31:C31"/>
    <mergeCell ref="F31:G31"/>
    <mergeCell ref="B30:C30"/>
    <mergeCell ref="F30:G30"/>
    <mergeCell ref="B29:C29"/>
    <mergeCell ref="F47:G47"/>
    <mergeCell ref="H47:I47"/>
    <mergeCell ref="U47:V47"/>
    <mergeCell ref="W47:X47"/>
    <mergeCell ref="H23:I23"/>
    <mergeCell ref="F23:G23"/>
    <mergeCell ref="U23:V23"/>
    <mergeCell ref="W23:X23"/>
    <mergeCell ref="W66:X66"/>
    <mergeCell ref="B68:C68"/>
    <mergeCell ref="F68:G68"/>
    <mergeCell ref="H68:I68"/>
    <mergeCell ref="U68:V68"/>
    <mergeCell ref="W68:X68"/>
    <mergeCell ref="F67:G67"/>
    <mergeCell ref="H67:I67"/>
    <mergeCell ref="B66:C66"/>
    <mergeCell ref="F66:G66"/>
    <mergeCell ref="H66:I66"/>
    <mergeCell ref="U66:V66"/>
    <mergeCell ref="B65:C65"/>
    <mergeCell ref="F65:G65"/>
    <mergeCell ref="H65:I65"/>
    <mergeCell ref="U65:V65"/>
    <mergeCell ref="W65:X65"/>
    <mergeCell ref="W62:X62"/>
    <mergeCell ref="B64:C64"/>
    <mergeCell ref="F64:G64"/>
    <mergeCell ref="H64:I64"/>
    <mergeCell ref="U64:V64"/>
    <mergeCell ref="W64:X64"/>
    <mergeCell ref="B63:C63"/>
    <mergeCell ref="F63:G63"/>
    <mergeCell ref="H63:I63"/>
    <mergeCell ref="U63:V63"/>
    <mergeCell ref="B62:C62"/>
    <mergeCell ref="F62:G62"/>
    <mergeCell ref="H62:I62"/>
    <mergeCell ref="U62:V62"/>
    <mergeCell ref="A96:U96"/>
    <mergeCell ref="V96:W96"/>
    <mergeCell ref="X96:Y96"/>
    <mergeCell ref="B94:G94"/>
    <mergeCell ref="H94:I94"/>
    <mergeCell ref="U94:V94"/>
    <mergeCell ref="W94:X94"/>
    <mergeCell ref="A95:Y95"/>
    <mergeCell ref="W69:X69"/>
    <mergeCell ref="B70:C70"/>
    <mergeCell ref="F70:G70"/>
    <mergeCell ref="H70:I70"/>
    <mergeCell ref="U70:V70"/>
    <mergeCell ref="W70:X70"/>
    <mergeCell ref="B69:C69"/>
    <mergeCell ref="F69:G69"/>
    <mergeCell ref="H69:I69"/>
    <mergeCell ref="U91:V91"/>
    <mergeCell ref="B67:C67"/>
    <mergeCell ref="U67:V67"/>
    <mergeCell ref="W67:X67"/>
    <mergeCell ref="U69:V69"/>
    <mergeCell ref="B73:C73"/>
    <mergeCell ref="F73:G73"/>
    <mergeCell ref="H73:I73"/>
    <mergeCell ref="U73:V73"/>
    <mergeCell ref="W73:X73"/>
    <mergeCell ref="W93:X93"/>
    <mergeCell ref="W91:X91"/>
    <mergeCell ref="B92:C92"/>
    <mergeCell ref="F92:G92"/>
    <mergeCell ref="H92:I92"/>
    <mergeCell ref="U92:V92"/>
    <mergeCell ref="W92:X92"/>
    <mergeCell ref="B91:C91"/>
    <mergeCell ref="F91:G91"/>
    <mergeCell ref="H91:I91"/>
    <mergeCell ref="B93:C93"/>
    <mergeCell ref="F93:G93"/>
    <mergeCell ref="H93:I93"/>
    <mergeCell ref="U93:V93"/>
    <mergeCell ref="B15:C15"/>
    <mergeCell ref="F15:G15"/>
    <mergeCell ref="H15:I15"/>
    <mergeCell ref="U15:V15"/>
    <mergeCell ref="B16:C16"/>
    <mergeCell ref="F16:G16"/>
    <mergeCell ref="H16:I16"/>
    <mergeCell ref="U16:V16"/>
    <mergeCell ref="B17:C17"/>
    <mergeCell ref="F17:G17"/>
    <mergeCell ref="H17:I17"/>
    <mergeCell ref="U17:V17"/>
    <mergeCell ref="B19:C19"/>
    <mergeCell ref="F19:G19"/>
    <mergeCell ref="H19:I19"/>
    <mergeCell ref="U19:V19"/>
    <mergeCell ref="B20:C20"/>
    <mergeCell ref="F20:G20"/>
    <mergeCell ref="H20:I20"/>
    <mergeCell ref="U20:V20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1" sqref="H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189" t="s">
        <v>159</v>
      </c>
      <c r="B1" s="189"/>
      <c r="C1" s="189"/>
      <c r="D1" s="189"/>
      <c r="E1" s="189"/>
      <c r="F1" s="189"/>
      <c r="G1" s="189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238</v>
      </c>
    </row>
    <row r="4" spans="1:7" ht="43.5" customHeight="1">
      <c r="A4" s="8" t="s">
        <v>251</v>
      </c>
      <c r="B4" s="8" t="s">
        <v>209</v>
      </c>
      <c r="C4" s="8" t="s">
        <v>210</v>
      </c>
      <c r="D4" s="100" t="s">
        <v>211</v>
      </c>
      <c r="E4" s="8" t="s">
        <v>239</v>
      </c>
      <c r="F4" s="9" t="s">
        <v>128</v>
      </c>
      <c r="G4" s="8" t="s">
        <v>240</v>
      </c>
    </row>
    <row r="5" spans="1:7" s="24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" customFormat="1" ht="18.75" customHeight="1">
      <c r="A6" s="193" t="s">
        <v>284</v>
      </c>
      <c r="B6" s="194"/>
      <c r="C6" s="194"/>
      <c r="D6" s="194"/>
      <c r="E6" s="194"/>
      <c r="F6" s="195"/>
      <c r="G6" s="99">
        <f>SUM(G7:G12)</f>
        <v>1435800</v>
      </c>
    </row>
    <row r="7" spans="1:7" s="1" customFormat="1" ht="66.75" customHeight="1">
      <c r="A7" s="117" t="s">
        <v>214</v>
      </c>
      <c r="B7" s="118">
        <v>600</v>
      </c>
      <c r="C7" s="118">
        <v>60014</v>
      </c>
      <c r="D7" s="118">
        <v>6300</v>
      </c>
      <c r="E7" s="156" t="s">
        <v>347</v>
      </c>
      <c r="F7" s="156" t="s">
        <v>130</v>
      </c>
      <c r="G7" s="120">
        <v>1190000</v>
      </c>
    </row>
    <row r="8" spans="1:7" s="1" customFormat="1" ht="60" customHeight="1">
      <c r="A8" s="117" t="s">
        <v>215</v>
      </c>
      <c r="B8" s="118">
        <v>600</v>
      </c>
      <c r="C8" s="118">
        <v>60014</v>
      </c>
      <c r="D8" s="118">
        <v>6300</v>
      </c>
      <c r="E8" s="156" t="s">
        <v>302</v>
      </c>
      <c r="F8" s="156" t="s">
        <v>130</v>
      </c>
      <c r="G8" s="120">
        <v>25000</v>
      </c>
    </row>
    <row r="9" spans="1:7" s="21" customFormat="1" ht="70.5" customHeight="1">
      <c r="A9" s="117" t="s">
        <v>216</v>
      </c>
      <c r="B9" s="118">
        <v>600</v>
      </c>
      <c r="C9" s="118">
        <v>60014</v>
      </c>
      <c r="D9" s="118">
        <v>6300</v>
      </c>
      <c r="E9" s="156" t="s">
        <v>348</v>
      </c>
      <c r="F9" s="156" t="s">
        <v>130</v>
      </c>
      <c r="G9" s="120">
        <v>200000</v>
      </c>
    </row>
    <row r="10" spans="1:7" s="1" customFormat="1" ht="59.25" customHeight="1">
      <c r="A10" s="117" t="s">
        <v>208</v>
      </c>
      <c r="B10" s="118">
        <v>801</v>
      </c>
      <c r="C10" s="118">
        <v>80113</v>
      </c>
      <c r="D10" s="118">
        <v>2320</v>
      </c>
      <c r="E10" s="156" t="s">
        <v>185</v>
      </c>
      <c r="F10" s="156" t="s">
        <v>130</v>
      </c>
      <c r="G10" s="120">
        <v>15800</v>
      </c>
    </row>
    <row r="11" spans="1:7" s="21" customFormat="1" ht="58.5" customHeight="1">
      <c r="A11" s="121" t="s">
        <v>219</v>
      </c>
      <c r="B11" s="118">
        <v>851</v>
      </c>
      <c r="C11" s="118">
        <v>85121</v>
      </c>
      <c r="D11" s="118">
        <v>2560</v>
      </c>
      <c r="E11" s="156" t="s">
        <v>351</v>
      </c>
      <c r="F11" s="157" t="s">
        <v>290</v>
      </c>
      <c r="G11" s="120">
        <v>5000</v>
      </c>
    </row>
    <row r="12" spans="1:7" s="1" customFormat="1" ht="72.75" customHeight="1" hidden="1">
      <c r="A12" s="121"/>
      <c r="B12" s="118"/>
      <c r="C12" s="118"/>
      <c r="D12" s="118"/>
      <c r="E12" s="156"/>
      <c r="F12" s="158"/>
      <c r="G12" s="122"/>
    </row>
    <row r="13" spans="1:7" s="1" customFormat="1" ht="41.25" customHeight="1">
      <c r="A13" s="190" t="s">
        <v>285</v>
      </c>
      <c r="B13" s="191"/>
      <c r="C13" s="191"/>
      <c r="D13" s="191"/>
      <c r="E13" s="191"/>
      <c r="F13" s="192"/>
      <c r="G13" s="123">
        <f>SUM(G14:G30)</f>
        <v>80000</v>
      </c>
    </row>
    <row r="14" spans="1:7" s="21" customFormat="1" ht="57.75" customHeight="1" hidden="1">
      <c r="A14" s="117" t="s">
        <v>214</v>
      </c>
      <c r="B14" s="118">
        <v>921</v>
      </c>
      <c r="C14" s="118">
        <v>92105</v>
      </c>
      <c r="D14" s="118">
        <v>2820</v>
      </c>
      <c r="E14" s="119" t="s">
        <v>323</v>
      </c>
      <c r="F14" s="119" t="s">
        <v>129</v>
      </c>
      <c r="G14" s="120">
        <v>0</v>
      </c>
    </row>
    <row r="15" spans="1:7" s="21" customFormat="1" ht="56.25" customHeight="1">
      <c r="A15" s="117" t="s">
        <v>214</v>
      </c>
      <c r="B15" s="118">
        <v>921</v>
      </c>
      <c r="C15" s="118">
        <v>92105</v>
      </c>
      <c r="D15" s="118">
        <v>2820</v>
      </c>
      <c r="E15" s="156" t="s">
        <v>331</v>
      </c>
      <c r="F15" s="156" t="s">
        <v>292</v>
      </c>
      <c r="G15" s="120">
        <v>3130</v>
      </c>
    </row>
    <row r="16" spans="1:7" s="21" customFormat="1" ht="60" customHeight="1">
      <c r="A16" s="117" t="s">
        <v>215</v>
      </c>
      <c r="B16" s="118">
        <v>921</v>
      </c>
      <c r="C16" s="118">
        <v>92105</v>
      </c>
      <c r="D16" s="118">
        <v>2820</v>
      </c>
      <c r="E16" s="156" t="s">
        <v>332</v>
      </c>
      <c r="F16" s="156" t="s">
        <v>320</v>
      </c>
      <c r="G16" s="120">
        <v>6370</v>
      </c>
    </row>
    <row r="17" spans="1:7" s="21" customFormat="1" ht="57.75" customHeight="1" hidden="1">
      <c r="A17" s="117" t="s">
        <v>215</v>
      </c>
      <c r="B17" s="118">
        <v>921</v>
      </c>
      <c r="C17" s="118">
        <v>92105</v>
      </c>
      <c r="D17" s="118">
        <v>2820</v>
      </c>
      <c r="E17" s="156" t="s">
        <v>296</v>
      </c>
      <c r="F17" s="156" t="s">
        <v>295</v>
      </c>
      <c r="G17" s="120">
        <v>0</v>
      </c>
    </row>
    <row r="18" spans="1:7" s="21" customFormat="1" ht="68.25" customHeight="1">
      <c r="A18" s="117" t="s">
        <v>216</v>
      </c>
      <c r="B18" s="118">
        <v>921</v>
      </c>
      <c r="C18" s="118">
        <v>92105</v>
      </c>
      <c r="D18" s="118">
        <v>2820</v>
      </c>
      <c r="E18" s="156" t="s">
        <v>333</v>
      </c>
      <c r="F18" s="156" t="s">
        <v>321</v>
      </c>
      <c r="G18" s="120">
        <v>1200</v>
      </c>
    </row>
    <row r="19" spans="1:7" s="21" customFormat="1" ht="60" customHeight="1">
      <c r="A19" s="117" t="s">
        <v>208</v>
      </c>
      <c r="B19" s="118">
        <v>921</v>
      </c>
      <c r="C19" s="118">
        <v>92105</v>
      </c>
      <c r="D19" s="118">
        <v>2820</v>
      </c>
      <c r="E19" s="156" t="s">
        <v>334</v>
      </c>
      <c r="F19" s="156" t="s">
        <v>292</v>
      </c>
      <c r="G19" s="120">
        <v>5000</v>
      </c>
    </row>
    <row r="20" spans="1:7" s="21" customFormat="1" ht="83.25" customHeight="1">
      <c r="A20" s="117" t="s">
        <v>219</v>
      </c>
      <c r="B20" s="118">
        <v>921</v>
      </c>
      <c r="C20" s="118">
        <v>92105</v>
      </c>
      <c r="D20" s="118">
        <v>2820</v>
      </c>
      <c r="E20" s="156" t="s">
        <v>335</v>
      </c>
      <c r="F20" s="156" t="s">
        <v>322</v>
      </c>
      <c r="G20" s="120">
        <v>3500</v>
      </c>
    </row>
    <row r="21" spans="1:7" s="21" customFormat="1" ht="63" customHeight="1">
      <c r="A21" s="117" t="s">
        <v>222</v>
      </c>
      <c r="B21" s="118">
        <v>921</v>
      </c>
      <c r="C21" s="118">
        <v>92105</v>
      </c>
      <c r="D21" s="118">
        <v>2820</v>
      </c>
      <c r="E21" s="156" t="s">
        <v>336</v>
      </c>
      <c r="F21" s="156" t="s">
        <v>322</v>
      </c>
      <c r="G21" s="120">
        <v>5300</v>
      </c>
    </row>
    <row r="22" spans="1:7" s="1" customFormat="1" ht="63" customHeight="1">
      <c r="A22" s="117" t="s">
        <v>224</v>
      </c>
      <c r="B22" s="118">
        <v>921</v>
      </c>
      <c r="C22" s="118">
        <v>92105</v>
      </c>
      <c r="D22" s="118">
        <v>2820</v>
      </c>
      <c r="E22" s="156" t="s">
        <v>337</v>
      </c>
      <c r="F22" s="156" t="s">
        <v>292</v>
      </c>
      <c r="G22" s="120">
        <v>3000</v>
      </c>
    </row>
    <row r="23" spans="1:7" s="1" customFormat="1" ht="76.5" customHeight="1">
      <c r="A23" s="117" t="s">
        <v>230</v>
      </c>
      <c r="B23" s="118">
        <v>921</v>
      </c>
      <c r="C23" s="118">
        <v>92105</v>
      </c>
      <c r="D23" s="118">
        <v>2820</v>
      </c>
      <c r="E23" s="156" t="s">
        <v>338</v>
      </c>
      <c r="F23" s="156" t="s">
        <v>293</v>
      </c>
      <c r="G23" s="120">
        <v>9500</v>
      </c>
    </row>
    <row r="24" spans="1:7" s="1" customFormat="1" ht="60" customHeight="1">
      <c r="A24" s="117" t="s">
        <v>243</v>
      </c>
      <c r="B24" s="118">
        <v>921</v>
      </c>
      <c r="C24" s="118">
        <v>92105</v>
      </c>
      <c r="D24" s="118">
        <v>2820</v>
      </c>
      <c r="E24" s="156" t="s">
        <v>339</v>
      </c>
      <c r="F24" s="156" t="s">
        <v>294</v>
      </c>
      <c r="G24" s="120">
        <v>13000</v>
      </c>
    </row>
    <row r="25" spans="1:7" ht="2.25" customHeight="1" hidden="1">
      <c r="A25" s="44"/>
      <c r="B25" s="44"/>
      <c r="C25" s="44"/>
      <c r="D25" s="44"/>
      <c r="E25" s="159"/>
      <c r="F25" s="159"/>
      <c r="G25" s="45"/>
    </row>
    <row r="26" spans="1:7" s="1" customFormat="1" ht="63.75" customHeight="1">
      <c r="A26" s="117" t="s">
        <v>325</v>
      </c>
      <c r="B26" s="118">
        <v>921</v>
      </c>
      <c r="C26" s="118">
        <v>92120</v>
      </c>
      <c r="D26" s="118">
        <v>2720</v>
      </c>
      <c r="E26" s="156" t="s">
        <v>346</v>
      </c>
      <c r="F26" s="156" t="s">
        <v>345</v>
      </c>
      <c r="G26" s="120">
        <v>15000</v>
      </c>
    </row>
    <row r="27" spans="1:7" s="1" customFormat="1" ht="81.75" customHeight="1">
      <c r="A27" s="117" t="s">
        <v>205</v>
      </c>
      <c r="B27" s="118">
        <v>926</v>
      </c>
      <c r="C27" s="118">
        <v>92605</v>
      </c>
      <c r="D27" s="118">
        <v>2820</v>
      </c>
      <c r="E27" s="156" t="s">
        <v>349</v>
      </c>
      <c r="F27" s="156" t="s">
        <v>297</v>
      </c>
      <c r="G27" s="120">
        <v>8000</v>
      </c>
    </row>
    <row r="28" spans="1:7" s="1" customFormat="1" ht="98.25" customHeight="1">
      <c r="A28" s="117" t="s">
        <v>282</v>
      </c>
      <c r="B28" s="118">
        <v>926</v>
      </c>
      <c r="C28" s="118">
        <v>92605</v>
      </c>
      <c r="D28" s="118">
        <v>2820</v>
      </c>
      <c r="E28" s="156" t="s">
        <v>350</v>
      </c>
      <c r="F28" s="156" t="s">
        <v>298</v>
      </c>
      <c r="G28" s="120">
        <v>4000</v>
      </c>
    </row>
    <row r="29" spans="1:7" s="1" customFormat="1" ht="93" customHeight="1">
      <c r="A29" s="117" t="s">
        <v>317</v>
      </c>
      <c r="B29" s="118">
        <v>926</v>
      </c>
      <c r="C29" s="118">
        <v>92605</v>
      </c>
      <c r="D29" s="118">
        <v>2820</v>
      </c>
      <c r="E29" s="156" t="s">
        <v>1</v>
      </c>
      <c r="F29" s="156" t="s">
        <v>299</v>
      </c>
      <c r="G29" s="120">
        <v>1000</v>
      </c>
    </row>
    <row r="30" spans="1:7" s="1" customFormat="1" ht="95.25" customHeight="1">
      <c r="A30" s="117" t="s">
        <v>344</v>
      </c>
      <c r="B30" s="118">
        <v>926</v>
      </c>
      <c r="C30" s="118">
        <v>92605</v>
      </c>
      <c r="D30" s="118">
        <v>2820</v>
      </c>
      <c r="E30" s="156" t="s">
        <v>0</v>
      </c>
      <c r="F30" s="156" t="s">
        <v>300</v>
      </c>
      <c r="G30" s="120">
        <v>2000</v>
      </c>
    </row>
    <row r="33" ht="12.75">
      <c r="E33" t="s">
        <v>127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Nr XLIX/.282/10   
Rady Gminy w Skarżysku Kościelnym
z dnia 28 września 2010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11" sqref="G11"/>
    </sheetView>
  </sheetViews>
  <sheetFormatPr defaultColWidth="9.00390625" defaultRowHeight="12.75"/>
  <cols>
    <col min="1" max="1" width="5.625" style="30" customWidth="1"/>
    <col min="2" max="2" width="4.875" style="30" bestFit="1" customWidth="1"/>
    <col min="3" max="3" width="6.25390625" style="30" bestFit="1" customWidth="1"/>
    <col min="4" max="4" width="19.375" style="30" customWidth="1"/>
    <col min="5" max="5" width="10.625" style="30" customWidth="1"/>
    <col min="6" max="6" width="11.25390625" style="36" customWidth="1"/>
    <col min="7" max="7" width="11.25390625" style="30" customWidth="1"/>
    <col min="8" max="8" width="8.75390625" style="30" customWidth="1"/>
    <col min="9" max="9" width="9.00390625" style="30" customWidth="1"/>
    <col min="10" max="10" width="2.875" style="30" customWidth="1"/>
    <col min="11" max="11" width="11.00390625" style="30" customWidth="1"/>
    <col min="12" max="12" width="12.875" style="30" customWidth="1"/>
    <col min="13" max="13" width="8.875" style="30" customWidth="1"/>
    <col min="14" max="14" width="8.75390625" style="30" bestFit="1" customWidth="1"/>
    <col min="15" max="15" width="10.25390625" style="30" customWidth="1"/>
    <col min="16" max="16" width="16.75390625" style="30" customWidth="1"/>
    <col min="17" max="16384" width="9.125" style="30" customWidth="1"/>
  </cols>
  <sheetData>
    <row r="1" spans="1:16" ht="11.25">
      <c r="A1" s="180" t="s">
        <v>190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0.5" customHeight="1">
      <c r="A2" s="29"/>
      <c r="B2" s="29"/>
      <c r="C2" s="29"/>
      <c r="D2" s="29"/>
      <c r="E2" s="29"/>
      <c r="F2" s="34"/>
      <c r="G2" s="29"/>
      <c r="H2" s="29"/>
      <c r="I2" s="29"/>
      <c r="J2" s="29"/>
      <c r="K2" s="29"/>
      <c r="L2" s="29"/>
      <c r="M2" s="29"/>
      <c r="N2" s="29"/>
      <c r="O2" s="29"/>
      <c r="P2" s="5" t="s">
        <v>238</v>
      </c>
    </row>
    <row r="3" spans="1:16" s="31" customFormat="1" ht="19.5" customHeight="1">
      <c r="A3" s="228" t="s">
        <v>251</v>
      </c>
      <c r="B3" s="228" t="s">
        <v>209</v>
      </c>
      <c r="C3" s="228" t="s">
        <v>237</v>
      </c>
      <c r="D3" s="188" t="s">
        <v>261</v>
      </c>
      <c r="E3" s="188" t="s">
        <v>252</v>
      </c>
      <c r="F3" s="173" t="s">
        <v>144</v>
      </c>
      <c r="G3" s="176" t="s">
        <v>257</v>
      </c>
      <c r="H3" s="176"/>
      <c r="I3" s="176"/>
      <c r="J3" s="176"/>
      <c r="K3" s="176"/>
      <c r="L3" s="176"/>
      <c r="M3" s="176"/>
      <c r="N3" s="176"/>
      <c r="O3" s="177"/>
      <c r="P3" s="188" t="s">
        <v>255</v>
      </c>
    </row>
    <row r="4" spans="1:16" s="31" customFormat="1" ht="14.25" customHeight="1">
      <c r="A4" s="228"/>
      <c r="B4" s="228"/>
      <c r="C4" s="228"/>
      <c r="D4" s="188"/>
      <c r="E4" s="188"/>
      <c r="F4" s="174"/>
      <c r="G4" s="177" t="s">
        <v>145</v>
      </c>
      <c r="H4" s="188" t="s">
        <v>218</v>
      </c>
      <c r="I4" s="188"/>
      <c r="J4" s="188"/>
      <c r="K4" s="188"/>
      <c r="L4" s="188"/>
      <c r="M4" s="188" t="s">
        <v>120</v>
      </c>
      <c r="N4" s="188" t="s">
        <v>142</v>
      </c>
      <c r="O4" s="229" t="s">
        <v>146</v>
      </c>
      <c r="P4" s="188"/>
    </row>
    <row r="5" spans="1:16" s="31" customFormat="1" ht="29.25" customHeight="1">
      <c r="A5" s="228"/>
      <c r="B5" s="228"/>
      <c r="C5" s="228"/>
      <c r="D5" s="188"/>
      <c r="E5" s="188"/>
      <c r="F5" s="174"/>
      <c r="G5" s="177"/>
      <c r="H5" s="188" t="s">
        <v>266</v>
      </c>
      <c r="I5" s="188" t="s">
        <v>259</v>
      </c>
      <c r="J5" s="181" t="s">
        <v>267</v>
      </c>
      <c r="K5" s="182"/>
      <c r="L5" s="188" t="s">
        <v>260</v>
      </c>
      <c r="M5" s="188"/>
      <c r="N5" s="188"/>
      <c r="O5" s="230"/>
      <c r="P5" s="188"/>
    </row>
    <row r="6" spans="1:16" s="31" customFormat="1" ht="19.5" customHeight="1">
      <c r="A6" s="228"/>
      <c r="B6" s="228"/>
      <c r="C6" s="228"/>
      <c r="D6" s="188"/>
      <c r="E6" s="188"/>
      <c r="F6" s="174"/>
      <c r="G6" s="177"/>
      <c r="H6" s="188"/>
      <c r="I6" s="188"/>
      <c r="J6" s="183"/>
      <c r="K6" s="184"/>
      <c r="L6" s="188"/>
      <c r="M6" s="188"/>
      <c r="N6" s="188"/>
      <c r="O6" s="230"/>
      <c r="P6" s="188"/>
    </row>
    <row r="7" spans="1:16" s="31" customFormat="1" ht="3" customHeight="1">
      <c r="A7" s="228"/>
      <c r="B7" s="228"/>
      <c r="C7" s="228"/>
      <c r="D7" s="188"/>
      <c r="E7" s="188"/>
      <c r="F7" s="175"/>
      <c r="G7" s="177"/>
      <c r="H7" s="188"/>
      <c r="I7" s="188"/>
      <c r="J7" s="185"/>
      <c r="K7" s="186"/>
      <c r="L7" s="188"/>
      <c r="M7" s="188"/>
      <c r="N7" s="188"/>
      <c r="O7" s="231"/>
      <c r="P7" s="188"/>
    </row>
    <row r="8" spans="1:16" ht="9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5">
        <v>6</v>
      </c>
      <c r="G8" s="32">
        <v>7</v>
      </c>
      <c r="H8" s="32">
        <v>8</v>
      </c>
      <c r="I8" s="32">
        <v>9</v>
      </c>
      <c r="J8" s="178">
        <v>10</v>
      </c>
      <c r="K8" s="179"/>
      <c r="L8" s="32">
        <v>11</v>
      </c>
      <c r="M8" s="32">
        <v>12</v>
      </c>
      <c r="N8" s="32">
        <v>13</v>
      </c>
      <c r="O8" s="32">
        <v>14</v>
      </c>
      <c r="P8" s="32">
        <v>15</v>
      </c>
    </row>
    <row r="9" spans="1:16" ht="105.75" customHeight="1">
      <c r="A9" s="37" t="s">
        <v>214</v>
      </c>
      <c r="B9" s="91">
        <v>10</v>
      </c>
      <c r="C9" s="92">
        <v>1010</v>
      </c>
      <c r="D9" s="155" t="s">
        <v>186</v>
      </c>
      <c r="E9" s="39">
        <v>5079908</v>
      </c>
      <c r="F9" s="39">
        <v>30000</v>
      </c>
      <c r="G9" s="39">
        <v>2088407</v>
      </c>
      <c r="H9" s="39">
        <v>0</v>
      </c>
      <c r="I9" s="39">
        <v>1291656</v>
      </c>
      <c r="J9" s="40" t="s">
        <v>256</v>
      </c>
      <c r="K9" s="69"/>
      <c r="L9" s="39">
        <v>796751</v>
      </c>
      <c r="M9" s="39">
        <v>0</v>
      </c>
      <c r="N9" s="39">
        <v>2961501</v>
      </c>
      <c r="O9" s="39">
        <v>0</v>
      </c>
      <c r="P9" s="38" t="s">
        <v>106</v>
      </c>
    </row>
    <row r="10" spans="1:16" s="94" customFormat="1" ht="157.5" customHeight="1">
      <c r="A10" s="37" t="s">
        <v>215</v>
      </c>
      <c r="B10" s="91">
        <v>10</v>
      </c>
      <c r="C10" s="92">
        <v>1010</v>
      </c>
      <c r="D10" s="93" t="s">
        <v>281</v>
      </c>
      <c r="E10" s="39">
        <v>150000</v>
      </c>
      <c r="F10" s="39">
        <v>0</v>
      </c>
      <c r="G10" s="39">
        <v>30000</v>
      </c>
      <c r="H10" s="39">
        <v>30000</v>
      </c>
      <c r="I10" s="39">
        <v>0</v>
      </c>
      <c r="J10" s="40" t="s">
        <v>256</v>
      </c>
      <c r="K10" s="129"/>
      <c r="L10" s="39">
        <v>0</v>
      </c>
      <c r="M10" s="39">
        <v>120000</v>
      </c>
      <c r="N10" s="39">
        <v>0</v>
      </c>
      <c r="O10" s="39">
        <v>0</v>
      </c>
      <c r="P10" s="38" t="s">
        <v>106</v>
      </c>
    </row>
    <row r="11" spans="1:16" ht="58.5" customHeight="1">
      <c r="A11" s="37" t="s">
        <v>216</v>
      </c>
      <c r="B11" s="38">
        <v>600</v>
      </c>
      <c r="C11" s="38">
        <v>60016</v>
      </c>
      <c r="D11" s="33" t="s">
        <v>328</v>
      </c>
      <c r="E11" s="39">
        <v>590781</v>
      </c>
      <c r="F11" s="39">
        <v>232781</v>
      </c>
      <c r="G11" s="39">
        <v>358000</v>
      </c>
      <c r="H11" s="39">
        <v>0</v>
      </c>
      <c r="I11" s="39">
        <v>146421</v>
      </c>
      <c r="J11" s="40" t="s">
        <v>256</v>
      </c>
      <c r="K11" s="69"/>
      <c r="L11" s="39">
        <v>211579</v>
      </c>
      <c r="M11" s="39">
        <v>0</v>
      </c>
      <c r="N11" s="39"/>
      <c r="O11" s="39"/>
      <c r="P11" s="38" t="s">
        <v>106</v>
      </c>
    </row>
    <row r="12" spans="1:16" ht="47.25" customHeight="1">
      <c r="A12" s="37" t="s">
        <v>208</v>
      </c>
      <c r="B12" s="38">
        <v>600</v>
      </c>
      <c r="C12" s="38">
        <v>60016</v>
      </c>
      <c r="D12" s="33" t="s">
        <v>329</v>
      </c>
      <c r="E12" s="39">
        <v>784727</v>
      </c>
      <c r="F12" s="39">
        <v>330148</v>
      </c>
      <c r="G12" s="39">
        <v>454579</v>
      </c>
      <c r="H12" s="39">
        <v>30000</v>
      </c>
      <c r="I12" s="39">
        <v>200295</v>
      </c>
      <c r="J12" s="40" t="s">
        <v>256</v>
      </c>
      <c r="K12" s="69"/>
      <c r="L12" s="39">
        <v>224284</v>
      </c>
      <c r="M12" s="39">
        <v>0</v>
      </c>
      <c r="N12" s="39"/>
      <c r="O12" s="39"/>
      <c r="P12" s="38" t="s">
        <v>106</v>
      </c>
    </row>
    <row r="13" spans="1:16" ht="59.25" customHeight="1">
      <c r="A13" s="37" t="s">
        <v>219</v>
      </c>
      <c r="B13" s="38">
        <v>600</v>
      </c>
      <c r="C13" s="38">
        <v>60016</v>
      </c>
      <c r="D13" s="166" t="s">
        <v>354</v>
      </c>
      <c r="E13" s="39">
        <v>1000000</v>
      </c>
      <c r="F13" s="39">
        <v>0</v>
      </c>
      <c r="G13" s="39">
        <v>12200</v>
      </c>
      <c r="H13" s="39">
        <v>12200</v>
      </c>
      <c r="I13" s="39"/>
      <c r="J13" s="40" t="s">
        <v>256</v>
      </c>
      <c r="K13" s="69"/>
      <c r="L13" s="39"/>
      <c r="M13" s="39">
        <v>987800</v>
      </c>
      <c r="N13" s="39"/>
      <c r="O13" s="39"/>
      <c r="P13" s="38" t="s">
        <v>106</v>
      </c>
    </row>
    <row r="14" spans="1:16" ht="46.5" customHeight="1">
      <c r="A14" s="37" t="s">
        <v>222</v>
      </c>
      <c r="B14" s="38">
        <v>600</v>
      </c>
      <c r="C14" s="38">
        <v>60016</v>
      </c>
      <c r="D14" s="33" t="s">
        <v>187</v>
      </c>
      <c r="E14" s="39">
        <v>650000</v>
      </c>
      <c r="F14" s="39">
        <v>50000</v>
      </c>
      <c r="G14" s="39">
        <v>50000</v>
      </c>
      <c r="H14" s="39">
        <v>50000</v>
      </c>
      <c r="I14" s="39">
        <v>0</v>
      </c>
      <c r="J14" s="40" t="s">
        <v>256</v>
      </c>
      <c r="K14" s="69"/>
      <c r="L14" s="39"/>
      <c r="M14" s="39">
        <v>50000</v>
      </c>
      <c r="N14" s="39">
        <v>500000</v>
      </c>
      <c r="O14" s="39">
        <v>0</v>
      </c>
      <c r="P14" s="38" t="s">
        <v>106</v>
      </c>
    </row>
    <row r="15" spans="1:16" ht="46.5" customHeight="1">
      <c r="A15" s="37" t="s">
        <v>224</v>
      </c>
      <c r="B15" s="38">
        <v>720</v>
      </c>
      <c r="C15" s="38">
        <v>72095</v>
      </c>
      <c r="D15" s="33" t="s">
        <v>279</v>
      </c>
      <c r="E15" s="39">
        <v>101810</v>
      </c>
      <c r="F15" s="39">
        <v>6000</v>
      </c>
      <c r="G15" s="39">
        <v>29195</v>
      </c>
      <c r="H15" s="39">
        <v>10000</v>
      </c>
      <c r="I15" s="39"/>
      <c r="J15" s="40" t="s">
        <v>256</v>
      </c>
      <c r="K15" s="69"/>
      <c r="L15" s="39">
        <v>19195</v>
      </c>
      <c r="M15" s="39">
        <v>40504</v>
      </c>
      <c r="N15" s="39">
        <v>26111</v>
      </c>
      <c r="O15" s="39"/>
      <c r="P15" s="38" t="s">
        <v>106</v>
      </c>
    </row>
    <row r="16" spans="1:16" ht="54" customHeight="1">
      <c r="A16" s="37" t="s">
        <v>230</v>
      </c>
      <c r="B16" s="38">
        <v>801</v>
      </c>
      <c r="C16" s="38">
        <v>80101</v>
      </c>
      <c r="D16" s="33" t="s">
        <v>188</v>
      </c>
      <c r="E16" s="39">
        <v>624393</v>
      </c>
      <c r="F16" s="39">
        <v>17908</v>
      </c>
      <c r="G16" s="39">
        <v>606485</v>
      </c>
      <c r="H16" s="39">
        <v>24844</v>
      </c>
      <c r="I16" s="39">
        <v>300000</v>
      </c>
      <c r="J16" s="40" t="s">
        <v>256</v>
      </c>
      <c r="K16" s="40"/>
      <c r="L16" s="39">
        <v>281641</v>
      </c>
      <c r="M16" s="39">
        <v>0</v>
      </c>
      <c r="N16" s="39"/>
      <c r="O16" s="39"/>
      <c r="P16" s="38" t="s">
        <v>106</v>
      </c>
    </row>
    <row r="17" spans="1:16" ht="70.5" customHeight="1">
      <c r="A17" s="37" t="s">
        <v>243</v>
      </c>
      <c r="B17" s="38">
        <v>801</v>
      </c>
      <c r="C17" s="38">
        <v>80101</v>
      </c>
      <c r="D17" s="33" t="s">
        <v>316</v>
      </c>
      <c r="E17" s="39">
        <v>800000</v>
      </c>
      <c r="F17" s="39">
        <v>0</v>
      </c>
      <c r="G17" s="39">
        <v>20000</v>
      </c>
      <c r="H17" s="39">
        <v>20000</v>
      </c>
      <c r="I17" s="39">
        <v>0</v>
      </c>
      <c r="J17" s="40" t="s">
        <v>256</v>
      </c>
      <c r="K17" s="40"/>
      <c r="L17" s="39">
        <v>0</v>
      </c>
      <c r="M17" s="39">
        <v>500000</v>
      </c>
      <c r="N17" s="39">
        <v>280000</v>
      </c>
      <c r="O17" s="39"/>
      <c r="P17" s="38" t="s">
        <v>106</v>
      </c>
    </row>
    <row r="18" spans="1:16" ht="79.5" customHeight="1">
      <c r="A18" s="37">
        <v>10</v>
      </c>
      <c r="B18" s="38">
        <v>801</v>
      </c>
      <c r="C18" s="38">
        <v>80101</v>
      </c>
      <c r="D18" s="33" t="s">
        <v>286</v>
      </c>
      <c r="E18" s="39">
        <v>700000</v>
      </c>
      <c r="F18" s="39">
        <v>0</v>
      </c>
      <c r="G18" s="39">
        <v>325000</v>
      </c>
      <c r="H18" s="39"/>
      <c r="I18" s="39">
        <v>175000</v>
      </c>
      <c r="J18" s="40" t="s">
        <v>256</v>
      </c>
      <c r="K18" s="40"/>
      <c r="L18" s="39">
        <v>150000</v>
      </c>
      <c r="M18" s="39">
        <v>375000</v>
      </c>
      <c r="N18" s="39"/>
      <c r="O18" s="39"/>
      <c r="P18" s="38" t="s">
        <v>106</v>
      </c>
    </row>
    <row r="19" spans="1:16" ht="190.5" customHeight="1">
      <c r="A19" s="37">
        <v>11</v>
      </c>
      <c r="B19" s="38">
        <v>921</v>
      </c>
      <c r="C19" s="38">
        <v>92105</v>
      </c>
      <c r="D19" s="33" t="s">
        <v>330</v>
      </c>
      <c r="E19" s="39">
        <v>1545254</v>
      </c>
      <c r="F19" s="39">
        <v>88450</v>
      </c>
      <c r="G19" s="39">
        <v>1456804</v>
      </c>
      <c r="H19" s="39">
        <v>20164</v>
      </c>
      <c r="I19" s="39">
        <v>617166</v>
      </c>
      <c r="J19" s="40" t="s">
        <v>256</v>
      </c>
      <c r="K19" s="40"/>
      <c r="L19" s="39">
        <v>819474</v>
      </c>
      <c r="M19" s="39">
        <v>0</v>
      </c>
      <c r="N19" s="39"/>
      <c r="O19" s="39"/>
      <c r="P19" s="38" t="s">
        <v>106</v>
      </c>
    </row>
    <row r="20" spans="1:16" ht="95.25" customHeight="1">
      <c r="A20" s="37">
        <v>12</v>
      </c>
      <c r="B20" s="38">
        <v>921</v>
      </c>
      <c r="C20" s="38">
        <v>92105</v>
      </c>
      <c r="D20" s="33" t="s">
        <v>191</v>
      </c>
      <c r="E20" s="39">
        <v>873050</v>
      </c>
      <c r="F20" s="39">
        <v>3050</v>
      </c>
      <c r="G20" s="39">
        <v>70000</v>
      </c>
      <c r="H20" s="39">
        <v>26170</v>
      </c>
      <c r="I20" s="39">
        <v>0</v>
      </c>
      <c r="J20" s="40" t="s">
        <v>256</v>
      </c>
      <c r="K20" s="40"/>
      <c r="L20" s="39">
        <v>43830</v>
      </c>
      <c r="M20" s="39">
        <v>800000</v>
      </c>
      <c r="N20" s="39"/>
      <c r="O20" s="39"/>
      <c r="P20" s="38" t="s">
        <v>106</v>
      </c>
    </row>
    <row r="21" spans="1:16" ht="93.75" customHeight="1">
      <c r="A21" s="37">
        <v>13</v>
      </c>
      <c r="B21" s="38">
        <v>926</v>
      </c>
      <c r="C21" s="38">
        <v>92695</v>
      </c>
      <c r="D21" s="93" t="s">
        <v>206</v>
      </c>
      <c r="E21" s="39">
        <v>2130000</v>
      </c>
      <c r="F21" s="39">
        <v>30000</v>
      </c>
      <c r="G21" s="39">
        <v>2100000</v>
      </c>
      <c r="H21" s="39">
        <v>0</v>
      </c>
      <c r="I21" s="39">
        <v>1029380</v>
      </c>
      <c r="J21" s="40" t="s">
        <v>256</v>
      </c>
      <c r="K21" s="40"/>
      <c r="L21" s="39">
        <v>1070620</v>
      </c>
      <c r="M21" s="39">
        <v>0</v>
      </c>
      <c r="N21" s="39">
        <v>0</v>
      </c>
      <c r="O21" s="39"/>
      <c r="P21" s="38" t="s">
        <v>106</v>
      </c>
    </row>
    <row r="22" spans="1:16" ht="18.75" customHeight="1">
      <c r="A22" s="187" t="s">
        <v>265</v>
      </c>
      <c r="B22" s="187"/>
      <c r="C22" s="187"/>
      <c r="D22" s="187"/>
      <c r="E22" s="39">
        <f>SUM(E9:E21)</f>
        <v>15029923</v>
      </c>
      <c r="F22" s="39">
        <f>SUM(F9:F21)</f>
        <v>788337</v>
      </c>
      <c r="G22" s="39">
        <f>SUM(G9:G21)</f>
        <v>7600670</v>
      </c>
      <c r="H22" s="39">
        <f>SUM(H9:H21)</f>
        <v>223378</v>
      </c>
      <c r="I22" s="39">
        <f>SUM(I9:I21)</f>
        <v>3759918</v>
      </c>
      <c r="J22" s="39"/>
      <c r="K22" s="39">
        <f>SUM(K9:K21)</f>
        <v>0</v>
      </c>
      <c r="L22" s="39">
        <f>SUM(L9:L21)</f>
        <v>3617374</v>
      </c>
      <c r="M22" s="39">
        <f>SUM(M9:M21)</f>
        <v>2873304</v>
      </c>
      <c r="N22" s="39">
        <f>SUM(N9:N21)</f>
        <v>3767612</v>
      </c>
      <c r="O22" s="39">
        <f>SUM(O9:O21)</f>
        <v>0</v>
      </c>
      <c r="P22" s="41" t="s">
        <v>242</v>
      </c>
    </row>
    <row r="23" spans="1:10" ht="11.25">
      <c r="A23" s="30" t="s">
        <v>131</v>
      </c>
      <c r="J23" s="30" t="s">
        <v>107</v>
      </c>
    </row>
    <row r="24" ht="11.25">
      <c r="A24" s="30" t="s">
        <v>132</v>
      </c>
    </row>
    <row r="25" ht="11.25">
      <c r="A25" s="30" t="s">
        <v>133</v>
      </c>
    </row>
    <row r="26" ht="11.25">
      <c r="A26" s="30" t="s">
        <v>134</v>
      </c>
    </row>
    <row r="27" ht="11.25">
      <c r="A27" s="30" t="s">
        <v>135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XLIX/282/10
Rady Gminy  w Skarżysku Kościelnym 
z dnia 28 września 2010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9"/>
  <sheetViews>
    <sheetView workbookViewId="0" topLeftCell="C2">
      <selection activeCell="I3" sqref="I3"/>
    </sheetView>
  </sheetViews>
  <sheetFormatPr defaultColWidth="9.00390625" defaultRowHeight="12.75"/>
  <cols>
    <col min="1" max="1" width="4.625" style="25" customWidth="1"/>
    <col min="2" max="2" width="35.375" style="57" customWidth="1"/>
    <col min="3" max="3" width="9.125" style="25" customWidth="1"/>
    <col min="4" max="4" width="10.375" style="57" customWidth="1"/>
    <col min="5" max="6" width="9.125" style="25" customWidth="1"/>
    <col min="7" max="7" width="29.875" style="25" customWidth="1"/>
    <col min="8" max="8" width="12.25390625" style="72" customWidth="1"/>
    <col min="9" max="10" width="9.875" style="72" customWidth="1"/>
    <col min="11" max="11" width="10.375" style="25" customWidth="1"/>
    <col min="12" max="12" width="10.125" style="25" customWidth="1"/>
    <col min="13" max="16384" width="9.125" style="25" customWidth="1"/>
  </cols>
  <sheetData>
    <row r="1" ht="12.75">
      <c r="J1" s="46"/>
    </row>
    <row r="2" spans="2:10" s="26" customFormat="1" ht="12">
      <c r="B2" s="56"/>
      <c r="D2" s="56"/>
      <c r="H2" s="70"/>
      <c r="I2" s="70"/>
      <c r="J2" s="60" t="s">
        <v>306</v>
      </c>
    </row>
    <row r="3" spans="2:10" s="26" customFormat="1" ht="12">
      <c r="B3" s="56"/>
      <c r="D3" s="56"/>
      <c r="H3" s="70"/>
      <c r="I3" s="70"/>
      <c r="J3" s="172" t="s">
        <v>360</v>
      </c>
    </row>
    <row r="4" spans="2:10" s="26" customFormat="1" ht="12">
      <c r="B4" s="56"/>
      <c r="D4" s="56"/>
      <c r="H4" s="70"/>
      <c r="I4" s="70"/>
      <c r="J4" s="60" t="s">
        <v>119</v>
      </c>
    </row>
    <row r="5" spans="2:10" s="26" customFormat="1" ht="12">
      <c r="B5" s="56"/>
      <c r="D5" s="56"/>
      <c r="H5" s="70"/>
      <c r="I5" s="70"/>
      <c r="J5" s="60" t="s">
        <v>352</v>
      </c>
    </row>
    <row r="6" spans="2:10" s="26" customFormat="1" ht="12">
      <c r="B6" s="56"/>
      <c r="D6" s="56"/>
      <c r="H6" s="70"/>
      <c r="I6" s="70"/>
      <c r="J6" s="70"/>
    </row>
    <row r="8" spans="1:13" ht="12.75">
      <c r="A8" s="233" t="s">
        <v>153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 ht="12.75">
      <c r="A9" s="48"/>
      <c r="B9" s="48"/>
      <c r="C9" s="48"/>
      <c r="D9" s="48"/>
      <c r="E9" s="48"/>
      <c r="F9" s="48"/>
      <c r="G9" s="48"/>
      <c r="H9" s="71"/>
      <c r="I9" s="71"/>
      <c r="J9" s="71"/>
      <c r="K9" s="48"/>
      <c r="L9" s="48"/>
      <c r="M9" s="48"/>
    </row>
    <row r="10" ht="12.75">
      <c r="M10" s="49" t="s">
        <v>108</v>
      </c>
    </row>
    <row r="11" spans="1:13" ht="48" customHeight="1">
      <c r="A11" s="232" t="s">
        <v>104</v>
      </c>
      <c r="B11" s="232" t="s">
        <v>109</v>
      </c>
      <c r="C11" s="232" t="s">
        <v>110</v>
      </c>
      <c r="D11" s="234" t="s">
        <v>255</v>
      </c>
      <c r="E11" s="232" t="s">
        <v>209</v>
      </c>
      <c r="F11" s="234" t="s">
        <v>210</v>
      </c>
      <c r="G11" s="232" t="s">
        <v>111</v>
      </c>
      <c r="H11" s="232"/>
      <c r="I11" s="236" t="s">
        <v>154</v>
      </c>
      <c r="J11" s="238" t="s">
        <v>149</v>
      </c>
      <c r="K11" s="232" t="s">
        <v>155</v>
      </c>
      <c r="L11" s="232"/>
      <c r="M11" s="232"/>
    </row>
    <row r="12" spans="1:13" ht="24">
      <c r="A12" s="232"/>
      <c r="B12" s="232"/>
      <c r="C12" s="232"/>
      <c r="D12" s="235"/>
      <c r="E12" s="232"/>
      <c r="F12" s="235"/>
      <c r="G12" s="50" t="s">
        <v>112</v>
      </c>
      <c r="H12" s="73" t="s">
        <v>113</v>
      </c>
      <c r="I12" s="237"/>
      <c r="J12" s="238"/>
      <c r="K12" s="50" t="s">
        <v>126</v>
      </c>
      <c r="L12" s="50" t="s">
        <v>151</v>
      </c>
      <c r="M12" s="50" t="s">
        <v>156</v>
      </c>
    </row>
    <row r="13" spans="1:13" ht="25.5">
      <c r="A13" s="51" t="s">
        <v>214</v>
      </c>
      <c r="B13" s="58" t="s">
        <v>137</v>
      </c>
      <c r="C13" s="51" t="s">
        <v>343</v>
      </c>
      <c r="D13" s="58" t="s">
        <v>106</v>
      </c>
      <c r="E13" s="51">
        <v>853</v>
      </c>
      <c r="F13" s="51">
        <v>85395</v>
      </c>
      <c r="G13" s="51" t="s">
        <v>114</v>
      </c>
      <c r="H13" s="161">
        <f>SUM(H14:H16)</f>
        <v>1245936</v>
      </c>
      <c r="I13" s="161">
        <f>SUM(I14:I16)</f>
        <v>0</v>
      </c>
      <c r="J13" s="161">
        <f>SUM(J14:J16)</f>
        <v>340636</v>
      </c>
      <c r="K13" s="161">
        <f>SUM(K14:K16)</f>
        <v>561770</v>
      </c>
      <c r="L13" s="161">
        <f>SUM(L14:L16)</f>
        <v>343530</v>
      </c>
      <c r="M13" s="51"/>
    </row>
    <row r="14" spans="1:13" ht="25.5">
      <c r="A14" s="52"/>
      <c r="B14" s="59" t="s">
        <v>341</v>
      </c>
      <c r="C14" s="52"/>
      <c r="D14" s="59"/>
      <c r="E14" s="52"/>
      <c r="F14" s="52"/>
      <c r="G14" s="53" t="s">
        <v>115</v>
      </c>
      <c r="H14" s="75">
        <f>SUM(I14:M14)</f>
        <v>21050</v>
      </c>
      <c r="I14" s="75">
        <v>0</v>
      </c>
      <c r="J14" s="75">
        <v>13450</v>
      </c>
      <c r="K14" s="75">
        <v>4800</v>
      </c>
      <c r="L14" s="75">
        <v>2800</v>
      </c>
      <c r="M14" s="52"/>
    </row>
    <row r="15" spans="1:13" ht="89.25">
      <c r="A15" s="52"/>
      <c r="B15" s="59" t="s">
        <v>342</v>
      </c>
      <c r="C15" s="52"/>
      <c r="D15" s="59"/>
      <c r="E15" s="52"/>
      <c r="F15" s="52"/>
      <c r="G15" s="53" t="s">
        <v>116</v>
      </c>
      <c r="H15" s="75">
        <f>SUM(I15:M15)</f>
        <v>165840.4</v>
      </c>
      <c r="I15" s="75">
        <v>0</v>
      </c>
      <c r="J15" s="75">
        <v>44298.5</v>
      </c>
      <c r="K15" s="75">
        <v>75409.5</v>
      </c>
      <c r="L15" s="75">
        <v>46132.4</v>
      </c>
      <c r="M15" s="52"/>
    </row>
    <row r="16" spans="1:13" ht="24">
      <c r="A16" s="52"/>
      <c r="B16" s="59" t="s">
        <v>340</v>
      </c>
      <c r="C16" s="52"/>
      <c r="D16" s="59"/>
      <c r="E16" s="52"/>
      <c r="F16" s="52"/>
      <c r="G16" s="54" t="s">
        <v>117</v>
      </c>
      <c r="H16" s="75">
        <f>SUM(I16:M16)</f>
        <v>1059045.6</v>
      </c>
      <c r="I16" s="75">
        <v>0</v>
      </c>
      <c r="J16" s="75">
        <v>282887.5</v>
      </c>
      <c r="K16" s="75">
        <v>481560.5</v>
      </c>
      <c r="L16" s="75">
        <v>294597.6</v>
      </c>
      <c r="M16" s="52"/>
    </row>
    <row r="17" spans="1:13" ht="63.75">
      <c r="A17" s="51" t="s">
        <v>215</v>
      </c>
      <c r="B17" s="58" t="s">
        <v>137</v>
      </c>
      <c r="C17" s="51" t="s">
        <v>189</v>
      </c>
      <c r="D17" s="58" t="s">
        <v>193</v>
      </c>
      <c r="E17" s="51">
        <v>853</v>
      </c>
      <c r="F17" s="51">
        <v>85395</v>
      </c>
      <c r="G17" s="51" t="s">
        <v>114</v>
      </c>
      <c r="H17" s="78">
        <f>SUM(H18:H20)</f>
        <v>597720.16</v>
      </c>
      <c r="I17" s="78">
        <f>SUM(I18:I20)</f>
        <v>113371.64</v>
      </c>
      <c r="J17" s="78">
        <f>SUM(J18:J20)</f>
        <v>290947</v>
      </c>
      <c r="K17" s="78">
        <f>SUM(K18:K20)</f>
        <v>193401.52000000002</v>
      </c>
      <c r="L17" s="51"/>
      <c r="M17" s="51"/>
    </row>
    <row r="18" spans="1:13" ht="25.5">
      <c r="A18" s="52"/>
      <c r="B18" s="59" t="s">
        <v>195</v>
      </c>
      <c r="C18" s="52"/>
      <c r="D18" s="59"/>
      <c r="E18" s="52"/>
      <c r="F18" s="52"/>
      <c r="G18" s="53" t="s">
        <v>115</v>
      </c>
      <c r="H18" s="75">
        <f>SUM(I18:M18)</f>
        <v>0</v>
      </c>
      <c r="I18" s="75">
        <v>0</v>
      </c>
      <c r="J18" s="75">
        <v>0</v>
      </c>
      <c r="K18" s="75">
        <v>0</v>
      </c>
      <c r="L18" s="52"/>
      <c r="M18" s="52"/>
    </row>
    <row r="19" spans="1:13" ht="102">
      <c r="A19" s="52"/>
      <c r="B19" s="59" t="s">
        <v>196</v>
      </c>
      <c r="C19" s="52"/>
      <c r="D19" s="59"/>
      <c r="E19" s="52"/>
      <c r="F19" s="52"/>
      <c r="G19" s="53" t="s">
        <v>116</v>
      </c>
      <c r="H19" s="75">
        <f>SUM(I19:M19)</f>
        <v>89657.98</v>
      </c>
      <c r="I19" s="75">
        <v>17005.75</v>
      </c>
      <c r="J19" s="75">
        <v>43642</v>
      </c>
      <c r="K19" s="75">
        <v>29010.23</v>
      </c>
      <c r="L19" s="52"/>
      <c r="M19" s="52"/>
    </row>
    <row r="20" spans="1:13" ht="24">
      <c r="A20" s="52"/>
      <c r="B20" s="59" t="s">
        <v>194</v>
      </c>
      <c r="C20" s="52"/>
      <c r="D20" s="59"/>
      <c r="E20" s="52"/>
      <c r="F20" s="52"/>
      <c r="G20" s="54" t="s">
        <v>117</v>
      </c>
      <c r="H20" s="75">
        <f>SUM(I20:M20)</f>
        <v>508062.18000000005</v>
      </c>
      <c r="I20" s="75">
        <v>96365.89</v>
      </c>
      <c r="J20" s="75">
        <v>247305</v>
      </c>
      <c r="K20" s="75">
        <v>164391.29</v>
      </c>
      <c r="L20" s="52"/>
      <c r="M20" s="52"/>
    </row>
    <row r="21" spans="1:13" ht="25.5">
      <c r="A21" s="51" t="s">
        <v>216</v>
      </c>
      <c r="B21" s="58" t="s">
        <v>137</v>
      </c>
      <c r="C21" s="51" t="s">
        <v>138</v>
      </c>
      <c r="D21" s="58" t="s">
        <v>139</v>
      </c>
      <c r="E21" s="51">
        <v>853</v>
      </c>
      <c r="F21" s="51">
        <v>85395</v>
      </c>
      <c r="G21" s="51" t="s">
        <v>114</v>
      </c>
      <c r="H21" s="78">
        <f>SUM(H22:H24)</f>
        <v>374917.99000000005</v>
      </c>
      <c r="I21" s="78">
        <f>SUM(I22:I24)</f>
        <v>237188.99000000002</v>
      </c>
      <c r="J21" s="78">
        <f>SUM(J22:J24)</f>
        <v>137729</v>
      </c>
      <c r="K21" s="78">
        <f>SUM(K22:K24)</f>
        <v>0</v>
      </c>
      <c r="L21" s="51"/>
      <c r="M21" s="51"/>
    </row>
    <row r="22" spans="1:13" ht="12.75">
      <c r="A22" s="52"/>
      <c r="B22" s="59" t="s">
        <v>140</v>
      </c>
      <c r="C22" s="52"/>
      <c r="D22" s="59"/>
      <c r="E22" s="52"/>
      <c r="F22" s="52"/>
      <c r="G22" s="53" t="s">
        <v>115</v>
      </c>
      <c r="H22" s="75">
        <f>SUM(I22:M22)</f>
        <v>41694.5</v>
      </c>
      <c r="I22" s="75">
        <v>27233</v>
      </c>
      <c r="J22" s="153">
        <v>14461.5</v>
      </c>
      <c r="K22" s="52"/>
      <c r="L22" s="52"/>
      <c r="M22" s="52"/>
    </row>
    <row r="23" spans="1:13" ht="51">
      <c r="A23" s="52"/>
      <c r="B23" s="59" t="s">
        <v>277</v>
      </c>
      <c r="C23" s="52"/>
      <c r="D23" s="59"/>
      <c r="E23" s="52"/>
      <c r="F23" s="52"/>
      <c r="G23" s="53" t="s">
        <v>116</v>
      </c>
      <c r="H23" s="75">
        <f>SUM(I23:M23)</f>
        <v>14543.2</v>
      </c>
      <c r="I23" s="75">
        <v>8345.35</v>
      </c>
      <c r="J23" s="153">
        <v>6197.85</v>
      </c>
      <c r="K23" s="52"/>
      <c r="L23" s="52"/>
      <c r="M23" s="52"/>
    </row>
    <row r="24" spans="1:13" ht="38.25">
      <c r="A24" s="52"/>
      <c r="B24" s="59" t="s">
        <v>141</v>
      </c>
      <c r="C24" s="52"/>
      <c r="D24" s="59"/>
      <c r="E24" s="52"/>
      <c r="F24" s="52"/>
      <c r="G24" s="54" t="s">
        <v>117</v>
      </c>
      <c r="H24" s="75">
        <f>SUM(I24:M24)</f>
        <v>318680.29000000004</v>
      </c>
      <c r="I24" s="75">
        <v>201610.64</v>
      </c>
      <c r="J24" s="153">
        <v>117069.65</v>
      </c>
      <c r="K24" s="52"/>
      <c r="L24" s="52"/>
      <c r="M24" s="52"/>
    </row>
    <row r="25" spans="1:13" ht="12.75">
      <c r="A25" s="52"/>
      <c r="B25" s="59"/>
      <c r="C25" s="52"/>
      <c r="D25" s="59"/>
      <c r="E25" s="52"/>
      <c r="F25" s="52"/>
      <c r="G25" s="52"/>
      <c r="H25" s="75"/>
      <c r="I25" s="75"/>
      <c r="J25" s="75"/>
      <c r="K25" s="52"/>
      <c r="L25" s="52"/>
      <c r="M25" s="52"/>
    </row>
    <row r="26" spans="1:13" s="81" customFormat="1" ht="12.75">
      <c r="A26" s="79"/>
      <c r="B26" s="80" t="s">
        <v>118</v>
      </c>
      <c r="C26" s="79"/>
      <c r="D26" s="80"/>
      <c r="E26" s="79"/>
      <c r="F26" s="79"/>
      <c r="G26" s="79"/>
      <c r="H26" s="74">
        <f>SUM(H13,H17,H21)</f>
        <v>2218574.1500000004</v>
      </c>
      <c r="I26" s="74">
        <f>SUM(I13,I17,I21)</f>
        <v>350560.63</v>
      </c>
      <c r="J26" s="74">
        <f>SUM(J13,J17,J21)</f>
        <v>769312</v>
      </c>
      <c r="K26" s="74">
        <f>SUM(K13,K17,K21)</f>
        <v>755171.52</v>
      </c>
      <c r="L26" s="74">
        <f>SUM(L13,L17,L21)</f>
        <v>343530</v>
      </c>
      <c r="M26" s="79"/>
    </row>
    <row r="27" spans="1:13" s="81" customFormat="1" ht="12.75">
      <c r="A27" s="79"/>
      <c r="B27" s="82" t="s">
        <v>115</v>
      </c>
      <c r="C27" s="79"/>
      <c r="D27" s="80"/>
      <c r="E27" s="79"/>
      <c r="F27" s="79"/>
      <c r="G27" s="79"/>
      <c r="H27" s="74">
        <f aca="true" t="shared" si="0" ref="H27:L28">SUM(H14,H18,H22)</f>
        <v>62744.5</v>
      </c>
      <c r="I27" s="74">
        <f t="shared" si="0"/>
        <v>27233</v>
      </c>
      <c r="J27" s="74">
        <f t="shared" si="0"/>
        <v>27911.5</v>
      </c>
      <c r="K27" s="74">
        <f t="shared" si="0"/>
        <v>4800</v>
      </c>
      <c r="L27" s="74">
        <f t="shared" si="0"/>
        <v>2800</v>
      </c>
      <c r="M27" s="79"/>
    </row>
    <row r="28" spans="1:13" s="81" customFormat="1" ht="12.75">
      <c r="A28" s="79"/>
      <c r="B28" s="82" t="s">
        <v>116</v>
      </c>
      <c r="C28" s="79"/>
      <c r="D28" s="80"/>
      <c r="E28" s="79"/>
      <c r="F28" s="79"/>
      <c r="G28" s="79"/>
      <c r="H28" s="74">
        <f t="shared" si="0"/>
        <v>270041.58</v>
      </c>
      <c r="I28" s="74">
        <f t="shared" si="0"/>
        <v>25351.1</v>
      </c>
      <c r="J28" s="74">
        <f t="shared" si="0"/>
        <v>94138.35</v>
      </c>
      <c r="K28" s="74">
        <f t="shared" si="0"/>
        <v>104419.73</v>
      </c>
      <c r="L28" s="74">
        <f t="shared" si="0"/>
        <v>46132.4</v>
      </c>
      <c r="M28" s="79"/>
    </row>
    <row r="29" spans="1:13" s="81" customFormat="1" ht="28.5" customHeight="1">
      <c r="A29" s="83"/>
      <c r="B29" s="84" t="s">
        <v>117</v>
      </c>
      <c r="C29" s="83"/>
      <c r="D29" s="85"/>
      <c r="E29" s="83"/>
      <c r="F29" s="83"/>
      <c r="G29" s="83"/>
      <c r="H29" s="77">
        <f>SUM(H16,H20,H24)</f>
        <v>1885788.0700000003</v>
      </c>
      <c r="I29" s="77">
        <f>SUM(I16,I20,I24)</f>
        <v>297976.53</v>
      </c>
      <c r="J29" s="77">
        <f>SUM(J16,J20,J24)</f>
        <v>647262.15</v>
      </c>
      <c r="K29" s="77">
        <f>SUM(K16,K20,K24)</f>
        <v>645951.79</v>
      </c>
      <c r="L29" s="77">
        <f>SUM(L16,L20,L24)</f>
        <v>294597.6</v>
      </c>
      <c r="M29" s="83"/>
    </row>
  </sheetData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2" spans="1:8" ht="28.5" customHeight="1">
      <c r="A2" s="189" t="s">
        <v>160</v>
      </c>
      <c r="B2" s="189"/>
      <c r="C2" s="189"/>
      <c r="D2" s="189"/>
      <c r="E2" s="189"/>
      <c r="F2" s="189"/>
      <c r="G2" s="189"/>
      <c r="H2" s="189"/>
    </row>
    <row r="3" spans="2:8" ht="19.5" customHeight="1">
      <c r="B3" s="1"/>
      <c r="C3" s="1"/>
      <c r="G3" s="5"/>
      <c r="H3" s="5" t="s">
        <v>238</v>
      </c>
    </row>
    <row r="4" spans="1:8" ht="27" customHeight="1">
      <c r="A4" s="8" t="s">
        <v>251</v>
      </c>
      <c r="B4" s="8" t="s">
        <v>239</v>
      </c>
      <c r="C4" s="9" t="s">
        <v>161</v>
      </c>
      <c r="D4" s="8" t="s">
        <v>209</v>
      </c>
      <c r="E4" s="8" t="s">
        <v>210</v>
      </c>
      <c r="F4" s="100" t="s">
        <v>211</v>
      </c>
      <c r="G4" s="9" t="s">
        <v>162</v>
      </c>
      <c r="H4" s="8" t="s">
        <v>96</v>
      </c>
    </row>
    <row r="5" spans="1:8" s="24" customFormat="1" ht="10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90" customFormat="1" ht="12" customHeight="1">
      <c r="A6" s="87">
        <v>1</v>
      </c>
      <c r="B6" s="47" t="s">
        <v>169</v>
      </c>
      <c r="C6" s="47"/>
      <c r="D6" s="88"/>
      <c r="E6" s="88"/>
      <c r="F6" s="88"/>
      <c r="G6" s="89"/>
      <c r="H6" s="89"/>
    </row>
    <row r="7" spans="1:8" s="1" customFormat="1" ht="17.25" customHeight="1">
      <c r="A7" s="63"/>
      <c r="B7" s="43" t="s">
        <v>171</v>
      </c>
      <c r="C7" s="43" t="s">
        <v>106</v>
      </c>
      <c r="D7" s="13">
        <v>750</v>
      </c>
      <c r="E7" s="13">
        <v>75095</v>
      </c>
      <c r="F7" s="13">
        <v>4300</v>
      </c>
      <c r="G7" s="28" t="s">
        <v>175</v>
      </c>
      <c r="H7" s="28">
        <v>10182</v>
      </c>
    </row>
    <row r="8" spans="1:8" s="1" customFormat="1" ht="24.75" customHeight="1">
      <c r="A8" s="63"/>
      <c r="B8" s="43" t="s">
        <v>280</v>
      </c>
      <c r="C8" s="43" t="s">
        <v>158</v>
      </c>
      <c r="D8" s="13">
        <v>801</v>
      </c>
      <c r="E8" s="13">
        <v>80101</v>
      </c>
      <c r="F8" s="13">
        <v>4210</v>
      </c>
      <c r="G8" s="28" t="s">
        <v>175</v>
      </c>
      <c r="H8" s="28">
        <v>3950</v>
      </c>
    </row>
    <row r="9" spans="1:8" s="1" customFormat="1" ht="21.75" customHeight="1">
      <c r="A9" s="63"/>
      <c r="B9" s="43" t="s">
        <v>172</v>
      </c>
      <c r="C9" s="43" t="s">
        <v>106</v>
      </c>
      <c r="D9" s="13">
        <v>750</v>
      </c>
      <c r="E9" s="13">
        <v>75095</v>
      </c>
      <c r="F9" s="13">
        <v>4300</v>
      </c>
      <c r="G9" s="28" t="s">
        <v>175</v>
      </c>
      <c r="H9" s="28">
        <v>5544</v>
      </c>
    </row>
    <row r="10" spans="1:8" s="90" customFormat="1" ht="13.5" customHeight="1">
      <c r="A10" s="241" t="s">
        <v>163</v>
      </c>
      <c r="B10" s="242"/>
      <c r="C10" s="242"/>
      <c r="D10" s="242"/>
      <c r="E10" s="242"/>
      <c r="F10" s="242"/>
      <c r="G10" s="243"/>
      <c r="H10" s="89">
        <f>SUM(H7:H9)</f>
        <v>19676</v>
      </c>
    </row>
    <row r="11" spans="1:8" s="90" customFormat="1" ht="15.75" customHeight="1">
      <c r="A11" s="87">
        <v>2</v>
      </c>
      <c r="B11" s="47" t="s">
        <v>170</v>
      </c>
      <c r="C11" s="47"/>
      <c r="D11" s="88"/>
      <c r="E11" s="88"/>
      <c r="F11" s="88"/>
      <c r="G11" s="89"/>
      <c r="H11" s="89"/>
    </row>
    <row r="12" spans="1:8" s="1" customFormat="1" ht="18.75" customHeight="1">
      <c r="A12" s="249"/>
      <c r="B12" s="251" t="s">
        <v>173</v>
      </c>
      <c r="C12" s="251" t="s">
        <v>106</v>
      </c>
      <c r="D12" s="244">
        <v>926</v>
      </c>
      <c r="E12" s="244">
        <v>92605</v>
      </c>
      <c r="F12" s="13">
        <v>4210</v>
      </c>
      <c r="G12" s="28" t="s">
        <v>175</v>
      </c>
      <c r="H12" s="28">
        <v>5000</v>
      </c>
    </row>
    <row r="13" spans="1:8" s="1" customFormat="1" ht="18.75" customHeight="1">
      <c r="A13" s="250"/>
      <c r="B13" s="252"/>
      <c r="C13" s="252"/>
      <c r="D13" s="245"/>
      <c r="E13" s="245"/>
      <c r="F13" s="13">
        <v>4300</v>
      </c>
      <c r="G13" s="28" t="s">
        <v>175</v>
      </c>
      <c r="H13" s="28">
        <v>5000</v>
      </c>
    </row>
    <row r="14" spans="1:8" s="1" customFormat="1" ht="18" customHeight="1">
      <c r="A14" s="246"/>
      <c r="B14" s="247" t="s">
        <v>204</v>
      </c>
      <c r="C14" s="247" t="s">
        <v>106</v>
      </c>
      <c r="D14" s="248">
        <v>921</v>
      </c>
      <c r="E14" s="248">
        <v>92105</v>
      </c>
      <c r="F14" s="13">
        <v>4210</v>
      </c>
      <c r="G14" s="28" t="s">
        <v>175</v>
      </c>
      <c r="H14" s="28">
        <v>5000</v>
      </c>
    </row>
    <row r="15" spans="1:8" s="1" customFormat="1" ht="18" customHeight="1">
      <c r="A15" s="246"/>
      <c r="B15" s="247"/>
      <c r="C15" s="247"/>
      <c r="D15" s="248"/>
      <c r="E15" s="248"/>
      <c r="F15" s="13">
        <v>4300</v>
      </c>
      <c r="G15" s="28" t="s">
        <v>175</v>
      </c>
      <c r="H15" s="28">
        <v>4676</v>
      </c>
    </row>
    <row r="16" spans="1:8" s="90" customFormat="1" ht="12.75" customHeight="1">
      <c r="A16" s="241" t="s">
        <v>163</v>
      </c>
      <c r="B16" s="242"/>
      <c r="C16" s="242"/>
      <c r="D16" s="242"/>
      <c r="E16" s="242"/>
      <c r="F16" s="242"/>
      <c r="G16" s="243"/>
      <c r="H16" s="89">
        <f>SUM(H12:H15)</f>
        <v>19676</v>
      </c>
    </row>
    <row r="17" spans="1:11" s="90" customFormat="1" ht="17.25" customHeight="1">
      <c r="A17" s="87">
        <v>3</v>
      </c>
      <c r="B17" s="47" t="s">
        <v>168</v>
      </c>
      <c r="C17" s="47"/>
      <c r="D17" s="88"/>
      <c r="E17" s="88"/>
      <c r="F17" s="88"/>
      <c r="G17" s="89"/>
      <c r="H17" s="89"/>
      <c r="K17" s="1"/>
    </row>
    <row r="18" spans="1:8" s="1" customFormat="1" ht="28.5" customHeight="1">
      <c r="A18" s="63"/>
      <c r="B18" s="43" t="s">
        <v>176</v>
      </c>
      <c r="C18" s="43" t="s">
        <v>106</v>
      </c>
      <c r="D18" s="13">
        <v>750</v>
      </c>
      <c r="E18" s="13">
        <v>75095</v>
      </c>
      <c r="F18" s="13">
        <v>4210</v>
      </c>
      <c r="G18" s="28" t="s">
        <v>175</v>
      </c>
      <c r="H18" s="28">
        <v>3711</v>
      </c>
    </row>
    <row r="19" spans="1:8" s="21" customFormat="1" ht="47.25" customHeight="1">
      <c r="A19" s="63"/>
      <c r="B19" s="43" t="s">
        <v>311</v>
      </c>
      <c r="C19" s="43" t="s">
        <v>197</v>
      </c>
      <c r="D19" s="13">
        <v>801</v>
      </c>
      <c r="E19" s="13">
        <v>80101</v>
      </c>
      <c r="F19" s="13">
        <v>4210</v>
      </c>
      <c r="G19" s="28" t="s">
        <v>175</v>
      </c>
      <c r="H19" s="28">
        <v>1942</v>
      </c>
    </row>
    <row r="20" spans="1:8" s="21" customFormat="1" ht="47.25" customHeight="1">
      <c r="A20" s="63"/>
      <c r="B20" s="43" t="s">
        <v>309</v>
      </c>
      <c r="C20" s="43" t="s">
        <v>197</v>
      </c>
      <c r="D20" s="13">
        <v>801</v>
      </c>
      <c r="E20" s="13">
        <v>80101</v>
      </c>
      <c r="F20" s="13">
        <v>6060</v>
      </c>
      <c r="G20" s="28" t="s">
        <v>174</v>
      </c>
      <c r="H20" s="28">
        <v>3850</v>
      </c>
    </row>
    <row r="21" spans="1:8" s="90" customFormat="1" ht="12.75" customHeight="1">
      <c r="A21" s="241" t="s">
        <v>163</v>
      </c>
      <c r="B21" s="242"/>
      <c r="C21" s="242"/>
      <c r="D21" s="242"/>
      <c r="E21" s="242"/>
      <c r="F21" s="242"/>
      <c r="G21" s="243"/>
      <c r="H21" s="89">
        <f>SUM(H18:H20)</f>
        <v>9503</v>
      </c>
    </row>
    <row r="22" spans="1:8" s="90" customFormat="1" ht="18" customHeight="1">
      <c r="A22" s="87">
        <v>4</v>
      </c>
      <c r="B22" s="47" t="s">
        <v>318</v>
      </c>
      <c r="C22" s="47"/>
      <c r="D22" s="88"/>
      <c r="E22" s="88"/>
      <c r="F22" s="88"/>
      <c r="G22" s="89"/>
      <c r="H22" s="89"/>
    </row>
    <row r="23" spans="1:8" s="1" customFormat="1" ht="30.75" customHeight="1">
      <c r="A23" s="63"/>
      <c r="B23" s="43" t="s">
        <v>177</v>
      </c>
      <c r="C23" s="43" t="s">
        <v>106</v>
      </c>
      <c r="D23" s="13">
        <v>750</v>
      </c>
      <c r="E23" s="13">
        <v>75095</v>
      </c>
      <c r="F23" s="13">
        <v>4210</v>
      </c>
      <c r="G23" s="28" t="s">
        <v>175</v>
      </c>
      <c r="H23" s="28">
        <v>3163</v>
      </c>
    </row>
    <row r="24" spans="1:8" s="1" customFormat="1" ht="35.25" customHeight="1">
      <c r="A24" s="63"/>
      <c r="B24" s="43" t="s">
        <v>207</v>
      </c>
      <c r="C24" s="43" t="s">
        <v>106</v>
      </c>
      <c r="D24" s="13">
        <v>754</v>
      </c>
      <c r="E24" s="13">
        <v>75412</v>
      </c>
      <c r="F24" s="13">
        <v>4210</v>
      </c>
      <c r="G24" s="28" t="s">
        <v>175</v>
      </c>
      <c r="H24" s="28">
        <v>6000</v>
      </c>
    </row>
    <row r="25" spans="1:8" s="21" customFormat="1" ht="23.25" customHeight="1">
      <c r="A25" s="63"/>
      <c r="B25" s="43" t="s">
        <v>178</v>
      </c>
      <c r="C25" s="43" t="s">
        <v>106</v>
      </c>
      <c r="D25" s="13">
        <v>754</v>
      </c>
      <c r="E25" s="13">
        <v>75412</v>
      </c>
      <c r="F25" s="13">
        <v>6060</v>
      </c>
      <c r="G25" s="28" t="s">
        <v>174</v>
      </c>
      <c r="H25" s="28">
        <v>4000</v>
      </c>
    </row>
    <row r="26" spans="1:8" s="90" customFormat="1" ht="15.75" customHeight="1">
      <c r="A26" s="241" t="s">
        <v>163</v>
      </c>
      <c r="B26" s="242"/>
      <c r="C26" s="242"/>
      <c r="D26" s="242"/>
      <c r="E26" s="242"/>
      <c r="F26" s="242"/>
      <c r="G26" s="243"/>
      <c r="H26" s="89">
        <f>SUM(H23:H25)</f>
        <v>13163</v>
      </c>
    </row>
    <row r="27" spans="1:8" s="90" customFormat="1" ht="18.75" customHeight="1">
      <c r="A27" s="87">
        <v>5</v>
      </c>
      <c r="B27" s="47" t="s">
        <v>167</v>
      </c>
      <c r="C27" s="47"/>
      <c r="D27" s="88"/>
      <c r="E27" s="88"/>
      <c r="F27" s="88"/>
      <c r="G27" s="89"/>
      <c r="H27" s="89"/>
    </row>
    <row r="28" spans="1:8" s="1" customFormat="1" ht="22.5" customHeight="1">
      <c r="A28" s="63"/>
      <c r="B28" s="43" t="s">
        <v>179</v>
      </c>
      <c r="C28" s="43" t="s">
        <v>106</v>
      </c>
      <c r="D28" s="13">
        <v>750</v>
      </c>
      <c r="E28" s="13">
        <v>75095</v>
      </c>
      <c r="F28" s="13">
        <v>4210</v>
      </c>
      <c r="G28" s="28" t="s">
        <v>175</v>
      </c>
      <c r="H28" s="28">
        <v>5770</v>
      </c>
    </row>
    <row r="29" spans="1:8" s="1" customFormat="1" ht="25.5" customHeight="1">
      <c r="A29" s="63"/>
      <c r="B29" s="43" t="s">
        <v>181</v>
      </c>
      <c r="C29" s="43" t="s">
        <v>198</v>
      </c>
      <c r="D29" s="13">
        <v>801</v>
      </c>
      <c r="E29" s="13">
        <v>80101</v>
      </c>
      <c r="F29" s="13">
        <v>4210</v>
      </c>
      <c r="G29" s="28" t="s">
        <v>175</v>
      </c>
      <c r="H29" s="28">
        <v>4916</v>
      </c>
    </row>
    <row r="30" spans="1:8" s="1" customFormat="1" ht="21.75" customHeight="1">
      <c r="A30" s="63"/>
      <c r="B30" s="43" t="s">
        <v>180</v>
      </c>
      <c r="C30" s="43" t="s">
        <v>106</v>
      </c>
      <c r="D30" s="13">
        <v>921</v>
      </c>
      <c r="E30" s="13">
        <v>92105</v>
      </c>
      <c r="F30" s="13">
        <v>4210</v>
      </c>
      <c r="G30" s="28" t="s">
        <v>175</v>
      </c>
      <c r="H30" s="28">
        <v>8800</v>
      </c>
    </row>
    <row r="31" spans="1:8" s="90" customFormat="1" ht="15.75" customHeight="1">
      <c r="A31" s="241" t="s">
        <v>163</v>
      </c>
      <c r="B31" s="242"/>
      <c r="C31" s="242"/>
      <c r="D31" s="242"/>
      <c r="E31" s="242"/>
      <c r="F31" s="242"/>
      <c r="G31" s="243"/>
      <c r="H31" s="89">
        <f>SUM(H28:H30)</f>
        <v>19486</v>
      </c>
    </row>
    <row r="32" spans="1:8" s="90" customFormat="1" ht="19.5" customHeight="1">
      <c r="A32" s="87">
        <v>6</v>
      </c>
      <c r="B32" s="47" t="s">
        <v>166</v>
      </c>
      <c r="C32" s="47"/>
      <c r="D32" s="88"/>
      <c r="E32" s="88"/>
      <c r="F32" s="88"/>
      <c r="G32" s="89"/>
      <c r="H32" s="89"/>
    </row>
    <row r="33" spans="1:8" s="1" customFormat="1" ht="23.25" customHeight="1">
      <c r="A33" s="249"/>
      <c r="B33" s="251" t="s">
        <v>182</v>
      </c>
      <c r="C33" s="251" t="s">
        <v>106</v>
      </c>
      <c r="D33" s="244">
        <v>750</v>
      </c>
      <c r="E33" s="244">
        <v>75095</v>
      </c>
      <c r="F33" s="13">
        <v>4210</v>
      </c>
      <c r="G33" s="28" t="s">
        <v>175</v>
      </c>
      <c r="H33" s="28">
        <v>3000</v>
      </c>
    </row>
    <row r="34" spans="1:8" s="1" customFormat="1" ht="23.25" customHeight="1">
      <c r="A34" s="250"/>
      <c r="B34" s="252"/>
      <c r="C34" s="252"/>
      <c r="D34" s="245"/>
      <c r="E34" s="245"/>
      <c r="F34" s="13">
        <v>4300</v>
      </c>
      <c r="G34" s="28" t="s">
        <v>175</v>
      </c>
      <c r="H34" s="28">
        <v>3328</v>
      </c>
    </row>
    <row r="35" spans="1:8" s="1" customFormat="1" ht="32.25" customHeight="1">
      <c r="A35" s="63"/>
      <c r="B35" s="43" t="s">
        <v>183</v>
      </c>
      <c r="C35" s="43" t="s">
        <v>106</v>
      </c>
      <c r="D35" s="13">
        <v>750</v>
      </c>
      <c r="E35" s="13">
        <v>75095</v>
      </c>
      <c r="F35" s="13">
        <v>4300</v>
      </c>
      <c r="G35" s="28" t="s">
        <v>175</v>
      </c>
      <c r="H35" s="28">
        <v>3097</v>
      </c>
    </row>
    <row r="36" spans="1:8" s="90" customFormat="1" ht="12" customHeight="1">
      <c r="A36" s="241" t="s">
        <v>163</v>
      </c>
      <c r="B36" s="242"/>
      <c r="C36" s="242"/>
      <c r="D36" s="242"/>
      <c r="E36" s="242"/>
      <c r="F36" s="242"/>
      <c r="G36" s="243"/>
      <c r="H36" s="89">
        <f>SUM(H33:H35)</f>
        <v>9425</v>
      </c>
    </row>
    <row r="37" spans="1:8" s="90" customFormat="1" ht="15.75" customHeight="1">
      <c r="A37" s="87">
        <v>7</v>
      </c>
      <c r="B37" s="47" t="s">
        <v>165</v>
      </c>
      <c r="C37" s="47"/>
      <c r="D37" s="88"/>
      <c r="E37" s="88"/>
      <c r="F37" s="88"/>
      <c r="G37" s="89"/>
      <c r="H37" s="89"/>
    </row>
    <row r="38" spans="1:8" s="171" customFormat="1" ht="39" customHeight="1">
      <c r="A38" s="167"/>
      <c r="B38" s="168" t="s">
        <v>283</v>
      </c>
      <c r="C38" s="168" t="s">
        <v>106</v>
      </c>
      <c r="D38" s="169">
        <v>600</v>
      </c>
      <c r="E38" s="169">
        <v>60095</v>
      </c>
      <c r="F38" s="169">
        <v>6050</v>
      </c>
      <c r="G38" s="170" t="s">
        <v>174</v>
      </c>
      <c r="H38" s="170">
        <v>18500</v>
      </c>
    </row>
    <row r="39" spans="1:8" s="90" customFormat="1" ht="15" customHeight="1">
      <c r="A39" s="241" t="s">
        <v>163</v>
      </c>
      <c r="B39" s="242"/>
      <c r="C39" s="242"/>
      <c r="D39" s="242"/>
      <c r="E39" s="242"/>
      <c r="F39" s="242"/>
      <c r="G39" s="243"/>
      <c r="H39" s="89">
        <f>SUM(H38)</f>
        <v>18500</v>
      </c>
    </row>
    <row r="40" spans="1:8" s="90" customFormat="1" ht="20.25" customHeight="1">
      <c r="A40" s="87">
        <v>8</v>
      </c>
      <c r="B40" s="47" t="s">
        <v>164</v>
      </c>
      <c r="C40" s="47"/>
      <c r="D40" s="88"/>
      <c r="E40" s="88"/>
      <c r="F40" s="88"/>
      <c r="G40" s="89"/>
      <c r="H40" s="89"/>
    </row>
    <row r="41" spans="1:8" s="1" customFormat="1" ht="33.75" customHeight="1">
      <c r="A41" s="63"/>
      <c r="B41" s="43" t="s">
        <v>278</v>
      </c>
      <c r="C41" s="43" t="s">
        <v>106</v>
      </c>
      <c r="D41" s="13">
        <v>926</v>
      </c>
      <c r="E41" s="13">
        <v>92605</v>
      </c>
      <c r="F41" s="13">
        <v>4210</v>
      </c>
      <c r="G41" s="28" t="s">
        <v>175</v>
      </c>
      <c r="H41" s="28">
        <v>6572</v>
      </c>
    </row>
    <row r="42" spans="1:8" s="1" customFormat="1" ht="29.25" customHeight="1">
      <c r="A42" s="63"/>
      <c r="B42" s="43" t="s">
        <v>184</v>
      </c>
      <c r="C42" s="43" t="s">
        <v>106</v>
      </c>
      <c r="D42" s="13">
        <v>921</v>
      </c>
      <c r="E42" s="13">
        <v>92105</v>
      </c>
      <c r="F42" s="13">
        <v>4210</v>
      </c>
      <c r="G42" s="28" t="s">
        <v>175</v>
      </c>
      <c r="H42" s="28">
        <v>3600</v>
      </c>
    </row>
    <row r="43" spans="1:8" s="90" customFormat="1" ht="18.75" customHeight="1">
      <c r="A43" s="241" t="s">
        <v>163</v>
      </c>
      <c r="B43" s="242"/>
      <c r="C43" s="242"/>
      <c r="D43" s="242"/>
      <c r="E43" s="242"/>
      <c r="F43" s="242"/>
      <c r="G43" s="243"/>
      <c r="H43" s="89">
        <f>SUM(H41:H42)</f>
        <v>10172</v>
      </c>
    </row>
    <row r="44" spans="1:8" s="27" customFormat="1" ht="21" customHeight="1">
      <c r="A44" s="239" t="s">
        <v>265</v>
      </c>
      <c r="B44" s="240"/>
      <c r="C44" s="68"/>
      <c r="D44" s="68"/>
      <c r="E44" s="68"/>
      <c r="F44" s="68"/>
      <c r="G44" s="42"/>
      <c r="H44" s="42">
        <f>SUM(H10,H16,H21,H26,H31,H36,H39,H43)</f>
        <v>119601</v>
      </c>
    </row>
  </sheetData>
  <mergeCells count="25">
    <mergeCell ref="E33:E34"/>
    <mergeCell ref="A33:A34"/>
    <mergeCell ref="B33:B34"/>
    <mergeCell ref="C33:C34"/>
    <mergeCell ref="D33:D34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A44:B44"/>
    <mergeCell ref="A2:H2"/>
    <mergeCell ref="A43:G43"/>
    <mergeCell ref="A31:G31"/>
    <mergeCell ref="A36:G36"/>
    <mergeCell ref="A39:G39"/>
    <mergeCell ref="A10:G10"/>
    <mergeCell ref="A16:G16"/>
    <mergeCell ref="A21:G21"/>
    <mergeCell ref="A26:G26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10
do uchwały Nr XLIX/28210
Rady Gminy w Skarżysku Kościelnym
z dnia 28 września 2010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3">
      <selection activeCell="F7" sqref="F7"/>
    </sheetView>
  </sheetViews>
  <sheetFormatPr defaultColWidth="9.00390625" defaultRowHeight="12.75"/>
  <cols>
    <col min="1" max="1" width="4.625" style="25" customWidth="1"/>
    <col min="2" max="2" width="44.00390625" style="25" customWidth="1"/>
    <col min="3" max="3" width="12.00390625" style="72" customWidth="1"/>
    <col min="4" max="4" width="12.125" style="46" customWidth="1"/>
    <col min="5" max="5" width="11.625" style="46" customWidth="1"/>
    <col min="6" max="6" width="12.00390625" style="46" customWidth="1"/>
    <col min="7" max="16384" width="9.125" style="25" customWidth="1"/>
  </cols>
  <sheetData>
    <row r="2" spans="3:6" s="26" customFormat="1" ht="12.75">
      <c r="C2" s="46"/>
      <c r="D2" s="46"/>
      <c r="E2" s="46"/>
      <c r="F2" s="60"/>
    </row>
    <row r="3" spans="3:6" s="26" customFormat="1" ht="12">
      <c r="C3" s="60" t="s">
        <v>301</v>
      </c>
      <c r="D3" s="60"/>
      <c r="E3" s="60"/>
      <c r="F3" s="60"/>
    </row>
    <row r="4" spans="3:6" s="26" customFormat="1" ht="12">
      <c r="C4" s="60" t="s">
        <v>358</v>
      </c>
      <c r="D4" s="60" t="s">
        <v>359</v>
      </c>
      <c r="E4" s="60"/>
      <c r="F4" s="60"/>
    </row>
    <row r="5" spans="3:6" s="26" customFormat="1" ht="12">
      <c r="C5" s="60" t="s">
        <v>119</v>
      </c>
      <c r="D5" s="60"/>
      <c r="E5" s="60"/>
      <c r="F5" s="60"/>
    </row>
    <row r="6" spans="3:5" ht="12.75">
      <c r="C6" s="60" t="s">
        <v>352</v>
      </c>
      <c r="D6" s="60"/>
      <c r="E6" s="60"/>
    </row>
    <row r="8" spans="1:6" ht="25.5" customHeight="1">
      <c r="A8" s="254" t="s">
        <v>148</v>
      </c>
      <c r="B8" s="254"/>
      <c r="C8" s="254"/>
      <c r="D8" s="254"/>
      <c r="E8" s="254"/>
      <c r="F8" s="254"/>
    </row>
    <row r="9" spans="1:6" ht="25.5" customHeight="1">
      <c r="A9" s="48"/>
      <c r="B9" s="48"/>
      <c r="C9" s="71"/>
      <c r="D9" s="61"/>
      <c r="E9" s="61"/>
      <c r="F9" s="61"/>
    </row>
    <row r="10" ht="12.75">
      <c r="F10" s="67" t="s">
        <v>108</v>
      </c>
    </row>
    <row r="11" spans="1:6" ht="35.25" customHeight="1">
      <c r="A11" s="232" t="s">
        <v>104</v>
      </c>
      <c r="B11" s="232" t="s">
        <v>121</v>
      </c>
      <c r="C11" s="238" t="s">
        <v>149</v>
      </c>
      <c r="D11" s="253" t="s">
        <v>150</v>
      </c>
      <c r="E11" s="253"/>
      <c r="F11" s="253"/>
    </row>
    <row r="12" spans="1:6" ht="27.75" customHeight="1">
      <c r="A12" s="232"/>
      <c r="B12" s="232"/>
      <c r="C12" s="238"/>
      <c r="D12" s="86" t="s">
        <v>126</v>
      </c>
      <c r="E12" s="86" t="s">
        <v>151</v>
      </c>
      <c r="F12" s="62" t="s">
        <v>152</v>
      </c>
    </row>
    <row r="13" spans="1:6" ht="12.75">
      <c r="A13" s="64" t="s">
        <v>122</v>
      </c>
      <c r="B13" s="52" t="s">
        <v>118</v>
      </c>
      <c r="C13" s="162">
        <f>SUM(C14:C16)</f>
        <v>769312</v>
      </c>
      <c r="D13" s="162">
        <f>SUM(D14:D16)</f>
        <v>755171.52</v>
      </c>
      <c r="E13" s="162">
        <f>SUM(E14:E16)</f>
        <v>343530</v>
      </c>
      <c r="F13" s="162">
        <f>SUM(D13:E13)</f>
        <v>1098701.52</v>
      </c>
    </row>
    <row r="14" spans="1:6" ht="12.75">
      <c r="A14" s="52"/>
      <c r="B14" s="65" t="s">
        <v>115</v>
      </c>
      <c r="C14" s="75">
        <v>27911.5</v>
      </c>
      <c r="D14" s="75">
        <v>4800</v>
      </c>
      <c r="E14" s="75">
        <v>2800</v>
      </c>
      <c r="F14" s="162">
        <f aca="true" t="shared" si="0" ref="F14:F24">SUM(D14:E14)</f>
        <v>7600</v>
      </c>
    </row>
    <row r="15" spans="1:6" ht="12.75">
      <c r="A15" s="52"/>
      <c r="B15" s="65" t="s">
        <v>116</v>
      </c>
      <c r="C15" s="75">
        <v>94138.35</v>
      </c>
      <c r="D15" s="75">
        <v>104419.73</v>
      </c>
      <c r="E15" s="75">
        <v>46132.4</v>
      </c>
      <c r="F15" s="162">
        <f t="shared" si="0"/>
        <v>150552.13</v>
      </c>
    </row>
    <row r="16" spans="1:6" ht="12.75">
      <c r="A16" s="55"/>
      <c r="B16" s="66" t="s">
        <v>117</v>
      </c>
      <c r="C16" s="76">
        <v>647262.15</v>
      </c>
      <c r="D16" s="76">
        <v>645951.79</v>
      </c>
      <c r="E16" s="76">
        <v>294597.6</v>
      </c>
      <c r="F16" s="162">
        <f t="shared" si="0"/>
        <v>940549.39</v>
      </c>
    </row>
    <row r="17" spans="1:6" ht="12.75">
      <c r="A17" s="64" t="s">
        <v>123</v>
      </c>
      <c r="B17" s="52" t="s">
        <v>124</v>
      </c>
      <c r="C17" s="162">
        <f>SUM(C18:C20)</f>
        <v>6394309</v>
      </c>
      <c r="D17" s="162">
        <f>SUM(D18:D20)</f>
        <v>1215504</v>
      </c>
      <c r="E17" s="162">
        <f>SUM(E18:E20)</f>
        <v>1808685</v>
      </c>
      <c r="F17" s="161">
        <f t="shared" si="0"/>
        <v>3024189</v>
      </c>
    </row>
    <row r="18" spans="1:6" s="154" customFormat="1" ht="12.75">
      <c r="A18" s="52"/>
      <c r="B18" s="65" t="s">
        <v>115</v>
      </c>
      <c r="C18" s="75">
        <v>2777985</v>
      </c>
      <c r="D18" s="75">
        <v>454555</v>
      </c>
      <c r="E18" s="163">
        <v>709862</v>
      </c>
      <c r="F18" s="162">
        <f t="shared" si="0"/>
        <v>1164417</v>
      </c>
    </row>
    <row r="19" spans="1:6" s="154" customFormat="1" ht="12.75">
      <c r="A19" s="52"/>
      <c r="B19" s="65" t="s">
        <v>116</v>
      </c>
      <c r="C19" s="75">
        <v>0</v>
      </c>
      <c r="D19" s="75">
        <v>0</v>
      </c>
      <c r="E19" s="163">
        <v>0</v>
      </c>
      <c r="F19" s="162">
        <f t="shared" si="0"/>
        <v>0</v>
      </c>
    </row>
    <row r="20" spans="1:6" s="154" customFormat="1" ht="12.75">
      <c r="A20" s="55"/>
      <c r="B20" s="66" t="s">
        <v>117</v>
      </c>
      <c r="C20" s="76">
        <v>3616324</v>
      </c>
      <c r="D20" s="76">
        <v>760949</v>
      </c>
      <c r="E20" s="164">
        <v>1098823</v>
      </c>
      <c r="F20" s="165">
        <f t="shared" si="0"/>
        <v>1859772</v>
      </c>
    </row>
    <row r="21" spans="1:6" ht="12.75">
      <c r="A21" s="64"/>
      <c r="B21" s="52" t="s">
        <v>125</v>
      </c>
      <c r="C21" s="74">
        <f aca="true" t="shared" si="1" ref="C21:D24">SUM(C13,C17)</f>
        <v>7163621</v>
      </c>
      <c r="D21" s="74">
        <f t="shared" si="1"/>
        <v>1970675.52</v>
      </c>
      <c r="E21" s="74">
        <f>SUM(E13,E17)</f>
        <v>2152215</v>
      </c>
      <c r="F21" s="78">
        <f t="shared" si="0"/>
        <v>4122890.52</v>
      </c>
    </row>
    <row r="22" spans="1:6" ht="12.75">
      <c r="A22" s="52"/>
      <c r="B22" s="65" t="s">
        <v>115</v>
      </c>
      <c r="C22" s="74">
        <f t="shared" si="1"/>
        <v>2805896.5</v>
      </c>
      <c r="D22" s="74">
        <f t="shared" si="1"/>
        <v>459355</v>
      </c>
      <c r="E22" s="74">
        <f>SUM(E14,E18)</f>
        <v>712662</v>
      </c>
      <c r="F22" s="74">
        <f t="shared" si="0"/>
        <v>1172017</v>
      </c>
    </row>
    <row r="23" spans="1:6" ht="12.75">
      <c r="A23" s="52"/>
      <c r="B23" s="65" t="s">
        <v>116</v>
      </c>
      <c r="C23" s="74">
        <f t="shared" si="1"/>
        <v>94138.35</v>
      </c>
      <c r="D23" s="74">
        <f t="shared" si="1"/>
        <v>104419.73</v>
      </c>
      <c r="E23" s="74">
        <f>SUM(E15,E19)</f>
        <v>46132.4</v>
      </c>
      <c r="F23" s="74">
        <f t="shared" si="0"/>
        <v>150552.13</v>
      </c>
    </row>
    <row r="24" spans="1:6" ht="12.75">
      <c r="A24" s="55"/>
      <c r="B24" s="66" t="s">
        <v>117</v>
      </c>
      <c r="C24" s="77">
        <f t="shared" si="1"/>
        <v>4263586.15</v>
      </c>
      <c r="D24" s="77">
        <f t="shared" si="1"/>
        <v>1406900.79</v>
      </c>
      <c r="E24" s="77">
        <f>SUM(E16,E20)</f>
        <v>1393420.6</v>
      </c>
      <c r="F24" s="77">
        <f t="shared" si="0"/>
        <v>2800321.39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9" sqref="J9"/>
    </sheetView>
  </sheetViews>
  <sheetFormatPr defaultColWidth="9.00390625" defaultRowHeight="12.75"/>
  <cols>
    <col min="1" max="1" width="5.625" style="131" customWidth="1"/>
    <col min="2" max="2" width="5.125" style="131" customWidth="1"/>
    <col min="3" max="3" width="7.75390625" style="131" customWidth="1"/>
    <col min="4" max="4" width="17.625" style="131" customWidth="1"/>
    <col min="5" max="5" width="12.00390625" style="131" hidden="1" customWidth="1"/>
    <col min="6" max="6" width="12.75390625" style="131" customWidth="1"/>
    <col min="7" max="7" width="10.125" style="131" customWidth="1"/>
    <col min="8" max="8" width="10.125" style="150" customWidth="1"/>
    <col min="9" max="9" width="3.125" style="31" customWidth="1"/>
    <col min="10" max="10" width="13.125" style="131" customWidth="1"/>
    <col min="11" max="11" width="14.375" style="131" customWidth="1"/>
    <col min="12" max="12" width="16.75390625" style="131" customWidth="1"/>
    <col min="13" max="16384" width="9.125" style="131" customWidth="1"/>
  </cols>
  <sheetData>
    <row r="1" spans="1:12" s="152" customFormat="1" ht="23.25" customHeight="1">
      <c r="A1" s="256" t="s">
        <v>147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3.5" customHeight="1">
      <c r="A2" s="132"/>
      <c r="B2" s="132"/>
      <c r="C2" s="132"/>
      <c r="D2" s="132"/>
      <c r="E2" s="132"/>
      <c r="F2" s="132"/>
      <c r="G2" s="132"/>
      <c r="H2" s="133"/>
      <c r="I2" s="29"/>
      <c r="J2" s="132"/>
      <c r="K2" s="132"/>
      <c r="L2" s="7" t="s">
        <v>238</v>
      </c>
    </row>
    <row r="3" spans="1:12" ht="14.25" customHeight="1">
      <c r="A3" s="257" t="s">
        <v>251</v>
      </c>
      <c r="B3" s="257" t="s">
        <v>209</v>
      </c>
      <c r="C3" s="257" t="s">
        <v>237</v>
      </c>
      <c r="D3" s="255" t="s">
        <v>271</v>
      </c>
      <c r="E3" s="255" t="s">
        <v>252</v>
      </c>
      <c r="F3" s="255" t="s">
        <v>257</v>
      </c>
      <c r="G3" s="255"/>
      <c r="H3" s="255"/>
      <c r="I3" s="255"/>
      <c r="J3" s="255"/>
      <c r="K3" s="255"/>
      <c r="L3" s="255" t="s">
        <v>255</v>
      </c>
    </row>
    <row r="4" spans="1:12" ht="12.75" customHeight="1">
      <c r="A4" s="257"/>
      <c r="B4" s="257"/>
      <c r="C4" s="257"/>
      <c r="D4" s="255"/>
      <c r="E4" s="255"/>
      <c r="F4" s="255" t="s">
        <v>93</v>
      </c>
      <c r="G4" s="255" t="s">
        <v>218</v>
      </c>
      <c r="H4" s="255"/>
      <c r="I4" s="255"/>
      <c r="J4" s="255"/>
      <c r="K4" s="255"/>
      <c r="L4" s="255"/>
    </row>
    <row r="5" spans="1:12" ht="29.25" customHeight="1">
      <c r="A5" s="257"/>
      <c r="B5" s="257"/>
      <c r="C5" s="257"/>
      <c r="D5" s="255"/>
      <c r="E5" s="255"/>
      <c r="F5" s="255"/>
      <c r="G5" s="255" t="s">
        <v>266</v>
      </c>
      <c r="H5" s="259" t="s">
        <v>259</v>
      </c>
      <c r="I5" s="262" t="s">
        <v>268</v>
      </c>
      <c r="J5" s="263"/>
      <c r="K5" s="255" t="s">
        <v>260</v>
      </c>
      <c r="L5" s="255"/>
    </row>
    <row r="6" spans="1:12" ht="19.5" customHeight="1">
      <c r="A6" s="257"/>
      <c r="B6" s="257"/>
      <c r="C6" s="257"/>
      <c r="D6" s="255"/>
      <c r="E6" s="255"/>
      <c r="F6" s="255"/>
      <c r="G6" s="255"/>
      <c r="H6" s="259"/>
      <c r="I6" s="264"/>
      <c r="J6" s="265"/>
      <c r="K6" s="255"/>
      <c r="L6" s="255"/>
    </row>
    <row r="7" spans="1:12" ht="3" customHeight="1">
      <c r="A7" s="257"/>
      <c r="B7" s="257"/>
      <c r="C7" s="257"/>
      <c r="D7" s="255"/>
      <c r="E7" s="255"/>
      <c r="F7" s="255"/>
      <c r="G7" s="255"/>
      <c r="H7" s="259"/>
      <c r="I7" s="266"/>
      <c r="J7" s="267"/>
      <c r="K7" s="255"/>
      <c r="L7" s="255"/>
    </row>
    <row r="8" spans="1:12" ht="7.5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5</v>
      </c>
      <c r="G8" s="121">
        <v>6</v>
      </c>
      <c r="H8" s="134">
        <v>7</v>
      </c>
      <c r="I8" s="260">
        <v>8</v>
      </c>
      <c r="J8" s="261"/>
      <c r="K8" s="121">
        <v>9</v>
      </c>
      <c r="L8" s="121">
        <v>10</v>
      </c>
    </row>
    <row r="9" spans="1:12" ht="48.75" customHeight="1">
      <c r="A9" s="135">
        <v>1</v>
      </c>
      <c r="B9" s="136">
        <v>600</v>
      </c>
      <c r="C9" s="136">
        <v>60014</v>
      </c>
      <c r="D9" s="137" t="s">
        <v>136</v>
      </c>
      <c r="E9" s="135"/>
      <c r="F9" s="138">
        <v>100000</v>
      </c>
      <c r="G9" s="138">
        <v>100000</v>
      </c>
      <c r="H9" s="139"/>
      <c r="I9" s="151" t="s">
        <v>256</v>
      </c>
      <c r="J9" s="141"/>
      <c r="K9" s="135"/>
      <c r="L9" s="142" t="s">
        <v>106</v>
      </c>
    </row>
    <row r="10" spans="1:12" ht="60" customHeight="1">
      <c r="A10" s="135">
        <v>2</v>
      </c>
      <c r="B10" s="136">
        <v>600</v>
      </c>
      <c r="C10" s="136">
        <v>60095</v>
      </c>
      <c r="D10" s="137" t="s">
        <v>203</v>
      </c>
      <c r="E10" s="135"/>
      <c r="F10" s="138">
        <v>18500</v>
      </c>
      <c r="G10" s="138">
        <v>18500</v>
      </c>
      <c r="H10" s="139"/>
      <c r="I10" s="151" t="s">
        <v>256</v>
      </c>
      <c r="J10" s="141"/>
      <c r="K10" s="135"/>
      <c r="L10" s="142" t="s">
        <v>106</v>
      </c>
    </row>
    <row r="11" spans="1:12" ht="43.5" customHeight="1">
      <c r="A11" s="135">
        <v>3</v>
      </c>
      <c r="B11" s="136">
        <v>750</v>
      </c>
      <c r="C11" s="136">
        <v>75023</v>
      </c>
      <c r="D11" s="137" t="s">
        <v>192</v>
      </c>
      <c r="E11" s="135"/>
      <c r="F11" s="138">
        <v>40000</v>
      </c>
      <c r="G11" s="138">
        <v>40000</v>
      </c>
      <c r="H11" s="139">
        <v>0</v>
      </c>
      <c r="I11" s="151" t="s">
        <v>256</v>
      </c>
      <c r="J11" s="141"/>
      <c r="K11" s="135"/>
      <c r="L11" s="142" t="s">
        <v>106</v>
      </c>
    </row>
    <row r="12" spans="1:12" ht="9.75" customHeight="1">
      <c r="A12" s="268">
        <v>4</v>
      </c>
      <c r="B12" s="271">
        <v>750</v>
      </c>
      <c r="C12" s="271">
        <v>75023</v>
      </c>
      <c r="D12" s="274" t="s">
        <v>326</v>
      </c>
      <c r="E12" s="135"/>
      <c r="F12" s="280">
        <v>25000</v>
      </c>
      <c r="G12" s="280">
        <v>25000</v>
      </c>
      <c r="H12" s="283"/>
      <c r="I12" s="151" t="s">
        <v>199</v>
      </c>
      <c r="J12" s="141"/>
      <c r="K12" s="268"/>
      <c r="L12" s="277" t="s">
        <v>324</v>
      </c>
    </row>
    <row r="13" spans="1:12" ht="12.75" customHeight="1">
      <c r="A13" s="269"/>
      <c r="B13" s="272"/>
      <c r="C13" s="272"/>
      <c r="D13" s="275"/>
      <c r="E13" s="135"/>
      <c r="F13" s="281"/>
      <c r="G13" s="281"/>
      <c r="H13" s="284"/>
      <c r="I13" s="151" t="s">
        <v>200</v>
      </c>
      <c r="J13" s="141"/>
      <c r="K13" s="269"/>
      <c r="L13" s="278"/>
    </row>
    <row r="14" spans="1:12" ht="11.25" customHeight="1">
      <c r="A14" s="269"/>
      <c r="B14" s="272"/>
      <c r="C14" s="272"/>
      <c r="D14" s="275"/>
      <c r="E14" s="135"/>
      <c r="F14" s="281"/>
      <c r="G14" s="281"/>
      <c r="H14" s="284"/>
      <c r="I14" s="151" t="s">
        <v>201</v>
      </c>
      <c r="J14" s="141"/>
      <c r="K14" s="269"/>
      <c r="L14" s="278"/>
    </row>
    <row r="15" spans="1:12" ht="12" customHeight="1">
      <c r="A15" s="270"/>
      <c r="B15" s="273"/>
      <c r="C15" s="273"/>
      <c r="D15" s="276"/>
      <c r="E15" s="135"/>
      <c r="F15" s="282"/>
      <c r="G15" s="282"/>
      <c r="H15" s="285"/>
      <c r="I15" s="151" t="s">
        <v>202</v>
      </c>
      <c r="J15" s="141"/>
      <c r="K15" s="270"/>
      <c r="L15" s="279"/>
    </row>
    <row r="16" spans="1:12" ht="43.5" customHeight="1">
      <c r="A16" s="135">
        <v>5</v>
      </c>
      <c r="B16" s="136">
        <v>750</v>
      </c>
      <c r="C16" s="136">
        <v>75023</v>
      </c>
      <c r="D16" s="137" t="s">
        <v>327</v>
      </c>
      <c r="E16" s="135"/>
      <c r="F16" s="138">
        <v>50000</v>
      </c>
      <c r="G16" s="138">
        <v>50000</v>
      </c>
      <c r="H16" s="139">
        <v>0</v>
      </c>
      <c r="I16" s="151" t="s">
        <v>256</v>
      </c>
      <c r="J16" s="141"/>
      <c r="K16" s="135"/>
      <c r="L16" s="142" t="s">
        <v>106</v>
      </c>
    </row>
    <row r="17" spans="1:12" ht="43.5" customHeight="1">
      <c r="A17" s="135">
        <v>6</v>
      </c>
      <c r="B17" s="136">
        <v>754</v>
      </c>
      <c r="C17" s="136">
        <v>75412</v>
      </c>
      <c r="D17" s="137" t="s">
        <v>308</v>
      </c>
      <c r="E17" s="135"/>
      <c r="F17" s="138">
        <v>4000</v>
      </c>
      <c r="G17" s="138">
        <v>4000</v>
      </c>
      <c r="H17" s="139">
        <v>0</v>
      </c>
      <c r="I17" s="151" t="s">
        <v>256</v>
      </c>
      <c r="J17" s="141"/>
      <c r="K17" s="135"/>
      <c r="L17" s="142" t="s">
        <v>106</v>
      </c>
    </row>
    <row r="18" spans="1:12" ht="72" customHeight="1">
      <c r="A18" s="135">
        <v>7</v>
      </c>
      <c r="B18" s="136">
        <v>801</v>
      </c>
      <c r="C18" s="136">
        <v>80101</v>
      </c>
      <c r="D18" s="137" t="s">
        <v>310</v>
      </c>
      <c r="E18" s="135"/>
      <c r="F18" s="138">
        <v>3850</v>
      </c>
      <c r="G18" s="138">
        <v>3850</v>
      </c>
      <c r="H18" s="139">
        <v>0</v>
      </c>
      <c r="I18" s="151" t="s">
        <v>256</v>
      </c>
      <c r="J18" s="141"/>
      <c r="K18" s="135"/>
      <c r="L18" s="143" t="s">
        <v>307</v>
      </c>
    </row>
    <row r="19" spans="1:12" ht="42.75" customHeight="1">
      <c r="A19" s="145">
        <v>8</v>
      </c>
      <c r="B19" s="142">
        <v>900</v>
      </c>
      <c r="C19" s="142">
        <v>90015</v>
      </c>
      <c r="D19" s="146" t="s">
        <v>105</v>
      </c>
      <c r="E19" s="147">
        <v>20000</v>
      </c>
      <c r="F19" s="147">
        <v>100000</v>
      </c>
      <c r="G19" s="147">
        <v>0</v>
      </c>
      <c r="H19" s="147">
        <v>100000</v>
      </c>
      <c r="I19" s="151" t="s">
        <v>256</v>
      </c>
      <c r="J19" s="141"/>
      <c r="K19" s="142"/>
      <c r="L19" s="142" t="s">
        <v>106</v>
      </c>
    </row>
    <row r="20" spans="1:12" ht="20.25" customHeight="1" hidden="1">
      <c r="A20" s="145"/>
      <c r="B20" s="142"/>
      <c r="C20" s="142"/>
      <c r="D20" s="146"/>
      <c r="E20" s="147"/>
      <c r="F20" s="147"/>
      <c r="G20" s="147"/>
      <c r="H20" s="147"/>
      <c r="I20" s="151"/>
      <c r="J20" s="141"/>
      <c r="K20" s="142"/>
      <c r="L20" s="142"/>
    </row>
    <row r="21" spans="1:12" ht="12" hidden="1">
      <c r="A21" s="135"/>
      <c r="B21" s="144"/>
      <c r="C21" s="144"/>
      <c r="D21" s="140"/>
      <c r="E21" s="148"/>
      <c r="F21" s="148"/>
      <c r="G21" s="148"/>
      <c r="H21" s="148"/>
      <c r="I21" s="160"/>
      <c r="J21" s="140"/>
      <c r="K21" s="144"/>
      <c r="L21" s="144"/>
    </row>
    <row r="22" spans="1:12" ht="12" hidden="1">
      <c r="A22" s="135"/>
      <c r="B22" s="144"/>
      <c r="C22" s="144"/>
      <c r="D22" s="140"/>
      <c r="E22" s="148"/>
      <c r="F22" s="148"/>
      <c r="G22" s="148"/>
      <c r="H22" s="148"/>
      <c r="I22" s="160"/>
      <c r="J22" s="140"/>
      <c r="K22" s="144"/>
      <c r="L22" s="144"/>
    </row>
    <row r="23" spans="1:12" ht="12" customHeight="1">
      <c r="A23" s="258" t="s">
        <v>265</v>
      </c>
      <c r="B23" s="258"/>
      <c r="C23" s="258"/>
      <c r="D23" s="258"/>
      <c r="E23" s="120">
        <f>SUM(E19:E20)</f>
        <v>20000</v>
      </c>
      <c r="F23" s="120">
        <f>SUM(F9:F22)</f>
        <v>341350</v>
      </c>
      <c r="G23" s="120">
        <f>SUM(G9:G22)</f>
        <v>241350</v>
      </c>
      <c r="H23" s="120">
        <f>SUM(H9:H22)</f>
        <v>100000</v>
      </c>
      <c r="I23" s="157"/>
      <c r="J23" s="120">
        <f>SUM(J9:J22)</f>
        <v>0</v>
      </c>
      <c r="K23" s="120">
        <f>SUM(K19:K22)</f>
        <v>0</v>
      </c>
      <c r="L23" s="149" t="s">
        <v>242</v>
      </c>
    </row>
    <row r="25" spans="1:11" ht="12">
      <c r="A25" s="131" t="s">
        <v>131</v>
      </c>
      <c r="F25" s="150"/>
      <c r="K25" s="131" t="s">
        <v>107</v>
      </c>
    </row>
    <row r="26" spans="1:6" ht="12">
      <c r="A26" s="131" t="s">
        <v>132</v>
      </c>
      <c r="F26" s="150"/>
    </row>
    <row r="27" spans="1:6" ht="12">
      <c r="A27" s="131" t="s">
        <v>133</v>
      </c>
      <c r="F27" s="150"/>
    </row>
    <row r="28" spans="1:6" ht="12">
      <c r="A28" s="131" t="s">
        <v>134</v>
      </c>
      <c r="F28" s="150"/>
    </row>
    <row r="29" spans="1:6" ht="12">
      <c r="A29" s="131" t="s">
        <v>135</v>
      </c>
      <c r="F29" s="150"/>
    </row>
  </sheetData>
  <mergeCells count="25">
    <mergeCell ref="L12:L15"/>
    <mergeCell ref="F12:F15"/>
    <mergeCell ref="G12:G15"/>
    <mergeCell ref="H12:H15"/>
    <mergeCell ref="K12:K15"/>
    <mergeCell ref="A23:D23"/>
    <mergeCell ref="H5:H7"/>
    <mergeCell ref="G5:G7"/>
    <mergeCell ref="I8:J8"/>
    <mergeCell ref="I5:J7"/>
    <mergeCell ref="E3:E7"/>
    <mergeCell ref="A12:A15"/>
    <mergeCell ref="B12:B15"/>
    <mergeCell ref="C12:C15"/>
    <mergeCell ref="D12:D15"/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85" r:id="rId1"/>
  <headerFooter alignWithMargins="0">
    <oddHeader>&amp;R&amp;9Załącznik Nr  4
do uchwały  Nr XLIX/282/10
Rady Gminy w Skarżysku Kościelnym 
z dnia 28 września 2010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87" t="s">
        <v>101</v>
      </c>
      <c r="B1" s="287"/>
      <c r="C1" s="287"/>
      <c r="D1" s="287"/>
    </row>
    <row r="2" ht="6.75" customHeight="1">
      <c r="A2" s="10"/>
    </row>
    <row r="3" ht="12.75">
      <c r="D3" s="6" t="s">
        <v>238</v>
      </c>
    </row>
    <row r="4" spans="1:4" ht="15" customHeight="1">
      <c r="A4" s="288" t="s">
        <v>251</v>
      </c>
      <c r="B4" s="288" t="s">
        <v>212</v>
      </c>
      <c r="C4" s="289" t="s">
        <v>253</v>
      </c>
      <c r="D4" s="289" t="s">
        <v>94</v>
      </c>
    </row>
    <row r="5" spans="1:4" ht="15" customHeight="1">
      <c r="A5" s="288"/>
      <c r="B5" s="288"/>
      <c r="C5" s="288"/>
      <c r="D5" s="289"/>
    </row>
    <row r="6" spans="1:4" ht="15.75" customHeight="1">
      <c r="A6" s="288"/>
      <c r="B6" s="288"/>
      <c r="C6" s="288"/>
      <c r="D6" s="289"/>
    </row>
    <row r="7" spans="1:4" s="23" customFormat="1" ht="6.75" customHeight="1">
      <c r="A7" s="22">
        <v>1</v>
      </c>
      <c r="B7" s="22">
        <v>2</v>
      </c>
      <c r="C7" s="22">
        <v>3</v>
      </c>
      <c r="D7" s="22">
        <v>4</v>
      </c>
    </row>
    <row r="8" spans="1:4" ht="18.75" customHeight="1">
      <c r="A8" s="286" t="s">
        <v>225</v>
      </c>
      <c r="B8" s="286"/>
      <c r="C8" s="12"/>
      <c r="D8" s="95">
        <f>SUM(D9,D10,D11,D12,D13,D14,D15,D16,D17)</f>
        <v>7802374.96</v>
      </c>
    </row>
    <row r="9" spans="1:4" ht="18.75" customHeight="1">
      <c r="A9" s="14" t="s">
        <v>214</v>
      </c>
      <c r="B9" s="15" t="s">
        <v>220</v>
      </c>
      <c r="C9" s="14" t="s">
        <v>226</v>
      </c>
      <c r="D9" s="96">
        <v>6379267</v>
      </c>
    </row>
    <row r="10" spans="1:4" ht="18.75" customHeight="1">
      <c r="A10" s="16" t="s">
        <v>215</v>
      </c>
      <c r="B10" s="17" t="s">
        <v>221</v>
      </c>
      <c r="C10" s="16" t="s">
        <v>226</v>
      </c>
      <c r="D10" s="97"/>
    </row>
    <row r="11" spans="1:4" ht="51">
      <c r="A11" s="16" t="s">
        <v>216</v>
      </c>
      <c r="B11" s="18" t="s">
        <v>262</v>
      </c>
      <c r="C11" s="16" t="s">
        <v>244</v>
      </c>
      <c r="D11" s="97"/>
    </row>
    <row r="12" spans="1:4" ht="18.75" customHeight="1">
      <c r="A12" s="16" t="s">
        <v>208</v>
      </c>
      <c r="B12" s="17" t="s">
        <v>228</v>
      </c>
      <c r="C12" s="16" t="s">
        <v>245</v>
      </c>
      <c r="D12" s="97"/>
    </row>
    <row r="13" spans="1:4" ht="18.75" customHeight="1">
      <c r="A13" s="16" t="s">
        <v>219</v>
      </c>
      <c r="B13" s="17" t="s">
        <v>263</v>
      </c>
      <c r="C13" s="16" t="s">
        <v>95</v>
      </c>
      <c r="D13" s="97" t="s">
        <v>127</v>
      </c>
    </row>
    <row r="14" spans="1:4" ht="18.75" customHeight="1">
      <c r="A14" s="16" t="s">
        <v>222</v>
      </c>
      <c r="B14" s="17" t="s">
        <v>223</v>
      </c>
      <c r="C14" s="16" t="s">
        <v>227</v>
      </c>
      <c r="D14" s="97">
        <v>0</v>
      </c>
    </row>
    <row r="15" spans="1:4" ht="18.75" customHeight="1">
      <c r="A15" s="16" t="s">
        <v>224</v>
      </c>
      <c r="B15" s="17" t="s">
        <v>289</v>
      </c>
      <c r="C15" s="16" t="s">
        <v>254</v>
      </c>
      <c r="D15" s="97"/>
    </row>
    <row r="16" spans="1:4" ht="18.75" customHeight="1">
      <c r="A16" s="16" t="s">
        <v>230</v>
      </c>
      <c r="B16" s="17" t="s">
        <v>270</v>
      </c>
      <c r="C16" s="16" t="s">
        <v>229</v>
      </c>
      <c r="D16" s="97">
        <v>1423107.96</v>
      </c>
    </row>
    <row r="17" spans="1:4" ht="18.75" customHeight="1">
      <c r="A17" s="19" t="s">
        <v>243</v>
      </c>
      <c r="B17" s="20" t="s">
        <v>269</v>
      </c>
      <c r="C17" s="19" t="s">
        <v>234</v>
      </c>
      <c r="D17" s="98"/>
    </row>
    <row r="18" spans="1:4" ht="18.75" customHeight="1">
      <c r="A18" s="286" t="s">
        <v>264</v>
      </c>
      <c r="B18" s="286"/>
      <c r="C18" s="12"/>
      <c r="D18" s="95">
        <f>SUM(D19:D25)</f>
        <v>650000</v>
      </c>
    </row>
    <row r="19" spans="1:4" ht="18.75" customHeight="1">
      <c r="A19" s="14" t="s">
        <v>214</v>
      </c>
      <c r="B19" s="15" t="s">
        <v>246</v>
      </c>
      <c r="C19" s="14" t="s">
        <v>232</v>
      </c>
      <c r="D19" s="96">
        <v>650000</v>
      </c>
    </row>
    <row r="20" spans="1:4" ht="18.75" customHeight="1">
      <c r="A20" s="16" t="s">
        <v>215</v>
      </c>
      <c r="B20" s="17" t="s">
        <v>231</v>
      </c>
      <c r="C20" s="16" t="s">
        <v>232</v>
      </c>
      <c r="D20" s="97"/>
    </row>
    <row r="21" spans="1:4" ht="38.25">
      <c r="A21" s="16" t="s">
        <v>216</v>
      </c>
      <c r="B21" s="18" t="s">
        <v>249</v>
      </c>
      <c r="C21" s="16" t="s">
        <v>250</v>
      </c>
      <c r="D21" s="97"/>
    </row>
    <row r="22" spans="1:4" ht="18.75" customHeight="1">
      <c r="A22" s="16" t="s">
        <v>208</v>
      </c>
      <c r="B22" s="17" t="s">
        <v>247</v>
      </c>
      <c r="C22" s="16" t="s">
        <v>241</v>
      </c>
      <c r="D22" s="97"/>
    </row>
    <row r="23" spans="1:4" ht="18.75" customHeight="1">
      <c r="A23" s="16" t="s">
        <v>219</v>
      </c>
      <c r="B23" s="17" t="s">
        <v>248</v>
      </c>
      <c r="C23" s="16" t="s">
        <v>234</v>
      </c>
      <c r="D23" s="97"/>
    </row>
    <row r="24" spans="1:4" ht="25.5" customHeight="1">
      <c r="A24" s="16" t="s">
        <v>222</v>
      </c>
      <c r="B24" s="18" t="s">
        <v>157</v>
      </c>
      <c r="C24" s="16" t="s">
        <v>235</v>
      </c>
      <c r="D24" s="97"/>
    </row>
    <row r="25" spans="1:4" ht="18.75" customHeight="1">
      <c r="A25" s="19" t="s">
        <v>224</v>
      </c>
      <c r="B25" s="20" t="s">
        <v>236</v>
      </c>
      <c r="C25" s="19" t="s">
        <v>233</v>
      </c>
      <c r="D25" s="98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7
do uchwały Nr  XLIX/282/10
Rady Gminy w Skarżysku Kościelnym.
z dnia 28 września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2010-10-01T08:43:11Z</cp:lastPrinted>
  <dcterms:created xsi:type="dcterms:W3CDTF">1998-12-09T13:02:10Z</dcterms:created>
  <dcterms:modified xsi:type="dcterms:W3CDTF">2010-10-01T08:47:11Z</dcterms:modified>
  <cp:category/>
  <cp:version/>
  <cp:contentType/>
  <cp:contentStatus/>
</cp:coreProperties>
</file>