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firstSheet="2" activeTab="8"/>
  </bookViews>
  <sheets>
    <sheet name=" ZAŁ 7" sheetId="1" r:id="rId1"/>
    <sheet name=" ZAŁ  8" sheetId="2" r:id="rId2"/>
    <sheet name="ZAŁ 6" sheetId="3" r:id="rId3"/>
    <sheet name="ZAŁ 3" sheetId="4" r:id="rId4"/>
    <sheet name="ZAŁ 9" sheetId="5" r:id="rId5"/>
    <sheet name="ZAŁ 5" sheetId="6" r:id="rId6"/>
    <sheet name="ZAŁ 4" sheetId="7" r:id="rId7"/>
    <sheet name="ZAŁ 7" sheetId="8" r:id="rId8"/>
    <sheet name="ZAŁ 8" sheetId="9" r:id="rId9"/>
  </sheets>
  <definedNames>
    <definedName name="_xlnm.Print_Titles" localSheetId="0">' ZAŁ 7'!$8:$14</definedName>
    <definedName name="_xlnm.Print_Titles" localSheetId="3">'ZAŁ 3'!$2:$8</definedName>
    <definedName name="_xlnm.Print_Titles" localSheetId="2">'ZAŁ 6'!$9:$10</definedName>
    <definedName name="_xlnm.Print_Titles" localSheetId="4">'ZAŁ 9'!$2:$5</definedName>
  </definedNames>
  <calcPr fullCalcOnLoad="1"/>
</workbook>
</file>

<file path=xl/sharedStrings.xml><?xml version="1.0" encoding="utf-8"?>
<sst xmlns="http://schemas.openxmlformats.org/spreadsheetml/2006/main" count="1367" uniqueCount="405">
  <si>
    <t>Dochody i wydatki związane z realizacją zadań z zakresu administracji rządowej i innych zadań zleconych odrębnymi ustawami w 2010 r</t>
  </si>
  <si>
    <t>Dotacje ogółem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</si>
  <si>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</si>
  <si>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</si>
  <si>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</si>
  <si>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</si>
  <si>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</si>
  <si>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</si>
  <si>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</si>
  <si>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</si>
  <si>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</si>
  <si>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</si>
  <si>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</si>
  <si>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</si>
  <si>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</si>
  <si>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</si>
  <si>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</si>
  <si>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</si>
  <si>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</si>
  <si>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</si>
  <si>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</si>
  <si>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</si>
  <si>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</si>
  <si>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</si>
  <si>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</si>
  <si>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</si>
  <si>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</si>
  <si>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</si>
  <si>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</si>
  <si>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</si>
  <si>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</si>
  <si>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</si>
  <si>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</si>
  <si>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</si>
  <si>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</si>
  <si>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0,00</t>
  </si>
  <si>
    <t>75011</t>
  </si>
  <si>
    <t>2010</t>
  </si>
  <si>
    <t>Dotacje celowe otrzymane z budżetu państwa na realizację zadań bieżących z zakresu administracji rządowej  oraz innych zadań zleconych gminie (związkom gmin) ustawami</t>
  </si>
  <si>
    <t>4010</t>
  </si>
  <si>
    <t>30 000,00</t>
  </si>
  <si>
    <t>4110</t>
  </si>
  <si>
    <t>4120</t>
  </si>
  <si>
    <t>4210</t>
  </si>
  <si>
    <t>4260</t>
  </si>
  <si>
    <t>4370</t>
  </si>
  <si>
    <t>4410</t>
  </si>
  <si>
    <t>300,00</t>
  </si>
  <si>
    <t>4700</t>
  </si>
  <si>
    <t xml:space="preserve">Szkolenia pracowników niebędących członkami korpusu służby cywilnej </t>
  </si>
  <si>
    <t>4740</t>
  </si>
  <si>
    <t>4750</t>
  </si>
  <si>
    <t>751</t>
  </si>
  <si>
    <t>1 077,00</t>
  </si>
  <si>
    <t>75101</t>
  </si>
  <si>
    <t>4300</t>
  </si>
  <si>
    <t>800,00</t>
  </si>
  <si>
    <t>277,00</t>
  </si>
  <si>
    <t>75109</t>
  </si>
  <si>
    <t>852</t>
  </si>
  <si>
    <t>85212</t>
  </si>
  <si>
    <t>Świadczenia rodzinne, świadczenia z funduszu alimentacyjneego oraz składki na ubezpieczenia emerytalne i rentowe z ubezpieczenia społecznego</t>
  </si>
  <si>
    <t>85 916,00</t>
  </si>
  <si>
    <t>2 031 120,00</t>
  </si>
  <si>
    <t>3110</t>
  </si>
  <si>
    <t>41 565,00</t>
  </si>
  <si>
    <t>4040</t>
  </si>
  <si>
    <t>3 093,00</t>
  </si>
  <si>
    <t>37 281,00</t>
  </si>
  <si>
    <t>1 097,00</t>
  </si>
  <si>
    <t>4170</t>
  </si>
  <si>
    <t>Wynagrodzenia bezosobowe</t>
  </si>
  <si>
    <t>2 880,00</t>
  </si>
  <si>
    <t>1 900,00</t>
  </si>
  <si>
    <t>3 000,00</t>
  </si>
  <si>
    <t>4350</t>
  </si>
  <si>
    <t>Zakup usług dostępu do sieci Internet</t>
  </si>
  <si>
    <t>360,00</t>
  </si>
  <si>
    <t>1 550,00</t>
  </si>
  <si>
    <t>1 640,00</t>
  </si>
  <si>
    <t>4440</t>
  </si>
  <si>
    <t>1 300,00</t>
  </si>
  <si>
    <t>2 550,00</t>
  </si>
  <si>
    <t>Ogółem:</t>
  </si>
  <si>
    <t>Dochody  ogółem</t>
  </si>
  <si>
    <t>Wydatki  ogółem</t>
  </si>
  <si>
    <t>19</t>
  </si>
  <si>
    <t>20</t>
  </si>
  <si>
    <t>I Dochody i wydatki związane z realizacją zadań realizowanych wspólnie z innymi jednostkami samorzadu terytorialnego</t>
  </si>
  <si>
    <t xml:space="preserve">II Dochody i wydatki związane z realizacją zadań przejętych przez Gminę do realizacji w drodze umowy lub  porozumienia </t>
  </si>
  <si>
    <t>III Dochody i wydatki związane z pomocą rzeczową lub finansową realizowaną na podstawe porozumień między j.s.t.</t>
  </si>
  <si>
    <t>600</t>
  </si>
  <si>
    <t>0</t>
  </si>
  <si>
    <t>60014</t>
  </si>
  <si>
    <t>6050</t>
  </si>
  <si>
    <t>100 000,00</t>
  </si>
  <si>
    <t>6300</t>
  </si>
  <si>
    <t>Dotacja celowa na pomoc finansową udzielaną między jednostkami samorządu terytorialnego na dofinansowanie własnych zadań inwestycyjnych i zakupów inwestycyjnych</t>
  </si>
  <si>
    <t>Zakup materiałów i wyposażenia</t>
  </si>
  <si>
    <t>Zakup usług pozostałych</t>
  </si>
  <si>
    <t>Różne wydatki na rzecz osób fizycznych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</si>
  <si>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</si>
  <si>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</si>
  <si>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</si>
  <si>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</si>
  <si>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</si>
  <si>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</si>
  <si>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Wydatki inwestycyjne jednostek budżetowych</t>
  </si>
  <si>
    <t>rok budżetowy 2010 (6+7+8+9)</t>
  </si>
  <si>
    <t>Kwota
2010 r.</t>
  </si>
  <si>
    <t>§ 941 do 944</t>
  </si>
  <si>
    <t xml:space="preserve">Kwota </t>
  </si>
  <si>
    <t>Projekt: "Centrum Kulturalno - Oświatowe i Sportowe  w Kierzu Niedźwiedzim"</t>
  </si>
  <si>
    <t>2007-2010</t>
  </si>
  <si>
    <t>Świadczenia społeczne</t>
  </si>
  <si>
    <t>Urzędy wojewódzkie</t>
  </si>
  <si>
    <t>Urzędy naczelnych organów władzy państwowej, kontroli i ochrony prawa</t>
  </si>
  <si>
    <t>Zakup materiałów papierniczych do sprzętu drukarskiego i urządzeń kserograficznych</t>
  </si>
  <si>
    <t>Przychody i rozchody budżetu w 2010 r.</t>
  </si>
  <si>
    <t>Zakup akcesoriów komputerowych, w tym programów i licencji</t>
  </si>
  <si>
    <t>Dodatkowe wynagrodzenie roczne</t>
  </si>
  <si>
    <t>L.p.</t>
  </si>
  <si>
    <t>Budowa oświetlenia ulicznego</t>
  </si>
  <si>
    <t>Urząd Gminy</t>
  </si>
  <si>
    <t xml:space="preserve">Działanie 6.2: Rewitalizacja małych miast  </t>
  </si>
  <si>
    <t>Drogi publiczne powiatowe</t>
  </si>
  <si>
    <t>`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</si>
  <si>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</si>
  <si>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</si>
  <si>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</si>
  <si>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</si>
  <si>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</si>
  <si>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</si>
  <si>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</si>
  <si>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</si>
  <si>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</si>
  <si>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</si>
  <si>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</si>
  <si>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Rady Gminy w Skarżysku Kościelnym</t>
  </si>
  <si>
    <t>2011 r.</t>
  </si>
  <si>
    <t>Źródła finansowania</t>
  </si>
  <si>
    <t>I</t>
  </si>
  <si>
    <t>II</t>
  </si>
  <si>
    <t>Ogółem wydatki majątkowe</t>
  </si>
  <si>
    <t xml:space="preserve">Ogółem wydatki </t>
  </si>
  <si>
    <t>2011 rok</t>
  </si>
  <si>
    <t xml:space="preserve"> </t>
  </si>
  <si>
    <t>Jednostka otrzymująca dotację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</si>
  <si>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</si>
  <si>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</si>
  <si>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</si>
  <si>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</si>
  <si>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</si>
  <si>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</si>
  <si>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</si>
  <si>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Projekt: "Budowa kompleksu sportowo-rekreacyjnego oraz placu zabaw dla dzieci młodszych na placu przyszkolnym wraz z zapleczem w miejscowości Lipowe Pole"</t>
  </si>
  <si>
    <t xml:space="preserve">Budowa chodnika przy drogach  powiatowych </t>
  </si>
  <si>
    <t xml:space="preserve">Program:   Program Operacyjny Kapitał Ludzki 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</si>
  <si>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</si>
  <si>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</si>
  <si>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</si>
  <si>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</si>
  <si>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2008-2010</t>
  </si>
  <si>
    <t>Urzad Gminy</t>
  </si>
  <si>
    <t xml:space="preserve">Priorytet </t>
  </si>
  <si>
    <t>2012 r.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</si>
  <si>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</si>
  <si>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</si>
  <si>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</si>
  <si>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 xml:space="preserve">Działanie:Odnowa i Rozwój Wsi </t>
  </si>
  <si>
    <t xml:space="preserve">Program:   Program Rozwoju Obszarów Wiejskich na lata 2007 - 2013 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</si>
  <si>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</si>
  <si>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</si>
  <si>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</si>
  <si>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>wydatki poniesione do 31.12.2009 r.</t>
  </si>
  <si>
    <t>rok budżetowy 2010 (8+9+10+11)</t>
  </si>
  <si>
    <t>wydatki do poniesienia po 2012 roku</t>
  </si>
  <si>
    <t>Zadania inwestycyjne roczne w 2010 r.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</si>
  <si>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</si>
  <si>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</si>
  <si>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Planowane wydatki budżetowe na realizację zadań programu w latach 2011 - 2012</t>
  </si>
  <si>
    <t>2012 rok</t>
  </si>
  <si>
    <t>Razem 2011 - 2012</t>
  </si>
  <si>
    <t>Wydatki poniesione do 31.12.2009 r.</t>
  </si>
  <si>
    <t>Planowane wydatki budżetowe na realizację zadań programu w latach 2011 - 20……</t>
  </si>
  <si>
    <t>po 2012 roku</t>
  </si>
  <si>
    <t>Wykup papierów wartościowych ( obligacji komunalnych)</t>
  </si>
  <si>
    <t>Szkoła Podstawowa Majków</t>
  </si>
  <si>
    <t>Dotacje celowe  w 2010 r.</t>
  </si>
  <si>
    <t>Zadania jednostek pomocniczych w ramach funduszu sołeckiego w 2010 roku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</si>
  <si>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</si>
  <si>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</si>
  <si>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</si>
  <si>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</si>
  <si>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</si>
  <si>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</si>
  <si>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</si>
  <si>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</si>
  <si>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</si>
  <si>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Sołectwo: Skarżysko Kościelne</t>
  </si>
  <si>
    <t>Wykonanie i zamontowanie tablic informacyjnych</t>
  </si>
  <si>
    <t>Wykonanie i montaż tablicy z opisem miejscowości</t>
  </si>
  <si>
    <t>Przygotowanie terenu pod boisko sportowe</t>
  </si>
  <si>
    <t>majątkowe</t>
  </si>
  <si>
    <t>bieżące</t>
  </si>
  <si>
    <t>Utrzymanie terenów zielonych w sołectwie- zakup wykaszarki i kosiarki</t>
  </si>
  <si>
    <t>Utrzymanie terenów zielonych w sołectwie- zakup  kosiarki, łopat itp..</t>
  </si>
  <si>
    <t>Zakup sprzętu sportowego bilard z wyposażeniem</t>
  </si>
  <si>
    <t>Zakup narzędzi do prac w sołectwie</t>
  </si>
  <si>
    <t>Zakup obuwia dla zespołu "Grzybowianki"</t>
  </si>
  <si>
    <t>Zakup elementów placu zabaw na plac szkolny</t>
  </si>
  <si>
    <t xml:space="preserve">Tablice informacyjne, wykonanie  i montaż </t>
  </si>
  <si>
    <t>Wykonanie opisu tablicy informacyjnej "Rydno"</t>
  </si>
  <si>
    <t>Zakup stolików i krzeseł na świetlicę</t>
  </si>
  <si>
    <t xml:space="preserve">Dotacja celowa przekazana dla powiatu na zadania bieżące realizowane na podstawie porozumień (umów) między j.s.t. - dowóz uczniów niepełnosprawnych do Zespołu Placówek Specjalnych dla Niepełnosprawnych Ruchowo w Skarżysku- Kamiennej. </t>
  </si>
  <si>
    <t>"Budowa sieci kanalizacji sanitarnej z przykanalikami do granic nieruchomości wraz z przepompowniami ścieków i zasilaniem elektrycznym przepompowni w miejscowości Michałów  (lata 2009-2012)</t>
  </si>
  <si>
    <t>Rozbudowa drogi gminnej w miejscowości Skarżysko Koscielne, ul. Olszynki (2009-2012)</t>
  </si>
  <si>
    <t>Centrum Kulturalno - Oświatowe i Sportowe  w  Kierzu Niedźwiedzim (lata 2007 - 2010)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</si>
  <si>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</si>
  <si>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</si>
  <si>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</si>
  <si>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</si>
  <si>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 xml:space="preserve">Priorytet V:Wzrost jakości infrastruktury społecznej oraz inwestycje w dziedzictwo kulturowe, turystykę i sport </t>
  </si>
  <si>
    <t>Działanie 5.3  "Inwestycje w sferę dziedzictwa kulturowego, turystyki i sportu</t>
  </si>
  <si>
    <t>Projekt: "Nad Żarnówką" -Gmina Skarżysko Kościelne "Budowa i przystosowanie infrastruktury na potrzeby agroturystyki w Majkowie i Michałowie gm. Skarżysko Kościelne pow. Skarżyski"</t>
  </si>
  <si>
    <t>Limity wydatków na wieloletnie programy inwestycyjne w latach 2010 - 2012</t>
  </si>
  <si>
    <t>Rewitalizacja Gminy Skarżysko Kościelne- projekt pn. "Bezpieczeństwo i funkcjonalność  centrum Gminy Skarżysko Kościelne" -II etap (lata 2009 - 2011)</t>
  </si>
  <si>
    <t>Utworzenie szkolnego placu zabaw przy Szkole Podstawowej w Skarżysku Kościelnym w ramach programu "Radosna Szkoła"</t>
  </si>
  <si>
    <t>Wykonanie zasilania awaryjnego budynku Urzędu Gminy</t>
  </si>
  <si>
    <t>Projekt: " Rewitalizacja Gminy Skarżysko Kościelne- projekt pn. "Bezpieczeństwo i funkcjonalność  centrum Gminy Skarżysko Kościelne -II etap"</t>
  </si>
  <si>
    <t>Wydatki majątkowe na programy i projekty realizowane ze środków pochodzących z budżetu Unii Europejskiej oraz innych źródeł zagranicznych, niepodlegających zwrotowi na 2010 rok</t>
  </si>
  <si>
    <t>2009-2010</t>
  </si>
  <si>
    <t>Przebudowa drogi gminnej w miejscowości Majków ul. Dębowa Nr 379010T, na długości 616 m (2009 - 2011)</t>
  </si>
  <si>
    <t>Szkoła Podstawowa w Lipowym Polu</t>
  </si>
  <si>
    <t>Szkoła Podstawowa w Grzybowej Górze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</si>
  <si>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</si>
  <si>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A.</t>
  </si>
  <si>
    <t>B.</t>
  </si>
  <si>
    <t>C.</t>
  </si>
  <si>
    <t>D.</t>
  </si>
  <si>
    <t>Budowa parkingu przy cmentarzu na drodze gminnej w miejscowości Kierz Niedźwiedzi</t>
  </si>
  <si>
    <t xml:space="preserve">Zagospodarowanie terenu wokół sadzawki </t>
  </si>
  <si>
    <t>2010-2011</t>
  </si>
  <si>
    <t>11.</t>
  </si>
  <si>
    <t xml:space="preserve"> "Nad Żarnówką" -Gmina Skarżysko Kościelne "Budowa i przystosowanie infrastruktury na potrzeby agroturystyki w Majkowie i Michałowie gm. Skarżysko Kościelne pow. Skarżyski"(lata 2009-2010)</t>
  </si>
  <si>
    <t>Doposażenie śwetlcy działającej przy OSP- zakup krzeseł, ławek, kostki i mat.budowlanych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</si>
  <si>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</si>
  <si>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</si>
  <si>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</si>
  <si>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</si>
  <si>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</si>
  <si>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</si>
  <si>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</si>
  <si>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</si>
  <si>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</si>
  <si>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</si>
  <si>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</si>
  <si>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</si>
  <si>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</si>
  <si>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</si>
  <si>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</si>
  <si>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</si>
  <si>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</si>
  <si>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</si>
  <si>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</si>
  <si>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</si>
  <si>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</si>
  <si>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</si>
  <si>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</si>
  <si>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</si>
  <si>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</si>
  <si>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</si>
  <si>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</si>
  <si>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</si>
  <si>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</si>
  <si>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</si>
  <si>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</si>
  <si>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</si>
  <si>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</si>
  <si>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</si>
  <si>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</si>
  <si>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</si>
  <si>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</si>
  <si>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</si>
  <si>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</si>
  <si>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</si>
  <si>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</si>
  <si>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</si>
  <si>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</si>
  <si>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</si>
  <si>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</si>
  <si>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</si>
  <si>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</si>
  <si>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</si>
  <si>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</si>
  <si>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</si>
  <si>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</si>
  <si>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</si>
  <si>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</si>
  <si>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</si>
  <si>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</si>
  <si>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</si>
  <si>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</si>
  <si>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</si>
  <si>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</si>
  <si>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</si>
  <si>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</si>
  <si>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</si>
  <si>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Inne źródła (wolne środki)</t>
  </si>
  <si>
    <t>Nazwa zadania inwestycyjnego</t>
  </si>
  <si>
    <t>Rolnictwo i łowiectwo</t>
  </si>
  <si>
    <t>Pozostała działalność</t>
  </si>
  <si>
    <t>Administracja publiczna</t>
  </si>
  <si>
    <t>Pomoc społeczna</t>
  </si>
  <si>
    <t>Urzędy naczelnych organów władzy państwowej, kontroli i ochrony prawa oraz sądownictwa</t>
  </si>
  <si>
    <t>Transport i łączność</t>
  </si>
  <si>
    <t xml:space="preserve">Dotacja celowa na pomoc finansową udzielaną między jednostkami samorządu terytorialnego na dofinansowanie własnych zadań inwestycyjnych i zakupów inwestycyjnych - "Przebudowa drogi powiatowej nr 0576T Skarżysko - Kamienna - Majków - Parszów na odcinku od km 0 + 000 do km 1+ 700" </t>
  </si>
  <si>
    <t>Wyposażenie placu zabaw (zjeżdżalna, huśtawki, stół pingpongowy)</t>
  </si>
  <si>
    <t>"e-świętokrzyskie Rozbudowa Infrastruktury Informatycznej JST" (lata 2009-2012)</t>
  </si>
  <si>
    <t>Zakup i montaż koszy na śmieci</t>
  </si>
  <si>
    <t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(lata 2010-2011)</t>
  </si>
  <si>
    <t>12.</t>
  </si>
  <si>
    <t>Wykonanie parkingu przy cmentarzu-  zagospodarowanie terenu wokół parkingu</t>
  </si>
  <si>
    <t>I. Dotacje dla jednostek sektora finansów publicznych</t>
  </si>
  <si>
    <t>II. Dotacje dla jednostek spoza sektora finansów publicznych</t>
  </si>
  <si>
    <t>Budowa kompleksu sportowo-rekreacyjnego oraz placu zabaw dla dzieci młodszych na placu przyszkolnym wraz z zapleczem w miejscowości Lipowe Pole(2010-2011)</t>
  </si>
  <si>
    <t>Opłata z tytułu zakupu usług telekomunikacyjnych telefonii stacjonarnej</t>
  </si>
  <si>
    <t>Wybory do Rad gmin, rad powiatów i sejmików województw, wybory wójtów, burmistrzów i prezydentów miat oraz referenda gminne, powiatowe i wojewódzkie</t>
  </si>
  <si>
    <t>Inne papiery wartościowe (obligacje komunalne)</t>
  </si>
  <si>
    <t>Dochody i wydatki związane z realizacją zadań realizowanych na podstawie porozumień (umów) między jednostkami samorządu terytorialnego w 2010 r</t>
  </si>
  <si>
    <t>SPZOZ</t>
  </si>
  <si>
    <t xml:space="preserve">Składki na ubezpieczenie zdrowotne </t>
  </si>
  <si>
    <t xml:space="preserve">Priorytet: Oś 2: "Wsparcie innowacyjności, budowa społeczeństwa informacyjnego oraz wzrost potencjału inwestycyjnego regionu" </t>
  </si>
  <si>
    <t>Działanie 2.2  "Budowa infrastruktury społeczeństwa informacyjnego"</t>
  </si>
  <si>
    <t>Projekt: "e - świętokrzyskie Rozbudowa Infrastruktury Informatycznej JST"</t>
  </si>
  <si>
    <t>Wyłoniona w drodze konkursu - Stowarzyszenie "Nasza Gmina"</t>
  </si>
  <si>
    <t>Wyłoniona w drodze konkursu - Stowarzyszenie OSP Grzybowa Góra</t>
  </si>
  <si>
    <t>Wyłoniona w drodze konkursu - Stowarzyszenie OSP Lipowe Pole</t>
  </si>
  <si>
    <t xml:space="preserve">Wyłoniona w drodze konkursu </t>
  </si>
  <si>
    <t>Dotacja celowa z budżetu na finansowanie lub dofinansowanie zadań   - Zachowanie i promocja dziedzictwa kulturowego i przyrodniczego naszej gminy wraz z prezentacją dorobku</t>
  </si>
  <si>
    <t>Wyłoniona w drodze konkursu- Gminne Zrzeszenie LZS</t>
  </si>
  <si>
    <t>Wyłoniona w drodze konkursu- Stowarzyszenie na Rzecz Rozwoju Wsi Skarżysko Kościelne "GROM"</t>
  </si>
  <si>
    <t>Wyłoniona w drodze konkursu- Stowarzyszenie Kultury Zespół Pieśni Tańca i Rozrywki ROMANO</t>
  </si>
  <si>
    <t>Wyłoniona w drodze konkursu- Stowarzyszenie na Rzecz Odbudowy Zabytków Parafii Św. Trójcy</t>
  </si>
  <si>
    <t>Załącznik Nr 5</t>
  </si>
  <si>
    <t>2710</t>
  </si>
  <si>
    <t>Dotacja celowa na pomoc finansową udzielaną między jednostkami samorządu terytorialnego na dofinansowanie własnych zadań bieżących</t>
  </si>
  <si>
    <t xml:space="preserve">Dotacja celowa na pomoc finansową udzielaną między jednostkami samorządu terytorialnego na dofinansowanie własnych zadań inwestycyjnych i zakupów inwestycyjnych - "Projekt budowa chodnika w ciągu drogi powiatowej nr 0576T Skarżysko - Majków - Parszów" </t>
  </si>
  <si>
    <t>wydatki 
jednostek
budżetowych</t>
  </si>
  <si>
    <t>wydatki związane z realizacją ich statutowych zadań</t>
  </si>
  <si>
    <t>Różne opłaty i składki</t>
  </si>
  <si>
    <t>Załącznik Nr 6</t>
  </si>
  <si>
    <t>Szkoła Podstawowa  Lipowe Pole</t>
  </si>
  <si>
    <t>Zakup sprzętu sportowego- bilard z wyposażeniem</t>
  </si>
  <si>
    <t xml:space="preserve">Zakup sprzętu sportowego na plac szkolny- transport i montaż stołu pingpongowego betonowego </t>
  </si>
  <si>
    <t>Zakup sprzętu sportowego na plac szkolny- transport i montaż stołu pingpongowego betonowego</t>
  </si>
  <si>
    <t xml:space="preserve">Zakup sprzętu sportowego na plac szkolny( piłki, zestaw do ćwiczeń, tor przeszkód dla młodzieży - wykonanie) </t>
  </si>
  <si>
    <t>Wybory Prezydenta Rzeczypospolitej Polskiej</t>
  </si>
  <si>
    <t>Skłądki na ubezpieczenia społeczne</t>
  </si>
  <si>
    <t>Skłądki na Fundusz Pracy</t>
  </si>
  <si>
    <t xml:space="preserve">Zakup materiałów i wyposażenia </t>
  </si>
  <si>
    <t>Budowa kompleksu sportowo-rekreacyjnego oraz placu zabaw dla dzieci młodszych na placu przyszkolnym w Grzybowej Górze (lata 2010-2012)</t>
  </si>
  <si>
    <t>13.</t>
  </si>
  <si>
    <t xml:space="preserve"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</t>
  </si>
  <si>
    <t>Sołectwo: Lipowe Pole Plebańskie</t>
  </si>
  <si>
    <t xml:space="preserve">Dotacja celowa na pomoc finansową udzielaną między jednostkami samorządu terytorialnego na dofinansowanie własnych zadań inwestycyjnych i zakupów inwestycyjnych - „Przebudowa drogi powiatowej nr 0557T Skarżysko – Kamienna – Mirzec na odcinku od bocznicy kolejowej do Urzędu Gminy” </t>
  </si>
  <si>
    <t xml:space="preserve">z dnia 10 czerwca 2010 r. </t>
  </si>
  <si>
    <t>Załącznik Nr 2</t>
  </si>
  <si>
    <t>do uchwały Nr XLV/262/10</t>
  </si>
  <si>
    <t>Wójta Gminy Skarżysko Kościelne</t>
  </si>
  <si>
    <t>Załącznik Nr 3</t>
  </si>
  <si>
    <t>do Zarządzenia Nr 37/10</t>
  </si>
  <si>
    <t xml:space="preserve">z dnia 30 czerwca 2010 r. </t>
  </si>
  <si>
    <t>Opłaty z tytułu zakupu usług telekomunikacyjnych świdczonych w stacjonarnej publicznej sieci telefonicznej</t>
  </si>
  <si>
    <t>Urząd Gminy - do usunięcia</t>
  </si>
  <si>
    <t xml:space="preserve">z dnia 30 lipca 2010 r. </t>
  </si>
  <si>
    <t>Wyłoniona w drodze konkursu - OSP Lipowe Pole</t>
  </si>
  <si>
    <t>Wyłoniona w drodze konkursu - Stowarzyszenie Kultury Zespół Pieśni Tańca i Rozrywki ROMANO</t>
  </si>
  <si>
    <t>Wyłoniona w drodze konkursu - Stowarzyszenie na Rzecz Odbudowy Zabytków Parafii Św. Trójcy</t>
  </si>
  <si>
    <t xml:space="preserve">Dotacja celowa z budżetu na finansowanie lub dofinansowanie zadań - Zapewnienie opieki dla dzieci i młodzieży z terenu gminy poprzez organizację zajęć edukacyjno - wychowawczych </t>
  </si>
  <si>
    <t xml:space="preserve">Urząd Gminy </t>
  </si>
  <si>
    <t>Wojewoda Świętokrzyski</t>
  </si>
  <si>
    <t>Dotacje celowe otrzymane od samorządu województwa na zadania bieżące realizowane na podstawie porozumień (umów) między jednostkami samorządu terytorialnego- "Aktywizacja społeczności lokalnej poprzez zakup strojów dla zespołów muzycznych działajacych na terenie gminy"</t>
  </si>
  <si>
    <t>10.</t>
  </si>
  <si>
    <t>Wykonanie klimatyzacji w  4 pokojach Urzędu Gminy</t>
  </si>
  <si>
    <t xml:space="preserve">Zagospodarowanie placu wokół budynku Urzędu Gminy                   </t>
  </si>
  <si>
    <t>Przebudowa dróg gminnych - w miejscowości Skarżysko Kościelne - ulica Polna i dojazd do ulicy Południowej  (lata 2008 - 2010)</t>
  </si>
  <si>
    <t>Przebudowa dróg gminnych - w miejscowości Majków, ulica Św. Anny (lata 2008 -2010)</t>
  </si>
  <si>
    <t>Projekt: "Przebudowa dróg gminnych  - w miejscowości Skarżysko Kościelne - ulica Polna i dojazd do ulicy Południowej"</t>
  </si>
  <si>
    <t>Projekt: "Przebudowa dróg gminnych - w miejscowości Majków, ulica Św. Anny"</t>
  </si>
  <si>
    <t>Projekt: "Rewitalizacja Gminy Skarżysko Kościelne - Ożywienie przestrzeni wokół obiektów użyteczności publicznej wraz z poprawą bezpieczeństwa, estetyki i funkcjonalności centrum Gminy Skarżysko Kościelne"                  - Budowa przeszklonego zadaszenia tarasu....                          - Termomodernizacja budynku SP ....                                           - Budowa sceny koncertowej ....</t>
  </si>
  <si>
    <t>Rewitalizacja Gminy Skarżysko Kościelne- projekt pn. "Ożywienie przestrzeni wokół obiektów użyteczności publicznej wraz z poprawą bezpieczeństwa estetyki i funcjonalności centrum Gminy Skarżysko Kościelne"                                          - Budowa przeszklonego zadaszenia tarasu....                          - Termomodernizacja budynku SP ....                                           - Budowa sceny koncertowej ....                                                 (lata 2008 - 2010)</t>
  </si>
  <si>
    <t>do uchwały Nr XLVI/266/10</t>
  </si>
  <si>
    <t>Dotacja celowa z budżetu na finansowanie lub dofinansowanie zadań   - Zachowanie i promocja dziedzictwa kulturowego i przyrodniczego naszej gminy wraz z prezentacją dorobku - przegląd "Cudze chwalicie swego nie znacie"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</si>
  <si>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- "Igrzyska sportowe" - festyn rodzinny</t>
  </si>
  <si>
    <t>Dotacja celowa z budżetu na finansowanie lub dofinansowanie zadań - Zapewnienie opieki dla dzieci i młodzieży z terenu gminy poprzez organizację zajęć edukacyjno - wychowawczych - zadanie "Uśmiechnięte dzieciaki", zajęcia wakacyjne dla dzieci w świetlicy...</t>
  </si>
  <si>
    <t xml:space="preserve">Dotacja celowa z budżetu na finansowanie lub dofinansowanie zadań - Zapewnienie opieki dla dzieci i młodzieży z terenu gminy poprzez organizację zajęć edukacyjno - wychowawczych - zajęcia wakacyjne w świetlicy wiejskiej dla dzieci... </t>
  </si>
  <si>
    <t>Dotacja celowa z budżetu na finansowanie lub dofinansowanie zadań   - Zachowanie i promocja dziedzictwa kulturowego i przyrodniczego naszej gminy wraz z prezentacją dorobku - promocja gminy na konkursach i przeglądach folklorystycznych…</t>
  </si>
  <si>
    <t>Dotacja celowa z budżetu na finansowanie lub dofinansowanie zadań   - Zachowanie i promocja dziedzictwa kulturowego i przyrodniczego naszej gminy wraz z prezentacją dorobku - wydanie kalendarza oraz folderu i przygotowanie wieczorów poetyckich…</t>
  </si>
  <si>
    <t>Dotacja celowa z budżetu na finansowanie lub dofinansowanie zadań   - Zachowanie i promocja dziedzictwa kulturowego i przyrodniczego naszej gminy wraz z prezentacją dorobku - renowacja zabytkowego nagrobku…</t>
  </si>
  <si>
    <t>Dotacja celowa z budżetu na finansowanie lub dofinansowanie zadań   - Zapewnienie opieki dla dzieci i młodzieży z terenu gminy poprzez organizację zajęć edukacyjno- wychowawczych - zajęcia aktywizująco - kondycyjne "ścianka wspinaczkowa" …</t>
  </si>
  <si>
    <t>Dotacja celowa z budżetu na finansowanie lub dofinansowanie zadań   - Zapewnienie opieki dla dzieci i młodzieży z terenu gminy poprzez organizację zajęć edukacyjno- wychowawczych  - zajęcia całoroczne dla dzieci w świelicy Grzybowa Góra…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</si>
  <si>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 - dawne gry i zabawy sportowe...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</si>
  <si>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- udział w zawodach, zakup strojów, sprzętu, nagród...</t>
  </si>
  <si>
    <t>Dotacja celowa z budżetu na finansowanie lub dofinansowanie zadań   - Zapewnienie opieki dla dzieci i młodzieży z terenu gminy poprzez organizację zajęć edukacyjno- wychowawczych - zajęcia całoroczne dla dzieci w świetlicy Lipowe Pole…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</si>
</sst>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sz val="8"/>
      <color indexed="10"/>
      <name val="Arial CE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5"/>
      <name val="Arial"/>
      <family val="0"/>
    </font>
    <font>
      <sz val="10"/>
      <name val="Arial"/>
      <family val="0"/>
    </font>
    <font>
      <b/>
      <sz val="5"/>
      <name val="Arial"/>
      <family val="0"/>
    </font>
    <font>
      <b/>
      <sz val="9"/>
      <name val="Arial CE"/>
      <family val="2"/>
    </font>
    <font>
      <sz val="8"/>
      <color indexed="10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  <font>
      <sz val="9"/>
      <color indexed="10"/>
      <name val="Arial CE"/>
      <family val="2"/>
    </font>
    <font>
      <sz val="10"/>
      <color indexed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/>
    </xf>
    <xf numFmtId="3" fontId="10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 quotePrefix="1">
      <alignment/>
    </xf>
    <xf numFmtId="0" fontId="10" fillId="0" borderId="15" xfId="0" applyFont="1" applyBorder="1" applyAlignment="1" quotePrefix="1">
      <alignment/>
    </xf>
    <xf numFmtId="3" fontId="10" fillId="0" borderId="0" xfId="0" applyNumberFormat="1" applyFont="1" applyAlignment="1">
      <alignment horizontal="right"/>
    </xf>
    <xf numFmtId="0" fontId="3" fillId="0" borderId="16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top" wrapText="1"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/>
    </xf>
    <xf numFmtId="4" fontId="34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34" fillId="0" borderId="15" xfId="0" applyNumberFormat="1" applyFont="1" applyBorder="1" applyAlignment="1">
      <alignment/>
    </xf>
    <xf numFmtId="4" fontId="34" fillId="0" borderId="17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9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11" fillId="0" borderId="14" xfId="0" applyFont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wrapText="1"/>
    </xf>
    <xf numFmtId="4" fontId="13" fillId="0" borderId="17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 quotePrefix="1">
      <alignment/>
    </xf>
    <xf numFmtId="4" fontId="14" fillId="0" borderId="14" xfId="0" applyNumberFormat="1" applyFont="1" applyBorder="1" applyAlignment="1">
      <alignment/>
    </xf>
    <xf numFmtId="0" fontId="14" fillId="0" borderId="14" xfId="0" applyFont="1" applyBorder="1" applyAlignment="1" quotePrefix="1">
      <alignment wrapText="1"/>
    </xf>
    <xf numFmtId="4" fontId="14" fillId="0" borderId="17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4" fontId="14" fillId="0" borderId="15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wrapText="1"/>
    </xf>
    <xf numFmtId="4" fontId="13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 quotePrefix="1">
      <alignment wrapText="1"/>
    </xf>
    <xf numFmtId="0" fontId="13" fillId="0" borderId="15" xfId="0" applyFont="1" applyBorder="1" applyAlignment="1">
      <alignment/>
    </xf>
    <xf numFmtId="0" fontId="13" fillId="0" borderId="15" xfId="0" applyFont="1" applyBorder="1" applyAlignment="1" quotePrefix="1">
      <alignment wrapText="1"/>
    </xf>
    <xf numFmtId="0" fontId="13" fillId="0" borderId="15" xfId="0" applyFont="1" applyBorder="1" applyAlignment="1">
      <alignment wrapText="1"/>
    </xf>
    <xf numFmtId="4" fontId="13" fillId="0" borderId="15" xfId="0" applyNumberFormat="1" applyFont="1" applyBorder="1" applyAlignment="1">
      <alignment/>
    </xf>
    <xf numFmtId="0" fontId="35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36" fillId="20" borderId="10" xfId="0" applyFont="1" applyFill="1" applyBorder="1" applyAlignment="1">
      <alignment horizontal="center" vertical="center"/>
    </xf>
    <xf numFmtId="0" fontId="38" fillId="0" borderId="0" xfId="0" applyNumberFormat="1" applyFill="1" applyBorder="1" applyAlignment="1" applyProtection="1">
      <alignment horizontal="left"/>
      <protection locked="0"/>
    </xf>
    <xf numFmtId="49" fontId="39" fillId="0" borderId="0" xfId="0" applyFill="1" applyBorder="1" applyAlignment="1">
      <alignment horizontal="left" vertical="center" wrapText="1"/>
    </xf>
    <xf numFmtId="4" fontId="38" fillId="0" borderId="0" xfId="0" applyNumberFormat="1" applyFill="1" applyBorder="1" applyAlignment="1" applyProtection="1">
      <alignment horizontal="left"/>
      <protection locked="0"/>
    </xf>
    <xf numFmtId="4" fontId="39" fillId="24" borderId="18" xfId="0" applyNumberFormat="1" applyAlignment="1">
      <alignment horizontal="right" vertical="center" wrapText="1"/>
    </xf>
    <xf numFmtId="4" fontId="44" fillId="24" borderId="18" xfId="0" applyNumberFormat="1" applyAlignment="1">
      <alignment horizontal="right" vertical="center" wrapText="1"/>
    </xf>
    <xf numFmtId="49" fontId="43" fillId="0" borderId="19" xfId="0" applyFont="1" applyFill="1" applyBorder="1" applyAlignment="1">
      <alignment horizontal="center" vertical="center" wrapText="1"/>
    </xf>
    <xf numFmtId="49" fontId="43" fillId="0" borderId="20" xfId="0" applyFont="1" applyFill="1" applyBorder="1" applyAlignment="1">
      <alignment horizontal="center" vertical="center" wrapText="1"/>
    </xf>
    <xf numFmtId="49" fontId="39" fillId="0" borderId="0" xfId="0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/>
      <protection locked="0"/>
    </xf>
    <xf numFmtId="0" fontId="38" fillId="0" borderId="10" xfId="0" applyNumberFormat="1" applyFill="1" applyBorder="1" applyAlignment="1" applyProtection="1">
      <alignment horizontal="left"/>
      <protection locked="0"/>
    </xf>
    <xf numFmtId="49" fontId="39" fillId="24" borderId="18" xfId="0" applyAlignment="1">
      <alignment horizontal="center" vertical="center" wrapText="1"/>
    </xf>
    <xf numFmtId="49" fontId="39" fillId="24" borderId="18" xfId="0" applyAlignment="1">
      <alignment horizontal="right" vertical="center" wrapText="1"/>
    </xf>
    <xf numFmtId="49" fontId="39" fillId="24" borderId="18" xfId="0" applyFont="1" applyAlignment="1">
      <alignment horizontal="right" vertical="center" wrapText="1"/>
    </xf>
    <xf numFmtId="49" fontId="44" fillId="24" borderId="18" xfId="0" applyFont="1" applyAlignment="1">
      <alignment horizontal="right" vertical="center" wrapText="1"/>
    </xf>
    <xf numFmtId="49" fontId="44" fillId="24" borderId="18" xfId="0" applyAlignment="1">
      <alignment horizontal="right" vertical="center" wrapText="1"/>
    </xf>
    <xf numFmtId="4" fontId="44" fillId="24" borderId="18" xfId="0" applyNumberFormat="1" applyFont="1" applyAlignment="1">
      <alignment horizontal="right" vertical="center" wrapText="1"/>
    </xf>
    <xf numFmtId="49" fontId="45" fillId="0" borderId="18" xfId="0" applyFont="1" applyFill="1" applyAlignment="1">
      <alignment horizontal="center" vertical="center" wrapText="1"/>
    </xf>
    <xf numFmtId="49" fontId="39" fillId="0" borderId="18" xfId="0" applyFill="1" applyBorder="1" applyAlignment="1">
      <alignment horizontal="center" vertical="center" wrapText="1"/>
    </xf>
    <xf numFmtId="49" fontId="43" fillId="0" borderId="21" xfId="0" applyFont="1" applyFill="1" applyBorder="1" applyAlignment="1">
      <alignment horizontal="center" vertical="center" wrapText="1"/>
    </xf>
    <xf numFmtId="49" fontId="43" fillId="0" borderId="18" xfId="0" applyFont="1" applyFill="1" applyAlignment="1">
      <alignment horizontal="center" vertical="center" wrapText="1"/>
    </xf>
    <xf numFmtId="49" fontId="39" fillId="0" borderId="18" xfId="0" applyFill="1" applyAlignment="1">
      <alignment horizontal="center" vertical="center" wrapText="1"/>
    </xf>
    <xf numFmtId="49" fontId="39" fillId="0" borderId="18" xfId="0" applyFill="1" applyAlignment="1">
      <alignment horizontal="right" vertical="center" wrapText="1"/>
    </xf>
    <xf numFmtId="4" fontId="39" fillId="0" borderId="18" xfId="0" applyNumberFormat="1" applyFont="1" applyFill="1" applyAlignment="1">
      <alignment horizontal="right" vertical="center" wrapText="1"/>
    </xf>
    <xf numFmtId="4" fontId="39" fillId="0" borderId="18" xfId="0" applyNumberFormat="1" applyFill="1" applyAlignment="1">
      <alignment horizontal="right" vertical="center" wrapText="1"/>
    </xf>
    <xf numFmtId="4" fontId="39" fillId="0" borderId="18" xfId="0" applyNumberFormat="1" applyFill="1" applyAlignment="1">
      <alignment horizontal="center" vertical="center" wrapText="1"/>
    </xf>
    <xf numFmtId="4" fontId="39" fillId="0" borderId="18" xfId="0" applyNumberFormat="1" applyFont="1" applyFill="1" applyAlignment="1">
      <alignment horizontal="center" vertical="center" wrapText="1"/>
    </xf>
    <xf numFmtId="49" fontId="43" fillId="0" borderId="18" xfId="0" applyFill="1" applyAlignment="1">
      <alignment horizontal="center" vertical="center" wrapText="1"/>
    </xf>
    <xf numFmtId="1" fontId="39" fillId="0" borderId="18" xfId="0" applyNumberFormat="1" applyFill="1" applyAlignment="1">
      <alignment horizontal="center" vertical="center" wrapText="1"/>
    </xf>
    <xf numFmtId="49" fontId="39" fillId="20" borderId="18" xfId="0" applyFill="1" applyBorder="1" applyAlignment="1">
      <alignment horizontal="center" vertical="center" wrapText="1"/>
    </xf>
    <xf numFmtId="0" fontId="14" fillId="0" borderId="15" xfId="0" applyFont="1" applyBorder="1" applyAlignment="1" quotePrefix="1">
      <alignment wrapText="1"/>
    </xf>
    <xf numFmtId="0" fontId="39" fillId="0" borderId="18" xfId="0" applyNumberFormat="1" applyFill="1" applyAlignment="1">
      <alignment horizontal="center" vertical="center" wrapText="1"/>
    </xf>
    <xf numFmtId="4" fontId="45" fillId="0" borderId="18" xfId="0" applyNumberFormat="1" applyFont="1" applyFill="1" applyAlignment="1">
      <alignment horizontal="center" vertical="center" wrapText="1"/>
    </xf>
    <xf numFmtId="4" fontId="45" fillId="0" borderId="18" xfId="0" applyNumberFormat="1" applyFont="1" applyFill="1" applyAlignment="1">
      <alignment horizontal="right" vertical="center" wrapText="1"/>
    </xf>
    <xf numFmtId="4" fontId="46" fillId="0" borderId="0" xfId="0" applyNumberFormat="1" applyFont="1" applyFill="1" applyBorder="1" applyAlignment="1" applyProtection="1">
      <alignment horizontal="left"/>
      <protection locked="0"/>
    </xf>
    <xf numFmtId="4" fontId="47" fillId="0" borderId="18" xfId="0" applyNumberFormat="1" applyFont="1" applyFill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horizontal="right" vertical="center"/>
    </xf>
    <xf numFmtId="49" fontId="39" fillId="24" borderId="20" xfId="0" applyBorder="1" applyAlignment="1">
      <alignment horizontal="right" vertical="center" wrapText="1"/>
    </xf>
    <xf numFmtId="49" fontId="39" fillId="24" borderId="19" xfId="0" applyBorder="1" applyAlignment="1">
      <alignment horizontal="right" vertical="center" wrapText="1"/>
    </xf>
    <xf numFmtId="49" fontId="39" fillId="24" borderId="21" xfId="0" applyBorder="1" applyAlignment="1">
      <alignment horizontal="center" vertical="center" wrapText="1"/>
    </xf>
    <xf numFmtId="49" fontId="39" fillId="24" borderId="19" xfId="0" applyBorder="1" applyAlignment="1">
      <alignment horizontal="center" vertical="center" wrapText="1"/>
    </xf>
    <xf numFmtId="4" fontId="39" fillId="24" borderId="18" xfId="0" applyNumberFormat="1" applyFont="1" applyAlignment="1">
      <alignment horizontal="right" vertical="center" wrapText="1"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4" fontId="13" fillId="0" borderId="24" xfId="0" applyNumberFormat="1" applyFont="1" applyBorder="1" applyAlignment="1">
      <alignment/>
    </xf>
    <xf numFmtId="49" fontId="39" fillId="2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168" fontId="39" fillId="0" borderId="18" xfId="0" applyNumberFormat="1" applyFill="1" applyAlignment="1">
      <alignment horizontal="center" vertical="center" wrapText="1"/>
    </xf>
    <xf numFmtId="170" fontId="39" fillId="0" borderId="18" xfId="0" applyNumberFormat="1" applyFill="1" applyAlignment="1">
      <alignment horizontal="center" vertical="center" wrapText="1"/>
    </xf>
    <xf numFmtId="3" fontId="49" fillId="0" borderId="10" xfId="0" applyNumberFormat="1" applyFont="1" applyBorder="1" applyAlignment="1">
      <alignment vertical="top" wrapText="1"/>
    </xf>
    <xf numFmtId="1" fontId="39" fillId="0" borderId="18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3" fontId="48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6" fillId="0" borderId="17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14" fillId="0" borderId="15" xfId="0" applyFont="1" applyBorder="1" applyAlignment="1" quotePrefix="1">
      <alignment/>
    </xf>
    <xf numFmtId="0" fontId="52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vertical="center" wrapText="1"/>
    </xf>
    <xf numFmtId="3" fontId="52" fillId="0" borderId="17" xfId="0" applyNumberFormat="1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14" xfId="0" applyFont="1" applyBorder="1" applyAlignment="1">
      <alignment/>
    </xf>
    <xf numFmtId="0" fontId="53" fillId="0" borderId="0" xfId="0" applyFont="1" applyAlignment="1">
      <alignment/>
    </xf>
    <xf numFmtId="0" fontId="53" fillId="0" borderId="15" xfId="0" applyFont="1" applyBorder="1" applyAlignment="1">
      <alignment/>
    </xf>
    <xf numFmtId="169" fontId="14" fillId="0" borderId="17" xfId="0" applyNumberFormat="1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vertical="center" wrapText="1"/>
    </xf>
    <xf numFmtId="4" fontId="12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4" fontId="34" fillId="0" borderId="15" xfId="0" applyNumberFormat="1" applyFont="1" applyBorder="1" applyAlignment="1">
      <alignment/>
    </xf>
    <xf numFmtId="4" fontId="34" fillId="0" borderId="17" xfId="0" applyNumberFormat="1" applyFont="1" applyBorder="1" applyAlignment="1">
      <alignment/>
    </xf>
    <xf numFmtId="49" fontId="39" fillId="24" borderId="19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49" fontId="39" fillId="0" borderId="25" xfId="0" applyFont="1" applyFill="1" applyBorder="1" applyAlignment="1">
      <alignment horizontal="center" vertical="center" wrapText="1"/>
    </xf>
    <xf numFmtId="49" fontId="39" fillId="24" borderId="21" xfId="0" applyBorder="1" applyAlignment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center" wrapText="1"/>
      <protection locked="0"/>
    </xf>
    <xf numFmtId="0" fontId="39" fillId="0" borderId="26" xfId="0" applyNumberFormat="1" applyFont="1" applyFill="1" applyBorder="1" applyAlignment="1" applyProtection="1">
      <alignment horizontal="center" wrapText="1"/>
      <protection locked="0"/>
    </xf>
    <xf numFmtId="49" fontId="43" fillId="0" borderId="21" xfId="0" applyFont="1" applyFill="1" applyBorder="1" applyAlignment="1">
      <alignment horizontal="center" vertical="center" wrapText="1"/>
    </xf>
    <xf numFmtId="49" fontId="43" fillId="0" borderId="19" xfId="0" applyFont="1" applyFill="1" applyBorder="1" applyAlignment="1">
      <alignment horizontal="center" vertical="center" wrapText="1"/>
    </xf>
    <xf numFmtId="49" fontId="39" fillId="0" borderId="27" xfId="0" applyFont="1" applyFill="1" applyBorder="1" applyAlignment="1">
      <alignment horizontal="center" vertical="center" wrapText="1"/>
    </xf>
    <xf numFmtId="49" fontId="39" fillId="0" borderId="28" xfId="0" applyFont="1" applyFill="1" applyBorder="1" applyAlignment="1">
      <alignment horizontal="center" vertical="center" wrapText="1"/>
    </xf>
    <xf numFmtId="49" fontId="39" fillId="0" borderId="22" xfId="0" applyFont="1" applyFill="1" applyBorder="1" applyAlignment="1">
      <alignment horizontal="center" vertical="center" wrapText="1"/>
    </xf>
    <xf numFmtId="49" fontId="39" fillId="0" borderId="26" xfId="0" applyFont="1" applyFill="1" applyBorder="1" applyAlignment="1">
      <alignment horizontal="center" vertical="center" wrapText="1"/>
    </xf>
    <xf numFmtId="49" fontId="39" fillId="0" borderId="29" xfId="0" applyFont="1" applyFill="1" applyBorder="1" applyAlignment="1">
      <alignment horizontal="center" vertical="center" wrapText="1"/>
    </xf>
    <xf numFmtId="49" fontId="39" fillId="0" borderId="19" xfId="0" applyFill="1" applyBorder="1" applyAlignment="1">
      <alignment horizontal="center" vertical="center" wrapText="1"/>
    </xf>
    <xf numFmtId="0" fontId="39" fillId="0" borderId="17" xfId="0" applyNumberFormat="1" applyFont="1" applyFill="1" applyBorder="1" applyAlignment="1" applyProtection="1">
      <alignment horizontal="left" wrapText="1"/>
      <protection locked="0"/>
    </xf>
    <xf numFmtId="0" fontId="39" fillId="0" borderId="14" xfId="0" applyNumberFormat="1" applyFont="1" applyFill="1" applyBorder="1" applyAlignment="1" applyProtection="1">
      <alignment horizontal="left" wrapText="1"/>
      <protection locked="0"/>
    </xf>
    <xf numFmtId="0" fontId="39" fillId="0" borderId="15" xfId="0" applyNumberFormat="1" applyFont="1" applyFill="1" applyBorder="1" applyAlignment="1" applyProtection="1">
      <alignment horizontal="left" wrapText="1"/>
      <protection locked="0"/>
    </xf>
    <xf numFmtId="0" fontId="39" fillId="0" borderId="22" xfId="0" applyNumberFormat="1" applyFont="1" applyFill="1" applyBorder="1" applyAlignment="1" applyProtection="1">
      <alignment horizontal="center" wrapText="1"/>
      <protection locked="0"/>
    </xf>
    <xf numFmtId="49" fontId="39" fillId="24" borderId="19" xfId="0" applyBorder="1" applyAlignment="1">
      <alignment horizontal="right" vertical="center" wrapText="1"/>
    </xf>
    <xf numFmtId="49" fontId="39" fillId="0" borderId="21" xfId="0" applyFill="1" applyBorder="1" applyAlignment="1">
      <alignment horizontal="center" vertical="center" wrapText="1"/>
    </xf>
    <xf numFmtId="49" fontId="44" fillId="24" borderId="30" xfId="0" applyFont="1" applyBorder="1" applyAlignment="1">
      <alignment horizontal="center" vertical="center" wrapText="1"/>
    </xf>
    <xf numFmtId="49" fontId="44" fillId="24" borderId="31" xfId="0" applyFont="1" applyBorder="1" applyAlignment="1">
      <alignment horizontal="center" vertical="center" wrapText="1"/>
    </xf>
    <xf numFmtId="49" fontId="39" fillId="24" borderId="20" xfId="0" applyBorder="1" applyAlignment="1">
      <alignment horizontal="right" vertical="center" wrapText="1"/>
    </xf>
    <xf numFmtId="4" fontId="47" fillId="0" borderId="18" xfId="0" applyNumberFormat="1" applyFont="1" applyFill="1" applyAlignment="1">
      <alignment horizontal="right" vertical="center" wrapText="1"/>
    </xf>
    <xf numFmtId="4" fontId="45" fillId="0" borderId="18" xfId="0" applyNumberFormat="1" applyFont="1" applyFill="1" applyAlignment="1">
      <alignment horizontal="center" vertical="center" wrapText="1"/>
    </xf>
    <xf numFmtId="4" fontId="45" fillId="0" borderId="18" xfId="0" applyNumberFormat="1" applyFont="1" applyFill="1" applyAlignment="1">
      <alignment horizontal="left" vertical="center" wrapText="1"/>
    </xf>
    <xf numFmtId="4" fontId="45" fillId="0" borderId="18" xfId="0" applyNumberFormat="1" applyFont="1" applyFill="1" applyAlignment="1">
      <alignment horizontal="right" vertical="center" wrapText="1"/>
    </xf>
    <xf numFmtId="169" fontId="39" fillId="0" borderId="18" xfId="0" applyNumberFormat="1" applyFill="1" applyAlignment="1">
      <alignment horizontal="center" vertical="center" wrapText="1"/>
    </xf>
    <xf numFmtId="49" fontId="39" fillId="0" borderId="20" xfId="0" applyFill="1" applyBorder="1" applyAlignment="1">
      <alignment horizontal="right" vertical="center" wrapText="1"/>
    </xf>
    <xf numFmtId="49" fontId="39" fillId="0" borderId="19" xfId="0" applyFill="1" applyBorder="1" applyAlignment="1">
      <alignment horizontal="right" vertical="center" wrapText="1"/>
    </xf>
    <xf numFmtId="4" fontId="44" fillId="24" borderId="20" xfId="0" applyNumberFormat="1" applyFont="1" applyBorder="1" applyAlignment="1">
      <alignment horizontal="right" vertical="center" wrapText="1"/>
    </xf>
    <xf numFmtId="4" fontId="44" fillId="24" borderId="19" xfId="0" applyNumberFormat="1" applyFont="1" applyBorder="1" applyAlignment="1">
      <alignment horizontal="right" vertical="center" wrapText="1"/>
    </xf>
    <xf numFmtId="49" fontId="44" fillId="24" borderId="23" xfId="0" applyFont="1" applyBorder="1" applyAlignment="1">
      <alignment horizontal="center" vertical="center" wrapText="1"/>
    </xf>
    <xf numFmtId="4" fontId="39" fillId="0" borderId="20" xfId="0" applyNumberFormat="1" applyFill="1" applyBorder="1" applyAlignment="1">
      <alignment horizontal="center" vertical="center" wrapText="1"/>
    </xf>
    <xf numFmtId="4" fontId="39" fillId="0" borderId="19" xfId="0" applyNumberFormat="1" applyFill="1" applyBorder="1" applyAlignment="1">
      <alignment horizontal="center" vertical="center" wrapText="1"/>
    </xf>
    <xf numFmtId="4" fontId="39" fillId="0" borderId="18" xfId="0" applyNumberFormat="1" applyFill="1" applyAlignment="1">
      <alignment horizontal="center" vertical="center" wrapText="1"/>
    </xf>
    <xf numFmtId="4" fontId="39" fillId="0" borderId="18" xfId="0" applyNumberFormat="1" applyFont="1" applyFill="1" applyAlignment="1">
      <alignment horizontal="left" vertical="center" wrapText="1"/>
    </xf>
    <xf numFmtId="4" fontId="39" fillId="0" borderId="18" xfId="0" applyNumberFormat="1" applyFill="1" applyAlignment="1">
      <alignment horizontal="left" vertical="center" wrapText="1"/>
    </xf>
    <xf numFmtId="4" fontId="39" fillId="0" borderId="18" xfId="0" applyNumberFormat="1" applyFill="1" applyAlignment="1">
      <alignment horizontal="right" vertical="center" wrapText="1"/>
    </xf>
    <xf numFmtId="4" fontId="39" fillId="0" borderId="20" xfId="0" applyNumberFormat="1" applyFont="1" applyFill="1" applyBorder="1" applyAlignment="1">
      <alignment horizontal="left" vertical="center" wrapText="1"/>
    </xf>
    <xf numFmtId="4" fontId="39" fillId="0" borderId="19" xfId="0" applyNumberFormat="1" applyFill="1" applyBorder="1" applyAlignment="1">
      <alignment horizontal="left" vertical="center" wrapText="1"/>
    </xf>
    <xf numFmtId="4" fontId="39" fillId="0" borderId="20" xfId="0" applyNumberFormat="1" applyFill="1" applyBorder="1" applyAlignment="1">
      <alignment horizontal="right" vertical="center" wrapText="1"/>
    </xf>
    <xf numFmtId="4" fontId="39" fillId="0" borderId="19" xfId="0" applyNumberFormat="1" applyFill="1" applyBorder="1" applyAlignment="1">
      <alignment horizontal="right" vertical="center" wrapText="1"/>
    </xf>
    <xf numFmtId="4" fontId="39" fillId="0" borderId="20" xfId="0" applyNumberFormat="1" applyFont="1" applyFill="1" applyBorder="1" applyAlignment="1">
      <alignment horizontal="right" vertical="center" wrapText="1"/>
    </xf>
    <xf numFmtId="4" fontId="38" fillId="0" borderId="19" xfId="0" applyNumberFormat="1" applyFill="1" applyBorder="1" applyAlignment="1" applyProtection="1">
      <alignment horizontal="right" vertical="center" wrapText="1"/>
      <protection locked="0"/>
    </xf>
    <xf numFmtId="4" fontId="39" fillId="0" borderId="19" xfId="0" applyNumberFormat="1" applyFont="1" applyFill="1" applyBorder="1" applyAlignment="1">
      <alignment horizontal="left" vertical="center" wrapText="1"/>
    </xf>
    <xf numFmtId="49" fontId="40" fillId="24" borderId="0" xfId="0" applyFont="1" applyAlignment="1">
      <alignment horizontal="center" vertical="center" wrapText="1"/>
    </xf>
    <xf numFmtId="49" fontId="40" fillId="24" borderId="0" xfId="0" applyAlignment="1">
      <alignment horizontal="center" vertical="center" wrapText="1"/>
    </xf>
    <xf numFmtId="49" fontId="40" fillId="24" borderId="0" xfId="0" applyBorder="1" applyAlignment="1">
      <alignment horizontal="center" vertical="center" wrapText="1"/>
    </xf>
    <xf numFmtId="0" fontId="38" fillId="0" borderId="0" xfId="0" applyNumberFormat="1" applyFill="1" applyBorder="1" applyAlignment="1" applyProtection="1">
      <alignment horizontal="left"/>
      <protection locked="0"/>
    </xf>
    <xf numFmtId="49" fontId="41" fillId="24" borderId="0" xfId="0" applyAlignment="1">
      <alignment horizontal="center" vertical="center" wrapText="1"/>
    </xf>
    <xf numFmtId="49" fontId="42" fillId="24" borderId="0" xfId="0" applyAlignment="1">
      <alignment horizontal="left" vertical="center" wrapText="1"/>
    </xf>
    <xf numFmtId="49" fontId="39" fillId="20" borderId="18" xfId="0" applyFill="1" applyAlignment="1">
      <alignment horizontal="center" vertical="center" wrapText="1"/>
    </xf>
    <xf numFmtId="49" fontId="39" fillId="20" borderId="18" xfId="0" applyFont="1" applyFill="1" applyAlignment="1">
      <alignment horizontal="center" vertical="center" wrapText="1"/>
    </xf>
    <xf numFmtId="49" fontId="39" fillId="20" borderId="18" xfId="0" applyFill="1" applyBorder="1" applyAlignment="1">
      <alignment horizontal="center" vertical="center" wrapText="1"/>
    </xf>
    <xf numFmtId="49" fontId="39" fillId="20" borderId="32" xfId="0" applyFill="1" applyBorder="1" applyAlignment="1">
      <alignment horizontal="center" vertical="center" wrapText="1"/>
    </xf>
    <xf numFmtId="49" fontId="39" fillId="20" borderId="18" xfId="0" applyFont="1" applyFill="1" applyBorder="1" applyAlignment="1">
      <alignment horizontal="center" vertical="center" wrapText="1"/>
    </xf>
    <xf numFmtId="49" fontId="43" fillId="0" borderId="18" xfId="0" applyFill="1" applyAlignment="1">
      <alignment horizontal="center" vertical="center" wrapText="1"/>
    </xf>
    <xf numFmtId="49" fontId="43" fillId="24" borderId="0" xfId="0" applyAlignment="1">
      <alignment horizontal="right" vertical="center" wrapText="1"/>
    </xf>
    <xf numFmtId="4" fontId="47" fillId="0" borderId="18" xfId="0" applyNumberFormat="1" applyFont="1" applyFill="1" applyAlignment="1">
      <alignment horizontal="center" vertical="center" wrapText="1"/>
    </xf>
    <xf numFmtId="49" fontId="39" fillId="24" borderId="20" xfId="0" applyBorder="1" applyAlignment="1">
      <alignment horizontal="left" vertical="center" wrapText="1"/>
    </xf>
    <xf numFmtId="49" fontId="39" fillId="24" borderId="19" xfId="0" applyBorder="1" applyAlignment="1">
      <alignment horizontal="left" vertical="center" wrapText="1"/>
    </xf>
    <xf numFmtId="4" fontId="39" fillId="24" borderId="20" xfId="0" applyNumberFormat="1" applyFont="1" applyBorder="1" applyAlignment="1">
      <alignment horizontal="right" vertical="center" wrapText="1"/>
    </xf>
    <xf numFmtId="4" fontId="39" fillId="24" borderId="19" xfId="0" applyNumberFormat="1" applyFont="1" applyBorder="1" applyAlignment="1">
      <alignment horizontal="right" vertical="center" wrapText="1"/>
    </xf>
    <xf numFmtId="49" fontId="39" fillId="24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39" fillId="0" borderId="33" xfId="0" applyFill="1" applyBorder="1" applyAlignment="1">
      <alignment horizontal="center" vertical="center" wrapText="1"/>
    </xf>
    <xf numFmtId="49" fontId="39" fillId="0" borderId="34" xfId="0" applyFill="1" applyBorder="1" applyAlignment="1">
      <alignment horizontal="center" vertical="center" wrapText="1"/>
    </xf>
    <xf numFmtId="49" fontId="39" fillId="0" borderId="35" xfId="0" applyFill="1" applyBorder="1" applyAlignment="1">
      <alignment horizontal="center" vertical="center" wrapText="1"/>
    </xf>
    <xf numFmtId="49" fontId="39" fillId="0" borderId="36" xfId="0" applyFill="1" applyBorder="1" applyAlignment="1">
      <alignment horizontal="center" vertical="center" wrapText="1"/>
    </xf>
    <xf numFmtId="49" fontId="39" fillId="0" borderId="37" xfId="0" applyFill="1" applyBorder="1" applyAlignment="1">
      <alignment horizontal="center" vertical="center" wrapText="1"/>
    </xf>
    <xf numFmtId="49" fontId="39" fillId="0" borderId="38" xfId="0" applyFill="1" applyBorder="1" applyAlignment="1">
      <alignment horizontal="center" vertical="center" wrapText="1"/>
    </xf>
    <xf numFmtId="49" fontId="39" fillId="0" borderId="20" xfId="0" applyFill="1" applyBorder="1" applyAlignment="1">
      <alignment horizontal="left" vertical="center" wrapText="1"/>
    </xf>
    <xf numFmtId="49" fontId="39" fillId="0" borderId="19" xfId="0" applyFill="1" applyBorder="1" applyAlignment="1">
      <alignment horizontal="left" vertical="center" wrapText="1"/>
    </xf>
    <xf numFmtId="4" fontId="39" fillId="0" borderId="20" xfId="0" applyNumberFormat="1" applyFont="1" applyFill="1" applyBorder="1" applyAlignment="1">
      <alignment horizontal="right" vertical="center" wrapText="1"/>
    </xf>
    <xf numFmtId="4" fontId="39" fillId="0" borderId="19" xfId="0" applyNumberFormat="1" applyFont="1" applyFill="1" applyBorder="1" applyAlignment="1">
      <alignment horizontal="right" vertical="center" wrapText="1"/>
    </xf>
    <xf numFmtId="49" fontId="39" fillId="0" borderId="20" xfId="0" applyFont="1" applyFill="1" applyBorder="1" applyAlignment="1">
      <alignment horizontal="right" vertical="center" wrapText="1"/>
    </xf>
    <xf numFmtId="49" fontId="39" fillId="0" borderId="19" xfId="0" applyFont="1" applyFill="1" applyBorder="1" applyAlignment="1">
      <alignment horizontal="right" vertical="center" wrapText="1"/>
    </xf>
    <xf numFmtId="49" fontId="39" fillId="0" borderId="39" xfId="0" applyFill="1" applyBorder="1" applyAlignment="1">
      <alignment horizontal="center" vertical="center" wrapText="1"/>
    </xf>
    <xf numFmtId="49" fontId="39" fillId="0" borderId="40" xfId="0" applyFill="1" applyBorder="1" applyAlignment="1">
      <alignment horizontal="center" vertical="center" wrapText="1"/>
    </xf>
    <xf numFmtId="49" fontId="39" fillId="0" borderId="41" xfId="0" applyFill="1" applyBorder="1" applyAlignment="1">
      <alignment horizontal="center" vertical="center" wrapText="1"/>
    </xf>
    <xf numFmtId="49" fontId="39" fillId="0" borderId="33" xfId="0" applyFont="1" applyFill="1" applyBorder="1" applyAlignment="1">
      <alignment horizontal="center" vertical="center" wrapText="1"/>
    </xf>
    <xf numFmtId="49" fontId="39" fillId="0" borderId="35" xfId="0" applyFont="1" applyFill="1" applyBorder="1" applyAlignment="1">
      <alignment horizontal="center" vertical="center" wrapText="1"/>
    </xf>
    <xf numFmtId="49" fontId="39" fillId="0" borderId="37" xfId="0" applyFont="1" applyFill="1" applyBorder="1" applyAlignment="1">
      <alignment horizontal="center" vertical="center" wrapText="1"/>
    </xf>
    <xf numFmtId="49" fontId="43" fillId="0" borderId="20" xfId="0" applyFont="1" applyFill="1" applyBorder="1" applyAlignment="1">
      <alignment horizontal="center" vertical="center" wrapText="1"/>
    </xf>
    <xf numFmtId="49" fontId="39" fillId="0" borderId="28" xfId="0" applyFill="1" applyBorder="1" applyAlignment="1">
      <alignment horizontal="center" vertical="center" wrapText="1"/>
    </xf>
    <xf numFmtId="49" fontId="39" fillId="0" borderId="25" xfId="0" applyFill="1" applyBorder="1" applyAlignment="1">
      <alignment horizontal="center" vertical="center" wrapText="1"/>
    </xf>
    <xf numFmtId="49" fontId="39" fillId="0" borderId="20" xfId="0" applyFill="1" applyBorder="1" applyAlignment="1">
      <alignment horizontal="center" vertical="center" wrapText="1"/>
    </xf>
    <xf numFmtId="49" fontId="39" fillId="0" borderId="42" xfId="0" applyFill="1" applyBorder="1" applyAlignment="1">
      <alignment horizontal="center" vertical="center" wrapText="1"/>
    </xf>
    <xf numFmtId="49" fontId="39" fillId="0" borderId="43" xfId="0" applyFill="1" applyBorder="1" applyAlignment="1">
      <alignment horizontal="center" vertical="center" wrapText="1"/>
    </xf>
    <xf numFmtId="49" fontId="39" fillId="0" borderId="44" xfId="0" applyFill="1" applyBorder="1" applyAlignment="1">
      <alignment horizontal="center" vertical="center" wrapText="1"/>
    </xf>
    <xf numFmtId="49" fontId="39" fillId="0" borderId="45" xfId="0" applyFill="1" applyBorder="1" applyAlignment="1">
      <alignment horizontal="center" vertical="center" wrapText="1"/>
    </xf>
    <xf numFmtId="49" fontId="40" fillId="24" borderId="0" xfId="0" applyFont="1" applyBorder="1" applyAlignment="1">
      <alignment horizontal="center" vertical="center" wrapText="1"/>
    </xf>
    <xf numFmtId="49" fontId="40" fillId="24" borderId="0" xfId="0" applyFont="1" applyBorder="1" applyAlignment="1">
      <alignment horizontal="center" vertical="center" wrapText="1"/>
    </xf>
    <xf numFmtId="0" fontId="38" fillId="0" borderId="0" xfId="0" applyNumberFormat="1" applyFill="1" applyBorder="1" applyAlignment="1" applyProtection="1">
      <alignment horizontal="left"/>
      <protection locked="0"/>
    </xf>
    <xf numFmtId="49" fontId="41" fillId="24" borderId="46" xfId="0" applyBorder="1" applyAlignment="1">
      <alignment horizontal="center" vertical="center" wrapText="1"/>
    </xf>
    <xf numFmtId="49" fontId="41" fillId="24" borderId="47" xfId="0" applyBorder="1" applyAlignment="1">
      <alignment horizontal="center" vertical="center" wrapText="1"/>
    </xf>
    <xf numFmtId="49" fontId="41" fillId="24" borderId="48" xfId="0" applyBorder="1" applyAlignment="1">
      <alignment horizontal="center" vertical="center" wrapText="1"/>
    </xf>
    <xf numFmtId="49" fontId="42" fillId="24" borderId="46" xfId="0" applyBorder="1" applyAlignment="1">
      <alignment horizontal="left" vertical="center" wrapText="1"/>
    </xf>
    <xf numFmtId="49" fontId="42" fillId="24" borderId="48" xfId="0" applyBorder="1" applyAlignment="1">
      <alignment horizontal="left" vertical="center" wrapText="1"/>
    </xf>
    <xf numFmtId="0" fontId="38" fillId="0" borderId="0" xfId="0" applyNumberFormat="1" applyFill="1" applyBorder="1" applyAlignment="1" applyProtection="1">
      <alignment horizontal="left"/>
      <protection locked="0"/>
    </xf>
    <xf numFmtId="4" fontId="39" fillId="24" borderId="20" xfId="0" applyNumberFormat="1" applyFon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 wrapText="1"/>
    </xf>
    <xf numFmtId="49" fontId="39" fillId="0" borderId="26" xfId="0" applyFill="1" applyBorder="1" applyAlignment="1">
      <alignment horizontal="center" vertical="center" wrapText="1"/>
    </xf>
    <xf numFmtId="4" fontId="39" fillId="0" borderId="19" xfId="0" applyNumberForma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 wrapText="1"/>
    </xf>
    <xf numFmtId="0" fontId="15" fillId="20" borderId="49" xfId="0" applyFont="1" applyFill="1" applyBorder="1" applyAlignment="1">
      <alignment horizontal="center" vertical="center" wrapText="1"/>
    </xf>
    <xf numFmtId="0" fontId="15" fillId="20" borderId="17" xfId="0" applyFont="1" applyFill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0" fontId="15" fillId="20" borderId="5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5" fillId="20" borderId="2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5" fillId="20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3" fontId="15" fillId="20" borderId="17" xfId="0" applyNumberFormat="1" applyFont="1" applyFill="1" applyBorder="1" applyAlignment="1">
      <alignment horizontal="center" vertical="center" wrapText="1"/>
    </xf>
    <xf numFmtId="3" fontId="15" fillId="20" borderId="14" xfId="0" applyNumberFormat="1" applyFont="1" applyFill="1" applyBorder="1" applyAlignment="1">
      <alignment horizontal="center" vertical="center" wrapText="1"/>
    </xf>
    <xf numFmtId="3" fontId="15" fillId="20" borderId="15" xfId="0" applyNumberFormat="1" applyFont="1" applyFill="1" applyBorder="1" applyAlignment="1">
      <alignment horizontal="center" vertical="center" wrapText="1"/>
    </xf>
    <xf numFmtId="0" fontId="15" fillId="20" borderId="51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52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4" fontId="12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7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3" fontId="52" fillId="0" borderId="17" xfId="0" applyNumberFormat="1" applyFont="1" applyBorder="1" applyAlignment="1">
      <alignment horizontal="right" vertical="center"/>
    </xf>
    <xf numFmtId="3" fontId="52" fillId="0" borderId="14" xfId="0" applyNumberFormat="1" applyFont="1" applyBorder="1" applyAlignment="1">
      <alignment horizontal="right" vertical="center"/>
    </xf>
    <xf numFmtId="3" fontId="52" fillId="0" borderId="15" xfId="0" applyNumberFormat="1" applyFont="1" applyBorder="1" applyAlignment="1">
      <alignment horizontal="right" vertical="center"/>
    </xf>
    <xf numFmtId="3" fontId="52" fillId="0" borderId="17" xfId="0" applyNumberFormat="1" applyFont="1" applyBorder="1" applyAlignment="1">
      <alignment horizontal="center" vertical="center"/>
    </xf>
    <xf numFmtId="3" fontId="52" fillId="0" borderId="14" xfId="0" applyNumberFormat="1" applyFont="1" applyBorder="1" applyAlignment="1">
      <alignment horizontal="center" vertical="center"/>
    </xf>
    <xf numFmtId="3" fontId="52" fillId="0" borderId="15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3" fontId="48" fillId="20" borderId="10" xfId="0" applyNumberFormat="1" applyFont="1" applyFill="1" applyBorder="1" applyAlignment="1">
      <alignment horizontal="center" vertical="center" wrapText="1"/>
    </xf>
    <xf numFmtId="0" fontId="48" fillId="20" borderId="10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8" fillId="20" borderId="5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0" fontId="52" fillId="0" borderId="15" xfId="0" applyFont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48" fillId="2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2" fontId="48" fillId="0" borderId="52" xfId="0" applyNumberFormat="1" applyFont="1" applyBorder="1" applyAlignment="1">
      <alignment horizontal="left" vertical="center"/>
    </xf>
    <xf numFmtId="2" fontId="48" fillId="0" borderId="51" xfId="0" applyNumberFormat="1" applyFont="1" applyBorder="1" applyAlignment="1">
      <alignment horizontal="left" vertical="center"/>
    </xf>
    <xf numFmtId="0" fontId="5" fillId="0" borderId="49" xfId="0" applyFont="1" applyBorder="1" applyAlignment="1">
      <alignment vertical="center"/>
    </xf>
    <xf numFmtId="2" fontId="3" fillId="0" borderId="52" xfId="0" applyNumberFormat="1" applyFont="1" applyBorder="1" applyAlignment="1">
      <alignment horizontal="left" vertical="center"/>
    </xf>
    <xf numFmtId="2" fontId="3" fillId="0" borderId="51" xfId="0" applyNumberFormat="1" applyFont="1" applyBorder="1" applyAlignment="1">
      <alignment horizontal="left" vertical="center"/>
    </xf>
    <xf numFmtId="0" fontId="0" fillId="0" borderId="49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showGridLines="0" workbookViewId="0" topLeftCell="A1">
      <selection activeCell="H47" sqref="H47:I47"/>
    </sheetView>
  </sheetViews>
  <sheetFormatPr defaultColWidth="9.00390625" defaultRowHeight="12.75"/>
  <cols>
    <col min="1" max="1" width="0.37109375" style="114" customWidth="1"/>
    <col min="2" max="2" width="2.625" style="114" customWidth="1"/>
    <col min="3" max="3" width="1.00390625" style="114" customWidth="1"/>
    <col min="4" max="4" width="5.25390625" style="114" customWidth="1"/>
    <col min="5" max="5" width="4.875" style="114" customWidth="1"/>
    <col min="6" max="6" width="5.25390625" style="114" customWidth="1"/>
    <col min="7" max="7" width="17.625" style="114" customWidth="1"/>
    <col min="8" max="8" width="6.00390625" style="114" customWidth="1"/>
    <col min="9" max="9" width="3.75390625" style="114" customWidth="1"/>
    <col min="10" max="10" width="7.875" style="114" customWidth="1"/>
    <col min="11" max="11" width="8.75390625" style="114" customWidth="1"/>
    <col min="12" max="13" width="8.125" style="114" customWidth="1"/>
    <col min="14" max="17" width="7.625" style="114" customWidth="1"/>
    <col min="18" max="18" width="5.375" style="114" customWidth="1"/>
    <col min="19" max="19" width="7.125" style="114" customWidth="1"/>
    <col min="20" max="20" width="7.00390625" style="114" customWidth="1"/>
    <col min="21" max="21" width="1.625" style="114" customWidth="1"/>
    <col min="22" max="22" width="6.625" style="114" customWidth="1"/>
    <col min="23" max="23" width="7.125" style="114" customWidth="1"/>
    <col min="24" max="24" width="0.37109375" style="114" customWidth="1"/>
    <col min="25" max="25" width="2.125" style="114" customWidth="1"/>
    <col min="26" max="16384" width="8.00390625" style="114" customWidth="1"/>
  </cols>
  <sheetData>
    <row r="1" spans="2:17" s="26" customFormat="1" ht="12">
      <c r="B1" s="51"/>
      <c r="D1" s="51"/>
      <c r="H1" s="62"/>
      <c r="I1" s="62"/>
      <c r="J1" s="52"/>
      <c r="K1" s="165"/>
      <c r="L1" s="165"/>
      <c r="M1" s="165"/>
      <c r="Q1" s="52" t="s">
        <v>370</v>
      </c>
    </row>
    <row r="2" spans="2:17" s="26" customFormat="1" ht="12">
      <c r="B2" s="51"/>
      <c r="D2" s="51"/>
      <c r="H2" s="62"/>
      <c r="I2" s="62"/>
      <c r="J2" s="52"/>
      <c r="K2" s="165"/>
      <c r="L2" s="165"/>
      <c r="M2" s="165"/>
      <c r="Q2" s="52" t="s">
        <v>371</v>
      </c>
    </row>
    <row r="3" spans="2:17" s="26" customFormat="1" ht="12">
      <c r="B3" s="51"/>
      <c r="D3" s="51"/>
      <c r="H3" s="62"/>
      <c r="I3" s="62"/>
      <c r="J3" s="52"/>
      <c r="K3" s="165"/>
      <c r="L3" s="165"/>
      <c r="M3" s="165"/>
      <c r="Q3" s="52" t="s">
        <v>369</v>
      </c>
    </row>
    <row r="4" spans="2:17" s="26" customFormat="1" ht="12">
      <c r="B4" s="51"/>
      <c r="D4" s="51"/>
      <c r="H4" s="62"/>
      <c r="I4" s="62"/>
      <c r="J4" s="52"/>
      <c r="K4" s="165"/>
      <c r="L4" s="165"/>
      <c r="M4" s="165"/>
      <c r="Q4" s="166" t="s">
        <v>372</v>
      </c>
    </row>
    <row r="5" spans="2:26" ht="26.25" customHeight="1">
      <c r="B5" s="259" t="s">
        <v>0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1"/>
      <c r="Z5" s="115"/>
    </row>
    <row r="6" spans="1:26" ht="8.25" customHeight="1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115"/>
    </row>
    <row r="7" spans="1:26" ht="13.5" customHeight="1">
      <c r="A7" s="262"/>
      <c r="B7" s="262"/>
      <c r="C7" s="263"/>
      <c r="D7" s="263"/>
      <c r="E7" s="263"/>
      <c r="F7" s="263"/>
      <c r="G7" s="264"/>
      <c r="H7" s="264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115"/>
    </row>
    <row r="8" spans="2:25" ht="8.25" customHeight="1">
      <c r="B8" s="265" t="s">
        <v>247</v>
      </c>
      <c r="C8" s="265"/>
      <c r="D8" s="265" t="s">
        <v>248</v>
      </c>
      <c r="E8" s="265" t="s">
        <v>249</v>
      </c>
      <c r="F8" s="265" t="s">
        <v>255</v>
      </c>
      <c r="G8" s="265"/>
      <c r="H8" s="266" t="s">
        <v>1</v>
      </c>
      <c r="I8" s="265"/>
      <c r="J8" s="267" t="s">
        <v>2</v>
      </c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8"/>
      <c r="Y8" s="121"/>
    </row>
    <row r="9" spans="2:25" ht="11.25" customHeight="1">
      <c r="B9" s="265"/>
      <c r="C9" s="265"/>
      <c r="D9" s="265"/>
      <c r="E9" s="265"/>
      <c r="F9" s="265"/>
      <c r="G9" s="265"/>
      <c r="H9" s="265"/>
      <c r="I9" s="265"/>
      <c r="J9" s="267" t="s">
        <v>3</v>
      </c>
      <c r="K9" s="267" t="s">
        <v>296</v>
      </c>
      <c r="L9" s="267"/>
      <c r="M9" s="267"/>
      <c r="N9" s="267"/>
      <c r="O9" s="267"/>
      <c r="P9" s="267"/>
      <c r="Q9" s="267"/>
      <c r="R9" s="267"/>
      <c r="S9" s="267" t="s">
        <v>4</v>
      </c>
      <c r="T9" s="267" t="s">
        <v>296</v>
      </c>
      <c r="U9" s="267"/>
      <c r="V9" s="267"/>
      <c r="W9" s="267"/>
      <c r="X9" s="268"/>
      <c r="Y9" s="121"/>
    </row>
    <row r="10" spans="2:24" ht="2.25" customHeight="1">
      <c r="B10" s="265"/>
      <c r="C10" s="265"/>
      <c r="D10" s="265"/>
      <c r="E10" s="265"/>
      <c r="F10" s="265"/>
      <c r="G10" s="265"/>
      <c r="H10" s="265"/>
      <c r="I10" s="265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 t="s">
        <v>5</v>
      </c>
      <c r="U10" s="267" t="s">
        <v>251</v>
      </c>
      <c r="V10" s="267"/>
      <c r="W10" s="267" t="s">
        <v>6</v>
      </c>
      <c r="X10" s="268"/>
    </row>
    <row r="11" spans="2:25" ht="5.25" customHeight="1">
      <c r="B11" s="265"/>
      <c r="C11" s="265"/>
      <c r="D11" s="265"/>
      <c r="E11" s="265"/>
      <c r="F11" s="265"/>
      <c r="G11" s="265"/>
      <c r="H11" s="265"/>
      <c r="I11" s="265"/>
      <c r="J11" s="267"/>
      <c r="K11" s="269" t="s">
        <v>348</v>
      </c>
      <c r="L11" s="267" t="s">
        <v>296</v>
      </c>
      <c r="M11" s="267"/>
      <c r="N11" s="267" t="s">
        <v>8</v>
      </c>
      <c r="O11" s="267" t="s">
        <v>9</v>
      </c>
      <c r="P11" s="267" t="s">
        <v>10</v>
      </c>
      <c r="Q11" s="267" t="s">
        <v>11</v>
      </c>
      <c r="R11" s="267" t="s">
        <v>12</v>
      </c>
      <c r="S11" s="267"/>
      <c r="T11" s="267"/>
      <c r="U11" s="267"/>
      <c r="V11" s="267"/>
      <c r="W11" s="267"/>
      <c r="X11" s="268"/>
      <c r="Y11" s="121"/>
    </row>
    <row r="12" spans="2:25" ht="2.25" customHeight="1">
      <c r="B12" s="265"/>
      <c r="C12" s="265"/>
      <c r="D12" s="265"/>
      <c r="E12" s="265"/>
      <c r="F12" s="265"/>
      <c r="G12" s="265"/>
      <c r="H12" s="265"/>
      <c r="I12" s="265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 t="s">
        <v>13</v>
      </c>
      <c r="V12" s="267"/>
      <c r="W12" s="267"/>
      <c r="X12" s="268"/>
      <c r="Y12" s="121"/>
    </row>
    <row r="13" spans="2:25" ht="56.25" customHeight="1">
      <c r="B13" s="265"/>
      <c r="C13" s="265"/>
      <c r="D13" s="265"/>
      <c r="E13" s="265"/>
      <c r="F13" s="265"/>
      <c r="G13" s="265"/>
      <c r="H13" s="265"/>
      <c r="I13" s="265"/>
      <c r="J13" s="267"/>
      <c r="K13" s="267"/>
      <c r="L13" s="142" t="s">
        <v>14</v>
      </c>
      <c r="M13" s="164" t="s">
        <v>349</v>
      </c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8"/>
      <c r="Y13" s="121"/>
    </row>
    <row r="14" spans="2:24" ht="8.25" customHeight="1">
      <c r="B14" s="270" t="s">
        <v>16</v>
      </c>
      <c r="C14" s="270"/>
      <c r="D14" s="140" t="s">
        <v>17</v>
      </c>
      <c r="E14" s="140" t="s">
        <v>18</v>
      </c>
      <c r="F14" s="270" t="s">
        <v>19</v>
      </c>
      <c r="G14" s="270"/>
      <c r="H14" s="270" t="s">
        <v>20</v>
      </c>
      <c r="I14" s="270"/>
      <c r="J14" s="140" t="s">
        <v>21</v>
      </c>
      <c r="K14" s="140" t="s">
        <v>22</v>
      </c>
      <c r="L14" s="140" t="s">
        <v>23</v>
      </c>
      <c r="M14" s="140" t="s">
        <v>24</v>
      </c>
      <c r="N14" s="140" t="s">
        <v>25</v>
      </c>
      <c r="O14" s="140" t="s">
        <v>26</v>
      </c>
      <c r="P14" s="140" t="s">
        <v>27</v>
      </c>
      <c r="Q14" s="140" t="s">
        <v>28</v>
      </c>
      <c r="R14" s="140" t="s">
        <v>29</v>
      </c>
      <c r="S14" s="140" t="s">
        <v>30</v>
      </c>
      <c r="T14" s="140" t="s">
        <v>31</v>
      </c>
      <c r="U14" s="270" t="s">
        <v>32</v>
      </c>
      <c r="V14" s="270"/>
      <c r="W14" s="270" t="s">
        <v>33</v>
      </c>
      <c r="X14" s="270"/>
    </row>
    <row r="15" spans="2:24" s="116" customFormat="1" ht="13.5" customHeight="1">
      <c r="B15" s="240">
        <v>10</v>
      </c>
      <c r="C15" s="240"/>
      <c r="D15" s="138"/>
      <c r="E15" s="138"/>
      <c r="F15" s="249" t="s">
        <v>310</v>
      </c>
      <c r="G15" s="250"/>
      <c r="H15" s="251">
        <v>8476</v>
      </c>
      <c r="I15" s="251"/>
      <c r="J15" s="137">
        <v>8476</v>
      </c>
      <c r="K15" s="146">
        <v>8476</v>
      </c>
      <c r="L15" s="137">
        <v>0</v>
      </c>
      <c r="M15" s="137">
        <v>8476</v>
      </c>
      <c r="N15" s="137" t="s">
        <v>35</v>
      </c>
      <c r="O15" s="137">
        <v>0</v>
      </c>
      <c r="P15" s="137" t="s">
        <v>35</v>
      </c>
      <c r="Q15" s="137" t="s">
        <v>35</v>
      </c>
      <c r="R15" s="137" t="s">
        <v>35</v>
      </c>
      <c r="S15" s="137">
        <v>0</v>
      </c>
      <c r="T15" s="137">
        <v>0</v>
      </c>
      <c r="U15" s="251" t="s">
        <v>35</v>
      </c>
      <c r="V15" s="251"/>
      <c r="W15" s="251" t="s">
        <v>35</v>
      </c>
      <c r="X15" s="251"/>
    </row>
    <row r="16" spans="2:24" s="116" customFormat="1" ht="13.5" customHeight="1">
      <c r="B16" s="248"/>
      <c r="C16" s="248"/>
      <c r="D16" s="167">
        <v>1095</v>
      </c>
      <c r="E16" s="138"/>
      <c r="F16" s="249" t="s">
        <v>311</v>
      </c>
      <c r="G16" s="250"/>
      <c r="H16" s="251">
        <f>SUM(H17)</f>
        <v>8476</v>
      </c>
      <c r="I16" s="251"/>
      <c r="J16" s="137">
        <f>SUM(J18:J20)</f>
        <v>8476</v>
      </c>
      <c r="K16" s="146">
        <f>SUM(K18:K20)</f>
        <v>8476</v>
      </c>
      <c r="L16" s="137">
        <v>0</v>
      </c>
      <c r="M16" s="137">
        <v>8476</v>
      </c>
      <c r="N16" s="137" t="s">
        <v>35</v>
      </c>
      <c r="O16" s="137" t="s">
        <v>35</v>
      </c>
      <c r="P16" s="137" t="s">
        <v>35</v>
      </c>
      <c r="Q16" s="137" t="s">
        <v>35</v>
      </c>
      <c r="R16" s="137" t="s">
        <v>35</v>
      </c>
      <c r="S16" s="137" t="s">
        <v>35</v>
      </c>
      <c r="T16" s="137" t="s">
        <v>35</v>
      </c>
      <c r="U16" s="251" t="s">
        <v>35</v>
      </c>
      <c r="V16" s="251"/>
      <c r="W16" s="251" t="s">
        <v>35</v>
      </c>
      <c r="X16" s="251"/>
    </row>
    <row r="17" spans="2:24" s="116" customFormat="1" ht="34.5" customHeight="1">
      <c r="B17" s="246"/>
      <c r="C17" s="247"/>
      <c r="D17" s="138"/>
      <c r="E17" s="139" t="s">
        <v>37</v>
      </c>
      <c r="F17" s="252" t="s">
        <v>38</v>
      </c>
      <c r="G17" s="253"/>
      <c r="H17" s="256">
        <v>8476</v>
      </c>
      <c r="I17" s="255"/>
      <c r="J17" s="137"/>
      <c r="K17" s="146"/>
      <c r="L17" s="137"/>
      <c r="M17" s="137"/>
      <c r="N17" s="137"/>
      <c r="O17" s="137"/>
      <c r="P17" s="137"/>
      <c r="Q17" s="137"/>
      <c r="R17" s="137"/>
      <c r="S17" s="137"/>
      <c r="T17" s="137"/>
      <c r="U17" s="254"/>
      <c r="V17" s="255"/>
      <c r="W17" s="254"/>
      <c r="X17" s="257"/>
    </row>
    <row r="18" spans="2:24" s="116" customFormat="1" ht="13.5" customHeight="1">
      <c r="B18" s="248"/>
      <c r="C18" s="248"/>
      <c r="D18" s="138"/>
      <c r="E18" s="168">
        <v>4430</v>
      </c>
      <c r="F18" s="249" t="s">
        <v>350</v>
      </c>
      <c r="G18" s="250"/>
      <c r="H18" s="251"/>
      <c r="I18" s="251"/>
      <c r="J18" s="137">
        <v>8309.3</v>
      </c>
      <c r="K18" s="146">
        <v>8309.3</v>
      </c>
      <c r="L18" s="136">
        <v>0</v>
      </c>
      <c r="M18" s="137">
        <v>8309.3</v>
      </c>
      <c r="N18" s="137" t="s">
        <v>35</v>
      </c>
      <c r="O18" s="137" t="s">
        <v>35</v>
      </c>
      <c r="P18" s="137" t="s">
        <v>35</v>
      </c>
      <c r="Q18" s="137" t="s">
        <v>35</v>
      </c>
      <c r="R18" s="137" t="s">
        <v>35</v>
      </c>
      <c r="S18" s="137" t="s">
        <v>35</v>
      </c>
      <c r="T18" s="137" t="s">
        <v>35</v>
      </c>
      <c r="U18" s="251" t="s">
        <v>35</v>
      </c>
      <c r="V18" s="251"/>
      <c r="W18" s="251" t="s">
        <v>35</v>
      </c>
      <c r="X18" s="251"/>
    </row>
    <row r="19" spans="2:24" s="116" customFormat="1" ht="19.5" customHeight="1">
      <c r="B19" s="248"/>
      <c r="C19" s="248"/>
      <c r="D19" s="138"/>
      <c r="E19" s="168">
        <v>4740</v>
      </c>
      <c r="F19" s="249" t="s">
        <v>117</v>
      </c>
      <c r="G19" s="250"/>
      <c r="H19" s="251"/>
      <c r="I19" s="251"/>
      <c r="J19" s="137">
        <v>76.7</v>
      </c>
      <c r="K19" s="146">
        <v>76.7</v>
      </c>
      <c r="L19" s="136">
        <v>0</v>
      </c>
      <c r="M19" s="137">
        <v>76.7</v>
      </c>
      <c r="N19" s="137" t="s">
        <v>35</v>
      </c>
      <c r="O19" s="137" t="s">
        <v>35</v>
      </c>
      <c r="P19" s="137" t="s">
        <v>35</v>
      </c>
      <c r="Q19" s="137" t="s">
        <v>35</v>
      </c>
      <c r="R19" s="137" t="s">
        <v>35</v>
      </c>
      <c r="S19" s="137" t="s">
        <v>35</v>
      </c>
      <c r="T19" s="137" t="s">
        <v>35</v>
      </c>
      <c r="U19" s="251" t="s">
        <v>35</v>
      </c>
      <c r="V19" s="251"/>
      <c r="W19" s="251" t="s">
        <v>35</v>
      </c>
      <c r="X19" s="251"/>
    </row>
    <row r="20" spans="2:24" s="116" customFormat="1" ht="18" customHeight="1">
      <c r="B20" s="248"/>
      <c r="C20" s="248"/>
      <c r="D20" s="138"/>
      <c r="E20" s="168">
        <v>4750</v>
      </c>
      <c r="F20" s="249" t="s">
        <v>119</v>
      </c>
      <c r="G20" s="250"/>
      <c r="H20" s="251"/>
      <c r="I20" s="251"/>
      <c r="J20" s="137">
        <v>90</v>
      </c>
      <c r="K20" s="146">
        <v>90</v>
      </c>
      <c r="L20" s="137">
        <v>0</v>
      </c>
      <c r="M20" s="137">
        <v>90</v>
      </c>
      <c r="N20" s="137" t="s">
        <v>35</v>
      </c>
      <c r="O20" s="137" t="s">
        <v>35</v>
      </c>
      <c r="P20" s="137" t="s">
        <v>35</v>
      </c>
      <c r="Q20" s="137" t="s">
        <v>35</v>
      </c>
      <c r="R20" s="137" t="s">
        <v>35</v>
      </c>
      <c r="S20" s="137" t="s">
        <v>35</v>
      </c>
      <c r="T20" s="137" t="s">
        <v>35</v>
      </c>
      <c r="U20" s="251" t="s">
        <v>35</v>
      </c>
      <c r="V20" s="251"/>
      <c r="W20" s="251" t="s">
        <v>35</v>
      </c>
      <c r="X20" s="251"/>
    </row>
    <row r="21" spans="2:24" s="116" customFormat="1" ht="13.5" customHeight="1">
      <c r="B21" s="248" t="s">
        <v>34</v>
      </c>
      <c r="C21" s="248"/>
      <c r="D21" s="138"/>
      <c r="E21" s="138"/>
      <c r="F21" s="250" t="s">
        <v>312</v>
      </c>
      <c r="G21" s="250"/>
      <c r="H21" s="251">
        <v>41775</v>
      </c>
      <c r="I21" s="251"/>
      <c r="J21" s="137">
        <v>41775</v>
      </c>
      <c r="K21" s="137">
        <v>41775</v>
      </c>
      <c r="L21" s="137">
        <v>37500</v>
      </c>
      <c r="M21" s="137">
        <v>4275</v>
      </c>
      <c r="N21" s="137" t="s">
        <v>35</v>
      </c>
      <c r="O21" s="137">
        <v>0</v>
      </c>
      <c r="P21" s="137" t="s">
        <v>35</v>
      </c>
      <c r="Q21" s="137" t="s">
        <v>35</v>
      </c>
      <c r="R21" s="137" t="s">
        <v>35</v>
      </c>
      <c r="S21" s="137">
        <v>0</v>
      </c>
      <c r="T21" s="137">
        <v>0</v>
      </c>
      <c r="U21" s="251" t="s">
        <v>35</v>
      </c>
      <c r="V21" s="251"/>
      <c r="W21" s="251" t="s">
        <v>35</v>
      </c>
      <c r="X21" s="251"/>
    </row>
    <row r="22" spans="2:24" s="116" customFormat="1" ht="13.5" customHeight="1">
      <c r="B22" s="248"/>
      <c r="C22" s="248"/>
      <c r="D22" s="138" t="s">
        <v>36</v>
      </c>
      <c r="E22" s="138"/>
      <c r="F22" s="250" t="s">
        <v>115</v>
      </c>
      <c r="G22" s="250"/>
      <c r="H22" s="251">
        <f>SUM(H23)</f>
        <v>41775</v>
      </c>
      <c r="I22" s="251"/>
      <c r="J22" s="137">
        <f>SUM(J24:J33)</f>
        <v>41475</v>
      </c>
      <c r="K22" s="137">
        <f>SUM(K24:K33)</f>
        <v>41475</v>
      </c>
      <c r="L22" s="137">
        <v>37500</v>
      </c>
      <c r="M22" s="137">
        <v>4275</v>
      </c>
      <c r="N22" s="137" t="s">
        <v>35</v>
      </c>
      <c r="O22" s="137" t="s">
        <v>35</v>
      </c>
      <c r="P22" s="137" t="s">
        <v>35</v>
      </c>
      <c r="Q22" s="137" t="s">
        <v>35</v>
      </c>
      <c r="R22" s="137" t="s">
        <v>35</v>
      </c>
      <c r="S22" s="137" t="s">
        <v>35</v>
      </c>
      <c r="T22" s="137" t="s">
        <v>35</v>
      </c>
      <c r="U22" s="251" t="s">
        <v>35</v>
      </c>
      <c r="V22" s="251"/>
      <c r="W22" s="251" t="s">
        <v>35</v>
      </c>
      <c r="X22" s="251"/>
    </row>
    <row r="23" spans="2:24" s="116" customFormat="1" ht="34.5" customHeight="1">
      <c r="B23" s="246"/>
      <c r="C23" s="247"/>
      <c r="D23" s="138"/>
      <c r="E23" s="139" t="s">
        <v>37</v>
      </c>
      <c r="F23" s="252" t="s">
        <v>38</v>
      </c>
      <c r="G23" s="253"/>
      <c r="H23" s="256">
        <v>41775</v>
      </c>
      <c r="I23" s="255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254"/>
      <c r="V23" s="255"/>
      <c r="W23" s="254"/>
      <c r="X23" s="257"/>
    </row>
    <row r="24" spans="2:24" s="116" customFormat="1" ht="13.5" customHeight="1">
      <c r="B24" s="248"/>
      <c r="C24" s="248"/>
      <c r="D24" s="138"/>
      <c r="E24" s="138" t="s">
        <v>39</v>
      </c>
      <c r="F24" s="250" t="s">
        <v>101</v>
      </c>
      <c r="G24" s="250"/>
      <c r="H24" s="251"/>
      <c r="I24" s="251"/>
      <c r="J24" s="137">
        <v>30000</v>
      </c>
      <c r="K24" s="137">
        <v>30000</v>
      </c>
      <c r="L24" s="136" t="s">
        <v>40</v>
      </c>
      <c r="M24" s="137" t="s">
        <v>35</v>
      </c>
      <c r="N24" s="137" t="s">
        <v>35</v>
      </c>
      <c r="O24" s="137" t="s">
        <v>35</v>
      </c>
      <c r="P24" s="137" t="s">
        <v>35</v>
      </c>
      <c r="Q24" s="137" t="s">
        <v>35</v>
      </c>
      <c r="R24" s="137" t="s">
        <v>35</v>
      </c>
      <c r="S24" s="137" t="s">
        <v>35</v>
      </c>
      <c r="T24" s="137" t="s">
        <v>35</v>
      </c>
      <c r="U24" s="251" t="s">
        <v>35</v>
      </c>
      <c r="V24" s="251"/>
      <c r="W24" s="251" t="s">
        <v>35</v>
      </c>
      <c r="X24" s="251"/>
    </row>
    <row r="25" spans="2:24" s="116" customFormat="1" ht="13.5" customHeight="1">
      <c r="B25" s="248"/>
      <c r="C25" s="248"/>
      <c r="D25" s="138"/>
      <c r="E25" s="138" t="s">
        <v>41</v>
      </c>
      <c r="F25" s="250" t="s">
        <v>102</v>
      </c>
      <c r="G25" s="250"/>
      <c r="H25" s="251"/>
      <c r="I25" s="251"/>
      <c r="J25" s="137">
        <v>7000</v>
      </c>
      <c r="K25" s="137">
        <v>7000</v>
      </c>
      <c r="L25" s="137">
        <v>7000</v>
      </c>
      <c r="M25" s="137" t="s">
        <v>35</v>
      </c>
      <c r="N25" s="137" t="s">
        <v>35</v>
      </c>
      <c r="O25" s="137" t="s">
        <v>35</v>
      </c>
      <c r="P25" s="137" t="s">
        <v>35</v>
      </c>
      <c r="Q25" s="137" t="s">
        <v>35</v>
      </c>
      <c r="R25" s="137" t="s">
        <v>35</v>
      </c>
      <c r="S25" s="137" t="s">
        <v>35</v>
      </c>
      <c r="T25" s="137" t="s">
        <v>35</v>
      </c>
      <c r="U25" s="251" t="s">
        <v>35</v>
      </c>
      <c r="V25" s="251"/>
      <c r="W25" s="251" t="s">
        <v>35</v>
      </c>
      <c r="X25" s="251"/>
    </row>
    <row r="26" spans="2:24" s="116" customFormat="1" ht="13.5" customHeight="1">
      <c r="B26" s="248"/>
      <c r="C26" s="248"/>
      <c r="D26" s="138"/>
      <c r="E26" s="138" t="s">
        <v>42</v>
      </c>
      <c r="F26" s="250" t="s">
        <v>103</v>
      </c>
      <c r="G26" s="250"/>
      <c r="H26" s="251"/>
      <c r="I26" s="251"/>
      <c r="J26" s="137">
        <v>500</v>
      </c>
      <c r="K26" s="137">
        <v>500</v>
      </c>
      <c r="L26" s="137">
        <v>500</v>
      </c>
      <c r="M26" s="137" t="s">
        <v>35</v>
      </c>
      <c r="N26" s="137" t="s">
        <v>35</v>
      </c>
      <c r="O26" s="137" t="s">
        <v>35</v>
      </c>
      <c r="P26" s="137" t="s">
        <v>35</v>
      </c>
      <c r="Q26" s="137" t="s">
        <v>35</v>
      </c>
      <c r="R26" s="137" t="s">
        <v>35</v>
      </c>
      <c r="S26" s="137" t="s">
        <v>35</v>
      </c>
      <c r="T26" s="137" t="s">
        <v>35</v>
      </c>
      <c r="U26" s="251" t="s">
        <v>35</v>
      </c>
      <c r="V26" s="251"/>
      <c r="W26" s="251" t="s">
        <v>35</v>
      </c>
      <c r="X26" s="251"/>
    </row>
    <row r="27" spans="2:24" s="116" customFormat="1" ht="13.5" customHeight="1">
      <c r="B27" s="248"/>
      <c r="C27" s="248"/>
      <c r="D27" s="138"/>
      <c r="E27" s="138" t="s">
        <v>43</v>
      </c>
      <c r="F27" s="250" t="s">
        <v>98</v>
      </c>
      <c r="G27" s="250"/>
      <c r="H27" s="251"/>
      <c r="I27" s="251"/>
      <c r="J27" s="137">
        <v>500</v>
      </c>
      <c r="K27" s="137">
        <v>500</v>
      </c>
      <c r="L27" s="137" t="s">
        <v>35</v>
      </c>
      <c r="M27" s="137">
        <v>500</v>
      </c>
      <c r="N27" s="137" t="s">
        <v>35</v>
      </c>
      <c r="O27" s="137" t="s">
        <v>35</v>
      </c>
      <c r="P27" s="137" t="s">
        <v>35</v>
      </c>
      <c r="Q27" s="137" t="s">
        <v>35</v>
      </c>
      <c r="R27" s="137" t="s">
        <v>35</v>
      </c>
      <c r="S27" s="137" t="s">
        <v>35</v>
      </c>
      <c r="T27" s="137" t="s">
        <v>35</v>
      </c>
      <c r="U27" s="251" t="s">
        <v>35</v>
      </c>
      <c r="V27" s="251"/>
      <c r="W27" s="251" t="s">
        <v>35</v>
      </c>
      <c r="X27" s="251"/>
    </row>
    <row r="28" spans="2:24" s="116" customFormat="1" ht="13.5" customHeight="1">
      <c r="B28" s="248"/>
      <c r="C28" s="248"/>
      <c r="D28" s="138"/>
      <c r="E28" s="138" t="s">
        <v>44</v>
      </c>
      <c r="F28" s="250" t="s">
        <v>104</v>
      </c>
      <c r="G28" s="250"/>
      <c r="H28" s="251"/>
      <c r="I28" s="251"/>
      <c r="J28" s="137">
        <v>1000</v>
      </c>
      <c r="K28" s="137">
        <v>1000</v>
      </c>
      <c r="L28" s="137" t="s">
        <v>35</v>
      </c>
      <c r="M28" s="137">
        <v>1000</v>
      </c>
      <c r="N28" s="137" t="s">
        <v>35</v>
      </c>
      <c r="O28" s="137" t="s">
        <v>35</v>
      </c>
      <c r="P28" s="137" t="s">
        <v>35</v>
      </c>
      <c r="Q28" s="137" t="s">
        <v>35</v>
      </c>
      <c r="R28" s="137" t="s">
        <v>35</v>
      </c>
      <c r="S28" s="137" t="s">
        <v>35</v>
      </c>
      <c r="T28" s="137" t="s">
        <v>35</v>
      </c>
      <c r="U28" s="251" t="s">
        <v>35</v>
      </c>
      <c r="V28" s="251"/>
      <c r="W28" s="251" t="s">
        <v>35</v>
      </c>
      <c r="X28" s="251"/>
    </row>
    <row r="29" spans="2:24" s="116" customFormat="1" ht="17.25" customHeight="1">
      <c r="B29" s="248"/>
      <c r="C29" s="248"/>
      <c r="D29" s="138"/>
      <c r="E29" s="138" t="s">
        <v>45</v>
      </c>
      <c r="F29" s="249" t="s">
        <v>326</v>
      </c>
      <c r="G29" s="250"/>
      <c r="H29" s="251"/>
      <c r="I29" s="251"/>
      <c r="J29" s="137">
        <v>775</v>
      </c>
      <c r="K29" s="137">
        <v>775</v>
      </c>
      <c r="L29" s="137" t="s">
        <v>35</v>
      </c>
      <c r="M29" s="137">
        <v>775</v>
      </c>
      <c r="N29" s="137" t="s">
        <v>35</v>
      </c>
      <c r="O29" s="137" t="s">
        <v>35</v>
      </c>
      <c r="P29" s="137" t="s">
        <v>35</v>
      </c>
      <c r="Q29" s="137" t="s">
        <v>35</v>
      </c>
      <c r="R29" s="137" t="s">
        <v>35</v>
      </c>
      <c r="S29" s="137" t="s">
        <v>35</v>
      </c>
      <c r="T29" s="137" t="s">
        <v>35</v>
      </c>
      <c r="U29" s="251" t="s">
        <v>35</v>
      </c>
      <c r="V29" s="251"/>
      <c r="W29" s="251" t="s">
        <v>35</v>
      </c>
      <c r="X29" s="251"/>
    </row>
    <row r="30" spans="2:24" s="116" customFormat="1" ht="13.5" customHeight="1">
      <c r="B30" s="248"/>
      <c r="C30" s="248"/>
      <c r="D30" s="138"/>
      <c r="E30" s="138" t="s">
        <v>46</v>
      </c>
      <c r="F30" s="250" t="s">
        <v>105</v>
      </c>
      <c r="G30" s="250"/>
      <c r="H30" s="251"/>
      <c r="I30" s="251"/>
      <c r="J30" s="137" t="s">
        <v>47</v>
      </c>
      <c r="K30" s="137" t="s">
        <v>47</v>
      </c>
      <c r="L30" s="137" t="s">
        <v>35</v>
      </c>
      <c r="M30" s="137" t="s">
        <v>47</v>
      </c>
      <c r="N30" s="137" t="s">
        <v>35</v>
      </c>
      <c r="O30" s="137" t="s">
        <v>35</v>
      </c>
      <c r="P30" s="137" t="s">
        <v>35</v>
      </c>
      <c r="Q30" s="137" t="s">
        <v>35</v>
      </c>
      <c r="R30" s="137" t="s">
        <v>35</v>
      </c>
      <c r="S30" s="137" t="s">
        <v>35</v>
      </c>
      <c r="T30" s="137" t="s">
        <v>35</v>
      </c>
      <c r="U30" s="251" t="s">
        <v>35</v>
      </c>
      <c r="V30" s="251"/>
      <c r="W30" s="251" t="s">
        <v>35</v>
      </c>
      <c r="X30" s="251"/>
    </row>
    <row r="31" spans="2:24" s="116" customFormat="1" ht="17.25" customHeight="1">
      <c r="B31" s="248"/>
      <c r="C31" s="248"/>
      <c r="D31" s="138"/>
      <c r="E31" s="138" t="s">
        <v>48</v>
      </c>
      <c r="F31" s="250" t="s">
        <v>49</v>
      </c>
      <c r="G31" s="250"/>
      <c r="H31" s="251"/>
      <c r="I31" s="251"/>
      <c r="J31" s="137">
        <v>500</v>
      </c>
      <c r="K31" s="137">
        <v>500</v>
      </c>
      <c r="L31" s="137" t="s">
        <v>35</v>
      </c>
      <c r="M31" s="137">
        <v>500</v>
      </c>
      <c r="N31" s="137" t="s">
        <v>35</v>
      </c>
      <c r="O31" s="137" t="s">
        <v>35</v>
      </c>
      <c r="P31" s="137" t="s">
        <v>35</v>
      </c>
      <c r="Q31" s="137" t="s">
        <v>35</v>
      </c>
      <c r="R31" s="137" t="s">
        <v>35</v>
      </c>
      <c r="S31" s="137" t="s">
        <v>35</v>
      </c>
      <c r="T31" s="137" t="s">
        <v>35</v>
      </c>
      <c r="U31" s="251" t="s">
        <v>35</v>
      </c>
      <c r="V31" s="251"/>
      <c r="W31" s="251" t="s">
        <v>35</v>
      </c>
      <c r="X31" s="251"/>
    </row>
    <row r="32" spans="2:24" s="116" customFormat="1" ht="17.25" customHeight="1">
      <c r="B32" s="248"/>
      <c r="C32" s="248"/>
      <c r="D32" s="138"/>
      <c r="E32" s="138" t="s">
        <v>50</v>
      </c>
      <c r="F32" s="250" t="s">
        <v>117</v>
      </c>
      <c r="G32" s="250"/>
      <c r="H32" s="251"/>
      <c r="I32" s="251"/>
      <c r="J32" s="137">
        <v>800</v>
      </c>
      <c r="K32" s="137">
        <v>800</v>
      </c>
      <c r="L32" s="137" t="s">
        <v>35</v>
      </c>
      <c r="M32" s="137">
        <v>800</v>
      </c>
      <c r="N32" s="137" t="s">
        <v>35</v>
      </c>
      <c r="O32" s="137" t="s">
        <v>35</v>
      </c>
      <c r="P32" s="137" t="s">
        <v>35</v>
      </c>
      <c r="Q32" s="137" t="s">
        <v>35</v>
      </c>
      <c r="R32" s="137" t="s">
        <v>35</v>
      </c>
      <c r="S32" s="137" t="s">
        <v>35</v>
      </c>
      <c r="T32" s="137" t="s">
        <v>35</v>
      </c>
      <c r="U32" s="251" t="s">
        <v>35</v>
      </c>
      <c r="V32" s="251"/>
      <c r="W32" s="251" t="s">
        <v>35</v>
      </c>
      <c r="X32" s="251"/>
    </row>
    <row r="33" spans="2:24" s="116" customFormat="1" ht="17.25" customHeight="1">
      <c r="B33" s="248"/>
      <c r="C33" s="248"/>
      <c r="D33" s="138"/>
      <c r="E33" s="138" t="s">
        <v>51</v>
      </c>
      <c r="F33" s="250" t="s">
        <v>119</v>
      </c>
      <c r="G33" s="250"/>
      <c r="H33" s="251"/>
      <c r="I33" s="251"/>
      <c r="J33" s="137">
        <v>400</v>
      </c>
      <c r="K33" s="137">
        <v>400</v>
      </c>
      <c r="L33" s="137" t="s">
        <v>35</v>
      </c>
      <c r="M33" s="137">
        <v>400</v>
      </c>
      <c r="N33" s="137" t="s">
        <v>35</v>
      </c>
      <c r="O33" s="137" t="s">
        <v>35</v>
      </c>
      <c r="P33" s="137" t="s">
        <v>35</v>
      </c>
      <c r="Q33" s="137" t="s">
        <v>35</v>
      </c>
      <c r="R33" s="137" t="s">
        <v>35</v>
      </c>
      <c r="S33" s="137" t="s">
        <v>35</v>
      </c>
      <c r="T33" s="137" t="s">
        <v>35</v>
      </c>
      <c r="U33" s="251" t="s">
        <v>35</v>
      </c>
      <c r="V33" s="251"/>
      <c r="W33" s="251" t="s">
        <v>35</v>
      </c>
      <c r="X33" s="251"/>
    </row>
    <row r="34" spans="2:24" s="116" customFormat="1" ht="17.25" customHeight="1">
      <c r="B34" s="248" t="s">
        <v>52</v>
      </c>
      <c r="C34" s="248"/>
      <c r="D34" s="138"/>
      <c r="E34" s="138"/>
      <c r="F34" s="250" t="s">
        <v>314</v>
      </c>
      <c r="G34" s="250"/>
      <c r="H34" s="251">
        <v>26508</v>
      </c>
      <c r="I34" s="251"/>
      <c r="J34" s="137">
        <v>26508</v>
      </c>
      <c r="K34" s="137">
        <v>11048</v>
      </c>
      <c r="L34" s="137">
        <v>4027.12</v>
      </c>
      <c r="M34" s="137">
        <v>7020.88</v>
      </c>
      <c r="N34" s="137" t="s">
        <v>35</v>
      </c>
      <c r="O34" s="137">
        <v>15460</v>
      </c>
      <c r="P34" s="137" t="s">
        <v>35</v>
      </c>
      <c r="Q34" s="137" t="s">
        <v>35</v>
      </c>
      <c r="R34" s="137" t="s">
        <v>35</v>
      </c>
      <c r="S34" s="137" t="s">
        <v>35</v>
      </c>
      <c r="T34" s="137" t="s">
        <v>35</v>
      </c>
      <c r="U34" s="251" t="s">
        <v>35</v>
      </c>
      <c r="V34" s="251"/>
      <c r="W34" s="251" t="s">
        <v>35</v>
      </c>
      <c r="X34" s="251"/>
    </row>
    <row r="35" spans="2:24" s="116" customFormat="1" ht="17.25" customHeight="1">
      <c r="B35" s="248"/>
      <c r="C35" s="248"/>
      <c r="D35" s="138" t="s">
        <v>54</v>
      </c>
      <c r="E35" s="138"/>
      <c r="F35" s="250" t="s">
        <v>116</v>
      </c>
      <c r="G35" s="250"/>
      <c r="H35" s="251" t="s">
        <v>53</v>
      </c>
      <c r="I35" s="251"/>
      <c r="J35" s="137" t="s">
        <v>53</v>
      </c>
      <c r="K35" s="137" t="s">
        <v>53</v>
      </c>
      <c r="L35" s="137" t="s">
        <v>35</v>
      </c>
      <c r="M35" s="137" t="s">
        <v>53</v>
      </c>
      <c r="N35" s="137" t="s">
        <v>35</v>
      </c>
      <c r="O35" s="137" t="s">
        <v>35</v>
      </c>
      <c r="P35" s="137" t="s">
        <v>35</v>
      </c>
      <c r="Q35" s="137" t="s">
        <v>35</v>
      </c>
      <c r="R35" s="137" t="s">
        <v>35</v>
      </c>
      <c r="S35" s="137" t="s">
        <v>35</v>
      </c>
      <c r="T35" s="137" t="s">
        <v>35</v>
      </c>
      <c r="U35" s="251" t="s">
        <v>35</v>
      </c>
      <c r="V35" s="251"/>
      <c r="W35" s="251" t="s">
        <v>35</v>
      </c>
      <c r="X35" s="251"/>
    </row>
    <row r="36" spans="2:24" s="116" customFormat="1" ht="34.5" customHeight="1">
      <c r="B36" s="246"/>
      <c r="C36" s="247"/>
      <c r="D36" s="138"/>
      <c r="E36" s="139" t="s">
        <v>37</v>
      </c>
      <c r="F36" s="252" t="s">
        <v>38</v>
      </c>
      <c r="G36" s="253"/>
      <c r="H36" s="256">
        <v>1077</v>
      </c>
      <c r="I36" s="255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254"/>
      <c r="V36" s="255"/>
      <c r="W36" s="254"/>
      <c r="X36" s="257"/>
    </row>
    <row r="37" spans="2:24" s="116" customFormat="1" ht="13.5" customHeight="1">
      <c r="B37" s="248"/>
      <c r="C37" s="248"/>
      <c r="D37" s="138"/>
      <c r="E37" s="138" t="s">
        <v>55</v>
      </c>
      <c r="F37" s="250" t="s">
        <v>99</v>
      </c>
      <c r="G37" s="250"/>
      <c r="H37" s="251"/>
      <c r="I37" s="251"/>
      <c r="J37" s="137" t="s">
        <v>56</v>
      </c>
      <c r="K37" s="137" t="s">
        <v>56</v>
      </c>
      <c r="L37" s="137" t="s">
        <v>35</v>
      </c>
      <c r="M37" s="137" t="s">
        <v>56</v>
      </c>
      <c r="N37" s="137" t="s">
        <v>35</v>
      </c>
      <c r="O37" s="137" t="s">
        <v>35</v>
      </c>
      <c r="P37" s="137" t="s">
        <v>35</v>
      </c>
      <c r="Q37" s="137" t="s">
        <v>35</v>
      </c>
      <c r="R37" s="137" t="s">
        <v>35</v>
      </c>
      <c r="S37" s="137" t="s">
        <v>35</v>
      </c>
      <c r="T37" s="137" t="s">
        <v>35</v>
      </c>
      <c r="U37" s="251" t="s">
        <v>35</v>
      </c>
      <c r="V37" s="251"/>
      <c r="W37" s="251" t="s">
        <v>35</v>
      </c>
      <c r="X37" s="251"/>
    </row>
    <row r="38" spans="2:24" s="116" customFormat="1" ht="17.25" customHeight="1">
      <c r="B38" s="248"/>
      <c r="C38" s="248"/>
      <c r="D38" s="138"/>
      <c r="E38" s="138" t="s">
        <v>45</v>
      </c>
      <c r="F38" s="249" t="s">
        <v>326</v>
      </c>
      <c r="G38" s="250"/>
      <c r="H38" s="251"/>
      <c r="I38" s="251"/>
      <c r="J38" s="137" t="s">
        <v>57</v>
      </c>
      <c r="K38" s="137" t="s">
        <v>57</v>
      </c>
      <c r="L38" s="137" t="s">
        <v>35</v>
      </c>
      <c r="M38" s="137" t="s">
        <v>57</v>
      </c>
      <c r="N38" s="137" t="s">
        <v>35</v>
      </c>
      <c r="O38" s="137" t="s">
        <v>35</v>
      </c>
      <c r="P38" s="137" t="s">
        <v>35</v>
      </c>
      <c r="Q38" s="137" t="s">
        <v>35</v>
      </c>
      <c r="R38" s="137" t="s">
        <v>35</v>
      </c>
      <c r="S38" s="137" t="s">
        <v>35</v>
      </c>
      <c r="T38" s="137" t="s">
        <v>35</v>
      </c>
      <c r="U38" s="251" t="s">
        <v>35</v>
      </c>
      <c r="V38" s="251"/>
      <c r="W38" s="251" t="s">
        <v>35</v>
      </c>
      <c r="X38" s="251"/>
    </row>
    <row r="39" spans="2:24" s="116" customFormat="1" ht="36" customHeight="1">
      <c r="B39" s="248"/>
      <c r="C39" s="248"/>
      <c r="D39" s="170">
        <v>75107</v>
      </c>
      <c r="E39" s="138"/>
      <c r="F39" s="249" t="s">
        <v>357</v>
      </c>
      <c r="G39" s="250"/>
      <c r="H39" s="251">
        <v>21255</v>
      </c>
      <c r="I39" s="251"/>
      <c r="J39" s="137">
        <v>21255</v>
      </c>
      <c r="K39" s="137">
        <f>SUM(K42:K50)</f>
        <v>8655</v>
      </c>
      <c r="L39" s="137">
        <f>SUM(L42:L44)</f>
        <v>3410</v>
      </c>
      <c r="M39" s="137">
        <f>SUM(M45:M50)</f>
        <v>5245</v>
      </c>
      <c r="N39" s="137" t="s">
        <v>35</v>
      </c>
      <c r="O39" s="137">
        <v>12600</v>
      </c>
      <c r="P39" s="137" t="s">
        <v>35</v>
      </c>
      <c r="Q39" s="137" t="s">
        <v>35</v>
      </c>
      <c r="R39" s="137" t="s">
        <v>35</v>
      </c>
      <c r="S39" s="137" t="s">
        <v>35</v>
      </c>
      <c r="T39" s="137" t="s">
        <v>35</v>
      </c>
      <c r="U39" s="251" t="s">
        <v>35</v>
      </c>
      <c r="V39" s="251"/>
      <c r="W39" s="251" t="s">
        <v>35</v>
      </c>
      <c r="X39" s="251"/>
    </row>
    <row r="40" spans="2:24" s="116" customFormat="1" ht="34.5" customHeight="1">
      <c r="B40" s="246"/>
      <c r="C40" s="247"/>
      <c r="D40" s="138"/>
      <c r="E40" s="139" t="s">
        <v>37</v>
      </c>
      <c r="F40" s="252" t="s">
        <v>38</v>
      </c>
      <c r="G40" s="253"/>
      <c r="H40" s="256">
        <v>21255</v>
      </c>
      <c r="I40" s="255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254"/>
      <c r="V40" s="255"/>
      <c r="W40" s="254"/>
      <c r="X40" s="257"/>
    </row>
    <row r="41" spans="2:24" s="116" customFormat="1" ht="13.5" customHeight="1">
      <c r="B41" s="248"/>
      <c r="C41" s="248"/>
      <c r="D41" s="138"/>
      <c r="E41" s="141">
        <v>3030</v>
      </c>
      <c r="F41" s="249" t="s">
        <v>100</v>
      </c>
      <c r="G41" s="250"/>
      <c r="H41" s="251"/>
      <c r="I41" s="251"/>
      <c r="J41" s="137">
        <v>12600</v>
      </c>
      <c r="K41" s="137">
        <v>0</v>
      </c>
      <c r="L41" s="137">
        <v>0</v>
      </c>
      <c r="M41" s="137" t="s">
        <v>35</v>
      </c>
      <c r="N41" s="137" t="s">
        <v>35</v>
      </c>
      <c r="O41" s="137">
        <v>12600</v>
      </c>
      <c r="P41" s="137" t="s">
        <v>35</v>
      </c>
      <c r="Q41" s="137" t="s">
        <v>35</v>
      </c>
      <c r="R41" s="137" t="s">
        <v>35</v>
      </c>
      <c r="S41" s="137" t="s">
        <v>35</v>
      </c>
      <c r="T41" s="137" t="s">
        <v>35</v>
      </c>
      <c r="U41" s="251" t="s">
        <v>35</v>
      </c>
      <c r="V41" s="251"/>
      <c r="W41" s="251" t="s">
        <v>35</v>
      </c>
      <c r="X41" s="251"/>
    </row>
    <row r="42" spans="2:24" s="116" customFormat="1" ht="13.5" customHeight="1">
      <c r="B42" s="248"/>
      <c r="C42" s="248"/>
      <c r="D42" s="138"/>
      <c r="E42" s="141">
        <v>4110</v>
      </c>
      <c r="F42" s="249" t="s">
        <v>358</v>
      </c>
      <c r="G42" s="250"/>
      <c r="H42" s="251"/>
      <c r="I42" s="251"/>
      <c r="J42" s="137">
        <v>438</v>
      </c>
      <c r="K42" s="137">
        <v>438</v>
      </c>
      <c r="L42" s="137">
        <v>438</v>
      </c>
      <c r="M42" s="137"/>
      <c r="N42" s="137" t="s">
        <v>35</v>
      </c>
      <c r="O42" s="137">
        <v>0</v>
      </c>
      <c r="P42" s="137" t="s">
        <v>35</v>
      </c>
      <c r="Q42" s="137" t="s">
        <v>35</v>
      </c>
      <c r="R42" s="137" t="s">
        <v>35</v>
      </c>
      <c r="S42" s="137" t="s">
        <v>35</v>
      </c>
      <c r="T42" s="137" t="s">
        <v>35</v>
      </c>
      <c r="U42" s="251" t="s">
        <v>35</v>
      </c>
      <c r="V42" s="251"/>
      <c r="W42" s="251" t="s">
        <v>35</v>
      </c>
      <c r="X42" s="251"/>
    </row>
    <row r="43" spans="2:24" s="116" customFormat="1" ht="13.5" customHeight="1">
      <c r="B43" s="248"/>
      <c r="C43" s="248"/>
      <c r="D43" s="138"/>
      <c r="E43" s="141">
        <v>4120</v>
      </c>
      <c r="F43" s="249" t="s">
        <v>359</v>
      </c>
      <c r="G43" s="250"/>
      <c r="H43" s="251"/>
      <c r="I43" s="251"/>
      <c r="J43" s="137">
        <v>72</v>
      </c>
      <c r="K43" s="137">
        <v>72</v>
      </c>
      <c r="L43" s="137">
        <v>72</v>
      </c>
      <c r="M43" s="137"/>
      <c r="N43" s="137" t="s">
        <v>35</v>
      </c>
      <c r="O43" s="137" t="s">
        <v>35</v>
      </c>
      <c r="P43" s="137" t="s">
        <v>35</v>
      </c>
      <c r="Q43" s="137" t="s">
        <v>35</v>
      </c>
      <c r="R43" s="137" t="s">
        <v>35</v>
      </c>
      <c r="S43" s="137" t="s">
        <v>35</v>
      </c>
      <c r="T43" s="137" t="s">
        <v>35</v>
      </c>
      <c r="U43" s="251" t="s">
        <v>35</v>
      </c>
      <c r="V43" s="251"/>
      <c r="W43" s="251" t="s">
        <v>35</v>
      </c>
      <c r="X43" s="251"/>
    </row>
    <row r="44" spans="2:24" s="116" customFormat="1" ht="13.5" customHeight="1">
      <c r="B44" s="248"/>
      <c r="C44" s="248"/>
      <c r="D44" s="138"/>
      <c r="E44" s="141">
        <v>4170</v>
      </c>
      <c r="F44" s="249" t="s">
        <v>71</v>
      </c>
      <c r="G44" s="250"/>
      <c r="H44" s="251"/>
      <c r="I44" s="251"/>
      <c r="J44" s="137">
        <v>2900</v>
      </c>
      <c r="K44" s="137">
        <v>2900</v>
      </c>
      <c r="L44" s="137">
        <v>2900</v>
      </c>
      <c r="M44" s="137"/>
      <c r="N44" s="137" t="s">
        <v>35</v>
      </c>
      <c r="O44" s="137" t="s">
        <v>35</v>
      </c>
      <c r="P44" s="137" t="s">
        <v>35</v>
      </c>
      <c r="Q44" s="137" t="s">
        <v>35</v>
      </c>
      <c r="R44" s="137" t="s">
        <v>35</v>
      </c>
      <c r="S44" s="137" t="s">
        <v>35</v>
      </c>
      <c r="T44" s="137" t="s">
        <v>35</v>
      </c>
      <c r="U44" s="251" t="s">
        <v>35</v>
      </c>
      <c r="V44" s="251"/>
      <c r="W44" s="251" t="s">
        <v>35</v>
      </c>
      <c r="X44" s="251"/>
    </row>
    <row r="45" spans="2:24" s="116" customFormat="1" ht="13.5" customHeight="1">
      <c r="B45" s="246"/>
      <c r="C45" s="247"/>
      <c r="D45" s="138"/>
      <c r="E45" s="141">
        <v>4210</v>
      </c>
      <c r="F45" s="252" t="s">
        <v>360</v>
      </c>
      <c r="G45" s="253"/>
      <c r="H45" s="254"/>
      <c r="I45" s="255"/>
      <c r="J45" s="137">
        <v>3200</v>
      </c>
      <c r="K45" s="137">
        <v>3200</v>
      </c>
      <c r="L45" s="137"/>
      <c r="M45" s="137">
        <v>3200</v>
      </c>
      <c r="N45" s="137"/>
      <c r="O45" s="137"/>
      <c r="P45" s="137"/>
      <c r="Q45" s="137"/>
      <c r="R45" s="137"/>
      <c r="S45" s="137"/>
      <c r="T45" s="137"/>
      <c r="U45" s="246"/>
      <c r="V45" s="247"/>
      <c r="W45" s="246"/>
      <c r="X45" s="247"/>
    </row>
    <row r="46" spans="2:24" s="116" customFormat="1" ht="12.75" customHeight="1">
      <c r="B46" s="248"/>
      <c r="C46" s="248"/>
      <c r="D46" s="138"/>
      <c r="E46" s="141">
        <v>4260</v>
      </c>
      <c r="F46" s="249" t="s">
        <v>104</v>
      </c>
      <c r="G46" s="250"/>
      <c r="H46" s="251"/>
      <c r="I46" s="251"/>
      <c r="J46" s="137">
        <v>500</v>
      </c>
      <c r="K46" s="137">
        <v>500</v>
      </c>
      <c r="L46" s="137"/>
      <c r="M46" s="137">
        <v>500</v>
      </c>
      <c r="N46" s="137" t="s">
        <v>35</v>
      </c>
      <c r="O46" s="137" t="s">
        <v>35</v>
      </c>
      <c r="P46" s="137" t="s">
        <v>35</v>
      </c>
      <c r="Q46" s="137" t="s">
        <v>35</v>
      </c>
      <c r="R46" s="137" t="s">
        <v>35</v>
      </c>
      <c r="S46" s="137" t="s">
        <v>35</v>
      </c>
      <c r="T46" s="137" t="s">
        <v>35</v>
      </c>
      <c r="U46" s="251" t="s">
        <v>35</v>
      </c>
      <c r="V46" s="251"/>
      <c r="W46" s="251" t="s">
        <v>35</v>
      </c>
      <c r="X46" s="251"/>
    </row>
    <row r="47" spans="2:24" s="116" customFormat="1" ht="27.75" customHeight="1">
      <c r="B47" s="246"/>
      <c r="C47" s="247"/>
      <c r="D47" s="138"/>
      <c r="E47" s="141">
        <v>4370</v>
      </c>
      <c r="F47" s="252" t="s">
        <v>373</v>
      </c>
      <c r="G47" s="253"/>
      <c r="H47" s="254"/>
      <c r="I47" s="255"/>
      <c r="J47" s="137">
        <v>300</v>
      </c>
      <c r="K47" s="137">
        <v>300</v>
      </c>
      <c r="L47" s="137"/>
      <c r="M47" s="137">
        <v>300</v>
      </c>
      <c r="N47" s="137"/>
      <c r="O47" s="137"/>
      <c r="P47" s="137"/>
      <c r="Q47" s="137"/>
      <c r="R47" s="137"/>
      <c r="S47" s="137"/>
      <c r="T47" s="137"/>
      <c r="U47" s="246"/>
      <c r="V47" s="247"/>
      <c r="W47" s="246"/>
      <c r="X47" s="247"/>
    </row>
    <row r="48" spans="2:24" s="116" customFormat="1" ht="13.5" customHeight="1">
      <c r="B48" s="248"/>
      <c r="C48" s="248"/>
      <c r="D48" s="138"/>
      <c r="E48" s="141">
        <v>4410</v>
      </c>
      <c r="F48" s="249" t="s">
        <v>105</v>
      </c>
      <c r="G48" s="250"/>
      <c r="H48" s="251"/>
      <c r="I48" s="251"/>
      <c r="J48" s="137">
        <v>440</v>
      </c>
      <c r="K48" s="137">
        <v>440</v>
      </c>
      <c r="L48" s="137"/>
      <c r="M48" s="137">
        <v>440</v>
      </c>
      <c r="N48" s="137" t="s">
        <v>35</v>
      </c>
      <c r="O48" s="137" t="s">
        <v>35</v>
      </c>
      <c r="P48" s="137" t="s">
        <v>35</v>
      </c>
      <c r="Q48" s="137" t="s">
        <v>35</v>
      </c>
      <c r="R48" s="137" t="s">
        <v>35</v>
      </c>
      <c r="S48" s="137" t="s">
        <v>35</v>
      </c>
      <c r="T48" s="137" t="s">
        <v>35</v>
      </c>
      <c r="U48" s="251" t="s">
        <v>35</v>
      </c>
      <c r="V48" s="251"/>
      <c r="W48" s="251" t="s">
        <v>35</v>
      </c>
      <c r="X48" s="251"/>
    </row>
    <row r="49" spans="2:24" s="116" customFormat="1" ht="18.75" customHeight="1">
      <c r="B49" s="248"/>
      <c r="C49" s="248"/>
      <c r="D49" s="138"/>
      <c r="E49" s="141">
        <v>4740</v>
      </c>
      <c r="F49" s="249" t="s">
        <v>117</v>
      </c>
      <c r="G49" s="250"/>
      <c r="H49" s="251"/>
      <c r="I49" s="251"/>
      <c r="J49" s="137">
        <v>300</v>
      </c>
      <c r="K49" s="137">
        <v>300</v>
      </c>
      <c r="L49" s="137"/>
      <c r="M49" s="137">
        <v>300</v>
      </c>
      <c r="N49" s="137" t="s">
        <v>35</v>
      </c>
      <c r="O49" s="137" t="s">
        <v>35</v>
      </c>
      <c r="P49" s="137" t="s">
        <v>35</v>
      </c>
      <c r="Q49" s="137" t="s">
        <v>35</v>
      </c>
      <c r="R49" s="137" t="s">
        <v>35</v>
      </c>
      <c r="S49" s="137" t="s">
        <v>35</v>
      </c>
      <c r="T49" s="137" t="s">
        <v>35</v>
      </c>
      <c r="U49" s="251" t="s">
        <v>35</v>
      </c>
      <c r="V49" s="251"/>
      <c r="W49" s="251" t="s">
        <v>35</v>
      </c>
      <c r="X49" s="251"/>
    </row>
    <row r="50" spans="2:24" s="116" customFormat="1" ht="21" customHeight="1">
      <c r="B50" s="248"/>
      <c r="C50" s="248"/>
      <c r="D50" s="138"/>
      <c r="E50" s="141">
        <v>4750</v>
      </c>
      <c r="F50" s="249" t="s">
        <v>119</v>
      </c>
      <c r="G50" s="250"/>
      <c r="H50" s="251"/>
      <c r="I50" s="251"/>
      <c r="J50" s="137">
        <v>505</v>
      </c>
      <c r="K50" s="137">
        <v>505</v>
      </c>
      <c r="L50" s="137"/>
      <c r="M50" s="137">
        <v>505</v>
      </c>
      <c r="N50" s="137" t="s">
        <v>35</v>
      </c>
      <c r="O50" s="137" t="s">
        <v>35</v>
      </c>
      <c r="P50" s="137" t="s">
        <v>35</v>
      </c>
      <c r="Q50" s="137" t="s">
        <v>35</v>
      </c>
      <c r="R50" s="137" t="s">
        <v>35</v>
      </c>
      <c r="S50" s="137" t="s">
        <v>35</v>
      </c>
      <c r="T50" s="137" t="s">
        <v>35</v>
      </c>
      <c r="U50" s="251" t="s">
        <v>35</v>
      </c>
      <c r="V50" s="251"/>
      <c r="W50" s="251" t="s">
        <v>35</v>
      </c>
      <c r="X50" s="251"/>
    </row>
    <row r="51" spans="2:24" s="116" customFormat="1" ht="36" customHeight="1">
      <c r="B51" s="248"/>
      <c r="C51" s="248"/>
      <c r="D51" s="139" t="s">
        <v>58</v>
      </c>
      <c r="E51" s="138"/>
      <c r="F51" s="249" t="s">
        <v>327</v>
      </c>
      <c r="G51" s="250"/>
      <c r="H51" s="251">
        <f>SUM(H52)</f>
        <v>4176</v>
      </c>
      <c r="I51" s="251"/>
      <c r="J51" s="137">
        <f>SUM(J53:J61)</f>
        <v>4176</v>
      </c>
      <c r="K51" s="137">
        <f>SUM(K54:K61)</f>
        <v>1316</v>
      </c>
      <c r="L51" s="137">
        <f>SUM(L54:L56)</f>
        <v>617.12</v>
      </c>
      <c r="M51" s="137">
        <f>SUM(M57:M61)</f>
        <v>698.8799999999999</v>
      </c>
      <c r="N51" s="137" t="s">
        <v>35</v>
      </c>
      <c r="O51" s="137">
        <f>SUM(O53)</f>
        <v>2860</v>
      </c>
      <c r="P51" s="137" t="s">
        <v>35</v>
      </c>
      <c r="Q51" s="137" t="s">
        <v>35</v>
      </c>
      <c r="R51" s="137" t="s">
        <v>35</v>
      </c>
      <c r="S51" s="137" t="s">
        <v>35</v>
      </c>
      <c r="T51" s="137" t="s">
        <v>35</v>
      </c>
      <c r="U51" s="251" t="s">
        <v>35</v>
      </c>
      <c r="V51" s="251"/>
      <c r="W51" s="251" t="s">
        <v>35</v>
      </c>
      <c r="X51" s="251"/>
    </row>
    <row r="52" spans="2:24" s="116" customFormat="1" ht="34.5" customHeight="1">
      <c r="B52" s="246"/>
      <c r="C52" s="247"/>
      <c r="D52" s="138"/>
      <c r="E52" s="139" t="s">
        <v>37</v>
      </c>
      <c r="F52" s="252" t="s">
        <v>38</v>
      </c>
      <c r="G52" s="253"/>
      <c r="H52" s="256">
        <v>4176</v>
      </c>
      <c r="I52" s="255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254"/>
      <c r="V52" s="255"/>
      <c r="W52" s="254"/>
      <c r="X52" s="257"/>
    </row>
    <row r="53" spans="2:24" s="116" customFormat="1" ht="13.5" customHeight="1">
      <c r="B53" s="248"/>
      <c r="C53" s="248"/>
      <c r="D53" s="138"/>
      <c r="E53" s="141">
        <v>3030</v>
      </c>
      <c r="F53" s="249" t="s">
        <v>100</v>
      </c>
      <c r="G53" s="250"/>
      <c r="H53" s="251"/>
      <c r="I53" s="251"/>
      <c r="J53" s="137">
        <v>2860</v>
      </c>
      <c r="K53" s="137">
        <v>0</v>
      </c>
      <c r="L53" s="137">
        <v>0</v>
      </c>
      <c r="M53" s="137" t="s">
        <v>35</v>
      </c>
      <c r="N53" s="137" t="s">
        <v>35</v>
      </c>
      <c r="O53" s="137">
        <v>2860</v>
      </c>
      <c r="P53" s="137" t="s">
        <v>35</v>
      </c>
      <c r="Q53" s="137" t="s">
        <v>35</v>
      </c>
      <c r="R53" s="137" t="s">
        <v>35</v>
      </c>
      <c r="S53" s="137" t="s">
        <v>35</v>
      </c>
      <c r="T53" s="137" t="s">
        <v>35</v>
      </c>
      <c r="U53" s="251" t="s">
        <v>35</v>
      </c>
      <c r="V53" s="251"/>
      <c r="W53" s="251" t="s">
        <v>35</v>
      </c>
      <c r="X53" s="251"/>
    </row>
    <row r="54" spans="2:24" s="116" customFormat="1" ht="13.5" customHeight="1">
      <c r="B54" s="248"/>
      <c r="C54" s="248"/>
      <c r="D54" s="138"/>
      <c r="E54" s="138" t="s">
        <v>41</v>
      </c>
      <c r="F54" s="250" t="s">
        <v>102</v>
      </c>
      <c r="G54" s="250"/>
      <c r="H54" s="251"/>
      <c r="I54" s="251"/>
      <c r="J54" s="137">
        <v>79.26</v>
      </c>
      <c r="K54" s="137">
        <v>79.26</v>
      </c>
      <c r="L54" s="137">
        <v>79.26</v>
      </c>
      <c r="M54" s="137" t="s">
        <v>35</v>
      </c>
      <c r="N54" s="137" t="s">
        <v>35</v>
      </c>
      <c r="O54" s="137" t="s">
        <v>35</v>
      </c>
      <c r="P54" s="137" t="s">
        <v>35</v>
      </c>
      <c r="Q54" s="137" t="s">
        <v>35</v>
      </c>
      <c r="R54" s="137" t="s">
        <v>35</v>
      </c>
      <c r="S54" s="137" t="s">
        <v>35</v>
      </c>
      <c r="T54" s="137" t="s">
        <v>35</v>
      </c>
      <c r="U54" s="251" t="s">
        <v>35</v>
      </c>
      <c r="V54" s="251"/>
      <c r="W54" s="251" t="s">
        <v>35</v>
      </c>
      <c r="X54" s="251"/>
    </row>
    <row r="55" spans="2:24" s="116" customFormat="1" ht="13.5" customHeight="1">
      <c r="B55" s="248"/>
      <c r="C55" s="248"/>
      <c r="D55" s="138"/>
      <c r="E55" s="138" t="s">
        <v>42</v>
      </c>
      <c r="F55" s="250" t="s">
        <v>103</v>
      </c>
      <c r="G55" s="250"/>
      <c r="H55" s="251"/>
      <c r="I55" s="251"/>
      <c r="J55" s="137">
        <v>12.86</v>
      </c>
      <c r="K55" s="137">
        <v>12.86</v>
      </c>
      <c r="L55" s="137">
        <v>12.86</v>
      </c>
      <c r="M55" s="137" t="s">
        <v>35</v>
      </c>
      <c r="N55" s="137" t="s">
        <v>35</v>
      </c>
      <c r="O55" s="137" t="s">
        <v>35</v>
      </c>
      <c r="P55" s="137" t="s">
        <v>35</v>
      </c>
      <c r="Q55" s="137" t="s">
        <v>35</v>
      </c>
      <c r="R55" s="137" t="s">
        <v>35</v>
      </c>
      <c r="S55" s="137" t="s">
        <v>35</v>
      </c>
      <c r="T55" s="137" t="s">
        <v>35</v>
      </c>
      <c r="U55" s="251" t="s">
        <v>35</v>
      </c>
      <c r="V55" s="251"/>
      <c r="W55" s="251" t="s">
        <v>35</v>
      </c>
      <c r="X55" s="251"/>
    </row>
    <row r="56" spans="2:24" s="116" customFormat="1" ht="13.5" customHeight="1">
      <c r="B56" s="246"/>
      <c r="C56" s="247"/>
      <c r="D56" s="138"/>
      <c r="E56" s="141">
        <v>4170</v>
      </c>
      <c r="F56" s="252" t="s">
        <v>71</v>
      </c>
      <c r="G56" s="253"/>
      <c r="H56" s="254"/>
      <c r="I56" s="255"/>
      <c r="J56" s="137">
        <v>525</v>
      </c>
      <c r="K56" s="137">
        <v>525</v>
      </c>
      <c r="L56" s="137">
        <v>525</v>
      </c>
      <c r="M56" s="137"/>
      <c r="N56" s="137"/>
      <c r="O56" s="137"/>
      <c r="P56" s="137"/>
      <c r="Q56" s="137"/>
      <c r="R56" s="137"/>
      <c r="S56" s="137"/>
      <c r="T56" s="137"/>
      <c r="U56" s="246"/>
      <c r="V56" s="247"/>
      <c r="W56" s="246"/>
      <c r="X56" s="247"/>
    </row>
    <row r="57" spans="2:24" s="116" customFormat="1" ht="13.5" customHeight="1">
      <c r="B57" s="248"/>
      <c r="C57" s="248"/>
      <c r="D57" s="138"/>
      <c r="E57" s="138" t="s">
        <v>43</v>
      </c>
      <c r="F57" s="250" t="s">
        <v>98</v>
      </c>
      <c r="G57" s="250"/>
      <c r="H57" s="251"/>
      <c r="I57" s="251"/>
      <c r="J57" s="137">
        <v>275.64</v>
      </c>
      <c r="K57" s="137">
        <v>275.64</v>
      </c>
      <c r="L57" s="137" t="s">
        <v>35</v>
      </c>
      <c r="M57" s="137">
        <v>275.64</v>
      </c>
      <c r="N57" s="137" t="s">
        <v>35</v>
      </c>
      <c r="O57" s="137" t="s">
        <v>35</v>
      </c>
      <c r="P57" s="137" t="s">
        <v>35</v>
      </c>
      <c r="Q57" s="137" t="s">
        <v>35</v>
      </c>
      <c r="R57" s="137" t="s">
        <v>35</v>
      </c>
      <c r="S57" s="137" t="s">
        <v>35</v>
      </c>
      <c r="T57" s="137" t="s">
        <v>35</v>
      </c>
      <c r="U57" s="251" t="s">
        <v>35</v>
      </c>
      <c r="V57" s="251"/>
      <c r="W57" s="251" t="s">
        <v>35</v>
      </c>
      <c r="X57" s="251"/>
    </row>
    <row r="58" spans="2:24" s="116" customFormat="1" ht="13.5" customHeight="1">
      <c r="B58" s="248"/>
      <c r="C58" s="248"/>
      <c r="D58" s="138"/>
      <c r="E58" s="138" t="s">
        <v>55</v>
      </c>
      <c r="F58" s="250" t="s">
        <v>99</v>
      </c>
      <c r="G58" s="250"/>
      <c r="H58" s="251"/>
      <c r="I58" s="251"/>
      <c r="J58" s="137">
        <v>53</v>
      </c>
      <c r="K58" s="137">
        <v>53</v>
      </c>
      <c r="L58" s="137" t="s">
        <v>35</v>
      </c>
      <c r="M58" s="137">
        <v>53</v>
      </c>
      <c r="N58" s="137" t="s">
        <v>35</v>
      </c>
      <c r="O58" s="137" t="s">
        <v>35</v>
      </c>
      <c r="P58" s="137" t="s">
        <v>35</v>
      </c>
      <c r="Q58" s="137" t="s">
        <v>35</v>
      </c>
      <c r="R58" s="137" t="s">
        <v>35</v>
      </c>
      <c r="S58" s="137" t="s">
        <v>35</v>
      </c>
      <c r="T58" s="137" t="s">
        <v>35</v>
      </c>
      <c r="U58" s="251" t="s">
        <v>35</v>
      </c>
      <c r="V58" s="251"/>
      <c r="W58" s="251" t="s">
        <v>35</v>
      </c>
      <c r="X58" s="251"/>
    </row>
    <row r="59" spans="2:24" s="116" customFormat="1" ht="13.5" customHeight="1">
      <c r="B59" s="248"/>
      <c r="C59" s="248"/>
      <c r="D59" s="138"/>
      <c r="E59" s="141">
        <v>4410</v>
      </c>
      <c r="F59" s="249" t="s">
        <v>105</v>
      </c>
      <c r="G59" s="250"/>
      <c r="H59" s="251"/>
      <c r="I59" s="251"/>
      <c r="J59" s="137">
        <v>150.44</v>
      </c>
      <c r="K59" s="137">
        <v>150.44</v>
      </c>
      <c r="L59" s="137" t="s">
        <v>35</v>
      </c>
      <c r="M59" s="137">
        <v>150.44</v>
      </c>
      <c r="N59" s="137" t="s">
        <v>35</v>
      </c>
      <c r="O59" s="137" t="s">
        <v>35</v>
      </c>
      <c r="P59" s="137" t="s">
        <v>35</v>
      </c>
      <c r="Q59" s="137" t="s">
        <v>35</v>
      </c>
      <c r="R59" s="137" t="s">
        <v>35</v>
      </c>
      <c r="S59" s="137" t="s">
        <v>35</v>
      </c>
      <c r="T59" s="137" t="s">
        <v>35</v>
      </c>
      <c r="U59" s="251" t="s">
        <v>35</v>
      </c>
      <c r="V59" s="251"/>
      <c r="W59" s="251" t="s">
        <v>35</v>
      </c>
      <c r="X59" s="251"/>
    </row>
    <row r="60" spans="2:24" s="116" customFormat="1" ht="15" customHeight="1">
      <c r="B60" s="246"/>
      <c r="C60" s="247"/>
      <c r="D60" s="138"/>
      <c r="E60" s="141">
        <v>4740</v>
      </c>
      <c r="F60" s="252" t="s">
        <v>117</v>
      </c>
      <c r="G60" s="258"/>
      <c r="H60" s="246"/>
      <c r="I60" s="247"/>
      <c r="J60" s="137">
        <v>130.5</v>
      </c>
      <c r="K60" s="137">
        <v>130.5</v>
      </c>
      <c r="L60" s="137"/>
      <c r="M60" s="137">
        <v>130.5</v>
      </c>
      <c r="N60" s="137"/>
      <c r="O60" s="137"/>
      <c r="P60" s="137"/>
      <c r="Q60" s="137"/>
      <c r="R60" s="137"/>
      <c r="S60" s="137"/>
      <c r="T60" s="137"/>
      <c r="U60" s="246"/>
      <c r="V60" s="247"/>
      <c r="W60" s="246"/>
      <c r="X60" s="247"/>
    </row>
    <row r="61" spans="2:24" s="116" customFormat="1" ht="18" customHeight="1">
      <c r="B61" s="246"/>
      <c r="C61" s="247"/>
      <c r="D61" s="138"/>
      <c r="E61" s="141">
        <v>4750</v>
      </c>
      <c r="F61" s="252" t="s">
        <v>119</v>
      </c>
      <c r="G61" s="258"/>
      <c r="H61" s="246"/>
      <c r="I61" s="247"/>
      <c r="J61" s="137">
        <v>89.3</v>
      </c>
      <c r="K61" s="137">
        <v>89.3</v>
      </c>
      <c r="L61" s="137"/>
      <c r="M61" s="137">
        <v>89.3</v>
      </c>
      <c r="N61" s="137"/>
      <c r="O61" s="137"/>
      <c r="P61" s="137"/>
      <c r="Q61" s="137"/>
      <c r="R61" s="137"/>
      <c r="S61" s="137"/>
      <c r="T61" s="137"/>
      <c r="U61" s="246"/>
      <c r="V61" s="247"/>
      <c r="W61" s="246"/>
      <c r="X61" s="247"/>
    </row>
    <row r="62" spans="2:24" s="147" customFormat="1" ht="13.5" customHeight="1">
      <c r="B62" s="237" t="s">
        <v>59</v>
      </c>
      <c r="C62" s="237"/>
      <c r="D62" s="145"/>
      <c r="E62" s="145"/>
      <c r="F62" s="238" t="s">
        <v>313</v>
      </c>
      <c r="G62" s="238"/>
      <c r="H62" s="239">
        <v>2135251</v>
      </c>
      <c r="I62" s="239"/>
      <c r="J62" s="146">
        <v>2135251</v>
      </c>
      <c r="K62" s="146">
        <v>104131</v>
      </c>
      <c r="L62" s="146">
        <v>88631</v>
      </c>
      <c r="M62" s="146">
        <v>15500</v>
      </c>
      <c r="N62" s="146">
        <v>0</v>
      </c>
      <c r="O62" s="146">
        <v>2031120</v>
      </c>
      <c r="P62" s="146" t="s">
        <v>35</v>
      </c>
      <c r="Q62" s="146" t="s">
        <v>35</v>
      </c>
      <c r="R62" s="146" t="s">
        <v>35</v>
      </c>
      <c r="S62" s="146" t="s">
        <v>35</v>
      </c>
      <c r="T62" s="146" t="s">
        <v>35</v>
      </c>
      <c r="U62" s="239" t="s">
        <v>35</v>
      </c>
      <c r="V62" s="239"/>
      <c r="W62" s="239" t="s">
        <v>35</v>
      </c>
      <c r="X62" s="239"/>
    </row>
    <row r="63" spans="2:24" s="116" customFormat="1" ht="24" customHeight="1">
      <c r="B63" s="248"/>
      <c r="C63" s="248"/>
      <c r="D63" s="138" t="s">
        <v>60</v>
      </c>
      <c r="E63" s="138"/>
      <c r="F63" s="250" t="s">
        <v>61</v>
      </c>
      <c r="G63" s="250"/>
      <c r="H63" s="251">
        <v>2132536</v>
      </c>
      <c r="I63" s="251"/>
      <c r="J63" s="137">
        <v>2132536</v>
      </c>
      <c r="K63" s="137">
        <v>101416</v>
      </c>
      <c r="L63" s="137" t="s">
        <v>62</v>
      </c>
      <c r="M63" s="137">
        <v>15500</v>
      </c>
      <c r="N63" s="137">
        <v>0</v>
      </c>
      <c r="O63" s="137" t="s">
        <v>63</v>
      </c>
      <c r="P63" s="137" t="s">
        <v>35</v>
      </c>
      <c r="Q63" s="137" t="s">
        <v>35</v>
      </c>
      <c r="R63" s="137" t="s">
        <v>35</v>
      </c>
      <c r="S63" s="137" t="s">
        <v>35</v>
      </c>
      <c r="T63" s="137" t="s">
        <v>35</v>
      </c>
      <c r="U63" s="251" t="s">
        <v>35</v>
      </c>
      <c r="V63" s="251"/>
      <c r="W63" s="251" t="s">
        <v>35</v>
      </c>
      <c r="X63" s="251"/>
    </row>
    <row r="64" spans="2:24" s="116" customFormat="1" ht="34.5" customHeight="1">
      <c r="B64" s="246"/>
      <c r="C64" s="247"/>
      <c r="D64" s="138"/>
      <c r="E64" s="139" t="s">
        <v>37</v>
      </c>
      <c r="F64" s="252" t="s">
        <v>38</v>
      </c>
      <c r="G64" s="253"/>
      <c r="H64" s="256">
        <v>2132536</v>
      </c>
      <c r="I64" s="255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254"/>
      <c r="V64" s="255"/>
      <c r="W64" s="254"/>
      <c r="X64" s="257"/>
    </row>
    <row r="65" spans="2:24" s="116" customFormat="1" ht="13.5" customHeight="1">
      <c r="B65" s="248"/>
      <c r="C65" s="248"/>
      <c r="D65" s="138"/>
      <c r="E65" s="138" t="s">
        <v>64</v>
      </c>
      <c r="F65" s="250" t="s">
        <v>114</v>
      </c>
      <c r="G65" s="250"/>
      <c r="H65" s="251"/>
      <c r="I65" s="251"/>
      <c r="J65" s="137" t="s">
        <v>63</v>
      </c>
      <c r="K65" s="137" t="s">
        <v>35</v>
      </c>
      <c r="L65" s="137" t="s">
        <v>35</v>
      </c>
      <c r="M65" s="137" t="s">
        <v>35</v>
      </c>
      <c r="N65" s="137" t="s">
        <v>35</v>
      </c>
      <c r="O65" s="137" t="s">
        <v>63</v>
      </c>
      <c r="P65" s="137" t="s">
        <v>35</v>
      </c>
      <c r="Q65" s="137" t="s">
        <v>35</v>
      </c>
      <c r="R65" s="137" t="s">
        <v>35</v>
      </c>
      <c r="S65" s="137" t="s">
        <v>35</v>
      </c>
      <c r="T65" s="137" t="s">
        <v>35</v>
      </c>
      <c r="U65" s="251" t="s">
        <v>35</v>
      </c>
      <c r="V65" s="251"/>
      <c r="W65" s="251" t="s">
        <v>35</v>
      </c>
      <c r="X65" s="251"/>
    </row>
    <row r="66" spans="2:24" s="116" customFormat="1" ht="13.5" customHeight="1">
      <c r="B66" s="248"/>
      <c r="C66" s="248"/>
      <c r="D66" s="138"/>
      <c r="E66" s="138" t="s">
        <v>39</v>
      </c>
      <c r="F66" s="250" t="s">
        <v>101</v>
      </c>
      <c r="G66" s="250"/>
      <c r="H66" s="251"/>
      <c r="I66" s="251"/>
      <c r="J66" s="137" t="s">
        <v>65</v>
      </c>
      <c r="K66" s="137" t="s">
        <v>65</v>
      </c>
      <c r="L66" s="137" t="s">
        <v>65</v>
      </c>
      <c r="M66" s="137" t="s">
        <v>35</v>
      </c>
      <c r="N66" s="137" t="s">
        <v>35</v>
      </c>
      <c r="O66" s="137" t="s">
        <v>35</v>
      </c>
      <c r="P66" s="137" t="s">
        <v>35</v>
      </c>
      <c r="Q66" s="137" t="s">
        <v>35</v>
      </c>
      <c r="R66" s="137" t="s">
        <v>35</v>
      </c>
      <c r="S66" s="137" t="s">
        <v>35</v>
      </c>
      <c r="T66" s="137" t="s">
        <v>35</v>
      </c>
      <c r="U66" s="251" t="s">
        <v>35</v>
      </c>
      <c r="V66" s="251"/>
      <c r="W66" s="251" t="s">
        <v>35</v>
      </c>
      <c r="X66" s="251"/>
    </row>
    <row r="67" spans="2:24" s="116" customFormat="1" ht="13.5" customHeight="1">
      <c r="B67" s="248"/>
      <c r="C67" s="248"/>
      <c r="D67" s="138"/>
      <c r="E67" s="138" t="s">
        <v>66</v>
      </c>
      <c r="F67" s="250" t="s">
        <v>120</v>
      </c>
      <c r="G67" s="250"/>
      <c r="H67" s="251"/>
      <c r="I67" s="251"/>
      <c r="J67" s="137" t="s">
        <v>67</v>
      </c>
      <c r="K67" s="137" t="s">
        <v>67</v>
      </c>
      <c r="L67" s="137" t="s">
        <v>67</v>
      </c>
      <c r="M67" s="137" t="s">
        <v>35</v>
      </c>
      <c r="N67" s="137" t="s">
        <v>35</v>
      </c>
      <c r="O67" s="137" t="s">
        <v>35</v>
      </c>
      <c r="P67" s="137" t="s">
        <v>35</v>
      </c>
      <c r="Q67" s="137" t="s">
        <v>35</v>
      </c>
      <c r="R67" s="137" t="s">
        <v>35</v>
      </c>
      <c r="S67" s="137" t="s">
        <v>35</v>
      </c>
      <c r="T67" s="137" t="s">
        <v>35</v>
      </c>
      <c r="U67" s="251" t="s">
        <v>35</v>
      </c>
      <c r="V67" s="251"/>
      <c r="W67" s="251" t="s">
        <v>35</v>
      </c>
      <c r="X67" s="251"/>
    </row>
    <row r="68" spans="2:24" s="116" customFormat="1" ht="13.5" customHeight="1">
      <c r="B68" s="248"/>
      <c r="C68" s="248"/>
      <c r="D68" s="138"/>
      <c r="E68" s="138" t="s">
        <v>41</v>
      </c>
      <c r="F68" s="250" t="s">
        <v>102</v>
      </c>
      <c r="G68" s="250"/>
      <c r="H68" s="251"/>
      <c r="I68" s="251"/>
      <c r="J68" s="137" t="s">
        <v>68</v>
      </c>
      <c r="K68" s="137" t="s">
        <v>68</v>
      </c>
      <c r="L68" s="137" t="s">
        <v>68</v>
      </c>
      <c r="M68" s="137" t="s">
        <v>35</v>
      </c>
      <c r="N68" s="137" t="s">
        <v>35</v>
      </c>
      <c r="O68" s="137" t="s">
        <v>35</v>
      </c>
      <c r="P68" s="137" t="s">
        <v>35</v>
      </c>
      <c r="Q68" s="137" t="s">
        <v>35</v>
      </c>
      <c r="R68" s="137" t="s">
        <v>35</v>
      </c>
      <c r="S68" s="137" t="s">
        <v>35</v>
      </c>
      <c r="T68" s="137" t="s">
        <v>35</v>
      </c>
      <c r="U68" s="251" t="s">
        <v>35</v>
      </c>
      <c r="V68" s="251"/>
      <c r="W68" s="251" t="s">
        <v>35</v>
      </c>
      <c r="X68" s="251"/>
    </row>
    <row r="69" spans="2:24" s="116" customFormat="1" ht="13.5" customHeight="1">
      <c r="B69" s="248"/>
      <c r="C69" s="248"/>
      <c r="D69" s="138"/>
      <c r="E69" s="138" t="s">
        <v>42</v>
      </c>
      <c r="F69" s="250" t="s">
        <v>103</v>
      </c>
      <c r="G69" s="250"/>
      <c r="H69" s="251"/>
      <c r="I69" s="251"/>
      <c r="J69" s="137" t="s">
        <v>69</v>
      </c>
      <c r="K69" s="137" t="s">
        <v>69</v>
      </c>
      <c r="L69" s="137" t="s">
        <v>69</v>
      </c>
      <c r="M69" s="137" t="s">
        <v>35</v>
      </c>
      <c r="N69" s="137" t="s">
        <v>35</v>
      </c>
      <c r="O69" s="137" t="s">
        <v>35</v>
      </c>
      <c r="P69" s="137" t="s">
        <v>35</v>
      </c>
      <c r="Q69" s="137" t="s">
        <v>35</v>
      </c>
      <c r="R69" s="137" t="s">
        <v>35</v>
      </c>
      <c r="S69" s="137" t="s">
        <v>35</v>
      </c>
      <c r="T69" s="137" t="s">
        <v>35</v>
      </c>
      <c r="U69" s="251" t="s">
        <v>35</v>
      </c>
      <c r="V69" s="251"/>
      <c r="W69" s="251" t="s">
        <v>35</v>
      </c>
      <c r="X69" s="251"/>
    </row>
    <row r="70" spans="2:24" s="116" customFormat="1" ht="13.5" customHeight="1">
      <c r="B70" s="248"/>
      <c r="C70" s="248"/>
      <c r="D70" s="138"/>
      <c r="E70" s="138" t="s">
        <v>70</v>
      </c>
      <c r="F70" s="250" t="s">
        <v>71</v>
      </c>
      <c r="G70" s="250"/>
      <c r="H70" s="251"/>
      <c r="I70" s="251"/>
      <c r="J70" s="137" t="s">
        <v>72</v>
      </c>
      <c r="K70" s="137" t="s">
        <v>72</v>
      </c>
      <c r="L70" s="137" t="s">
        <v>72</v>
      </c>
      <c r="M70" s="137" t="s">
        <v>35</v>
      </c>
      <c r="N70" s="137" t="s">
        <v>35</v>
      </c>
      <c r="O70" s="137" t="s">
        <v>35</v>
      </c>
      <c r="P70" s="137" t="s">
        <v>35</v>
      </c>
      <c r="Q70" s="137" t="s">
        <v>35</v>
      </c>
      <c r="R70" s="137" t="s">
        <v>35</v>
      </c>
      <c r="S70" s="137" t="s">
        <v>35</v>
      </c>
      <c r="T70" s="137" t="s">
        <v>35</v>
      </c>
      <c r="U70" s="251" t="s">
        <v>35</v>
      </c>
      <c r="V70" s="251"/>
      <c r="W70" s="251" t="s">
        <v>35</v>
      </c>
      <c r="X70" s="251"/>
    </row>
    <row r="71" spans="2:24" s="116" customFormat="1" ht="13.5" customHeight="1">
      <c r="B71" s="248"/>
      <c r="C71" s="248"/>
      <c r="D71" s="138"/>
      <c r="E71" s="138" t="s">
        <v>43</v>
      </c>
      <c r="F71" s="250" t="s">
        <v>98</v>
      </c>
      <c r="G71" s="250"/>
      <c r="H71" s="251"/>
      <c r="I71" s="251"/>
      <c r="J71" s="137" t="s">
        <v>73</v>
      </c>
      <c r="K71" s="137" t="s">
        <v>73</v>
      </c>
      <c r="L71" s="137" t="s">
        <v>35</v>
      </c>
      <c r="M71" s="137" t="s">
        <v>73</v>
      </c>
      <c r="N71" s="137" t="s">
        <v>35</v>
      </c>
      <c r="O71" s="137" t="s">
        <v>35</v>
      </c>
      <c r="P71" s="137" t="s">
        <v>35</v>
      </c>
      <c r="Q71" s="137" t="s">
        <v>35</v>
      </c>
      <c r="R71" s="137" t="s">
        <v>35</v>
      </c>
      <c r="S71" s="137" t="s">
        <v>35</v>
      </c>
      <c r="T71" s="137" t="s">
        <v>35</v>
      </c>
      <c r="U71" s="251" t="s">
        <v>35</v>
      </c>
      <c r="V71" s="251"/>
      <c r="W71" s="251" t="s">
        <v>35</v>
      </c>
      <c r="X71" s="251"/>
    </row>
    <row r="72" spans="2:24" s="116" customFormat="1" ht="13.5" customHeight="1">
      <c r="B72" s="248"/>
      <c r="C72" s="248"/>
      <c r="D72" s="138"/>
      <c r="E72" s="138" t="s">
        <v>55</v>
      </c>
      <c r="F72" s="250" t="s">
        <v>99</v>
      </c>
      <c r="G72" s="250"/>
      <c r="H72" s="251"/>
      <c r="I72" s="251"/>
      <c r="J72" s="137" t="s">
        <v>74</v>
      </c>
      <c r="K72" s="137" t="s">
        <v>74</v>
      </c>
      <c r="L72" s="137" t="s">
        <v>35</v>
      </c>
      <c r="M72" s="137" t="s">
        <v>74</v>
      </c>
      <c r="N72" s="137" t="s">
        <v>35</v>
      </c>
      <c r="O72" s="137" t="s">
        <v>35</v>
      </c>
      <c r="P72" s="137" t="s">
        <v>35</v>
      </c>
      <c r="Q72" s="137" t="s">
        <v>35</v>
      </c>
      <c r="R72" s="137" t="s">
        <v>35</v>
      </c>
      <c r="S72" s="137" t="s">
        <v>35</v>
      </c>
      <c r="T72" s="137" t="s">
        <v>35</v>
      </c>
      <c r="U72" s="251" t="s">
        <v>35</v>
      </c>
      <c r="V72" s="251"/>
      <c r="W72" s="251" t="s">
        <v>35</v>
      </c>
      <c r="X72" s="251"/>
    </row>
    <row r="73" spans="2:24" s="116" customFormat="1" ht="13.5" customHeight="1">
      <c r="B73" s="248"/>
      <c r="C73" s="248"/>
      <c r="D73" s="138"/>
      <c r="E73" s="138" t="s">
        <v>75</v>
      </c>
      <c r="F73" s="250" t="s">
        <v>76</v>
      </c>
      <c r="G73" s="250"/>
      <c r="H73" s="251"/>
      <c r="I73" s="251"/>
      <c r="J73" s="137" t="s">
        <v>77</v>
      </c>
      <c r="K73" s="137" t="s">
        <v>77</v>
      </c>
      <c r="L73" s="137" t="s">
        <v>35</v>
      </c>
      <c r="M73" s="137" t="s">
        <v>77</v>
      </c>
      <c r="N73" s="137" t="s">
        <v>35</v>
      </c>
      <c r="O73" s="137" t="s">
        <v>35</v>
      </c>
      <c r="P73" s="137" t="s">
        <v>35</v>
      </c>
      <c r="Q73" s="137" t="s">
        <v>35</v>
      </c>
      <c r="R73" s="137" t="s">
        <v>35</v>
      </c>
      <c r="S73" s="137" t="s">
        <v>35</v>
      </c>
      <c r="T73" s="137" t="s">
        <v>35</v>
      </c>
      <c r="U73" s="251" t="s">
        <v>35</v>
      </c>
      <c r="V73" s="251"/>
      <c r="W73" s="251" t="s">
        <v>35</v>
      </c>
      <c r="X73" s="251"/>
    </row>
    <row r="74" spans="2:24" s="116" customFormat="1" ht="17.25" customHeight="1">
      <c r="B74" s="248"/>
      <c r="C74" s="248"/>
      <c r="D74" s="138"/>
      <c r="E74" s="138" t="s">
        <v>45</v>
      </c>
      <c r="F74" s="249" t="s">
        <v>326</v>
      </c>
      <c r="G74" s="250"/>
      <c r="H74" s="251"/>
      <c r="I74" s="251"/>
      <c r="J74" s="137" t="s">
        <v>78</v>
      </c>
      <c r="K74" s="137" t="s">
        <v>78</v>
      </c>
      <c r="L74" s="137" t="s">
        <v>35</v>
      </c>
      <c r="M74" s="137" t="s">
        <v>78</v>
      </c>
      <c r="N74" s="137" t="s">
        <v>35</v>
      </c>
      <c r="O74" s="137" t="s">
        <v>35</v>
      </c>
      <c r="P74" s="137" t="s">
        <v>35</v>
      </c>
      <c r="Q74" s="137" t="s">
        <v>35</v>
      </c>
      <c r="R74" s="137" t="s">
        <v>35</v>
      </c>
      <c r="S74" s="137" t="s">
        <v>35</v>
      </c>
      <c r="T74" s="137" t="s">
        <v>35</v>
      </c>
      <c r="U74" s="251" t="s">
        <v>35</v>
      </c>
      <c r="V74" s="251"/>
      <c r="W74" s="251" t="s">
        <v>35</v>
      </c>
      <c r="X74" s="251"/>
    </row>
    <row r="75" spans="2:24" s="116" customFormat="1" ht="13.5" customHeight="1">
      <c r="B75" s="248"/>
      <c r="C75" s="248"/>
      <c r="D75" s="138"/>
      <c r="E75" s="138" t="s">
        <v>46</v>
      </c>
      <c r="F75" s="250" t="s">
        <v>105</v>
      </c>
      <c r="G75" s="250"/>
      <c r="H75" s="251"/>
      <c r="I75" s="251"/>
      <c r="J75" s="137" t="s">
        <v>79</v>
      </c>
      <c r="K75" s="137" t="s">
        <v>79</v>
      </c>
      <c r="L75" s="137" t="s">
        <v>35</v>
      </c>
      <c r="M75" s="137" t="s">
        <v>79</v>
      </c>
      <c r="N75" s="137" t="s">
        <v>35</v>
      </c>
      <c r="O75" s="137" t="s">
        <v>35</v>
      </c>
      <c r="P75" s="137" t="s">
        <v>35</v>
      </c>
      <c r="Q75" s="137" t="s">
        <v>35</v>
      </c>
      <c r="R75" s="137" t="s">
        <v>35</v>
      </c>
      <c r="S75" s="137" t="s">
        <v>35</v>
      </c>
      <c r="T75" s="137" t="s">
        <v>35</v>
      </c>
      <c r="U75" s="251" t="s">
        <v>35</v>
      </c>
      <c r="V75" s="251"/>
      <c r="W75" s="251" t="s">
        <v>35</v>
      </c>
      <c r="X75" s="251"/>
    </row>
    <row r="76" spans="2:24" s="116" customFormat="1" ht="17.25" customHeight="1">
      <c r="B76" s="248"/>
      <c r="C76" s="248"/>
      <c r="D76" s="138"/>
      <c r="E76" s="138" t="s">
        <v>80</v>
      </c>
      <c r="F76" s="250" t="s">
        <v>106</v>
      </c>
      <c r="G76" s="250"/>
      <c r="H76" s="251"/>
      <c r="I76" s="251"/>
      <c r="J76" s="137">
        <v>2096</v>
      </c>
      <c r="K76" s="137">
        <v>2096</v>
      </c>
      <c r="L76" s="137" t="s">
        <v>35</v>
      </c>
      <c r="M76" s="137">
        <v>2096</v>
      </c>
      <c r="N76" s="137" t="s">
        <v>35</v>
      </c>
      <c r="O76" s="137" t="s">
        <v>35</v>
      </c>
      <c r="P76" s="137" t="s">
        <v>35</v>
      </c>
      <c r="Q76" s="137" t="s">
        <v>35</v>
      </c>
      <c r="R76" s="137" t="s">
        <v>35</v>
      </c>
      <c r="S76" s="137" t="s">
        <v>35</v>
      </c>
      <c r="T76" s="137" t="s">
        <v>35</v>
      </c>
      <c r="U76" s="251" t="s">
        <v>35</v>
      </c>
      <c r="V76" s="251"/>
      <c r="W76" s="251" t="s">
        <v>35</v>
      </c>
      <c r="X76" s="251"/>
    </row>
    <row r="77" spans="2:24" s="116" customFormat="1" ht="17.25" customHeight="1">
      <c r="B77" s="248"/>
      <c r="C77" s="248"/>
      <c r="D77" s="138"/>
      <c r="E77" s="138" t="s">
        <v>48</v>
      </c>
      <c r="F77" s="250" t="s">
        <v>49</v>
      </c>
      <c r="G77" s="250"/>
      <c r="H77" s="251"/>
      <c r="I77" s="251"/>
      <c r="J77" s="137" t="s">
        <v>81</v>
      </c>
      <c r="K77" s="137" t="s">
        <v>81</v>
      </c>
      <c r="L77" s="137" t="s">
        <v>35</v>
      </c>
      <c r="M77" s="137" t="s">
        <v>81</v>
      </c>
      <c r="N77" s="137" t="s">
        <v>35</v>
      </c>
      <c r="O77" s="137" t="s">
        <v>35</v>
      </c>
      <c r="P77" s="137" t="s">
        <v>35</v>
      </c>
      <c r="Q77" s="137" t="s">
        <v>35</v>
      </c>
      <c r="R77" s="137" t="s">
        <v>35</v>
      </c>
      <c r="S77" s="137" t="s">
        <v>35</v>
      </c>
      <c r="T77" s="137" t="s">
        <v>35</v>
      </c>
      <c r="U77" s="251" t="s">
        <v>35</v>
      </c>
      <c r="V77" s="251"/>
      <c r="W77" s="251" t="s">
        <v>35</v>
      </c>
      <c r="X77" s="251"/>
    </row>
    <row r="78" spans="2:24" s="116" customFormat="1" ht="17.25" customHeight="1">
      <c r="B78" s="248"/>
      <c r="C78" s="248"/>
      <c r="D78" s="138"/>
      <c r="E78" s="138" t="s">
        <v>50</v>
      </c>
      <c r="F78" s="250" t="s">
        <v>117</v>
      </c>
      <c r="G78" s="250"/>
      <c r="H78" s="251"/>
      <c r="I78" s="251"/>
      <c r="J78" s="137">
        <v>1104</v>
      </c>
      <c r="K78" s="137">
        <v>1104</v>
      </c>
      <c r="L78" s="137" t="s">
        <v>35</v>
      </c>
      <c r="M78" s="137">
        <v>1104</v>
      </c>
      <c r="N78" s="137" t="s">
        <v>35</v>
      </c>
      <c r="O78" s="137" t="s">
        <v>35</v>
      </c>
      <c r="P78" s="137" t="s">
        <v>35</v>
      </c>
      <c r="Q78" s="137" t="s">
        <v>35</v>
      </c>
      <c r="R78" s="137" t="s">
        <v>35</v>
      </c>
      <c r="S78" s="137" t="s">
        <v>35</v>
      </c>
      <c r="T78" s="137" t="s">
        <v>35</v>
      </c>
      <c r="U78" s="251" t="s">
        <v>35</v>
      </c>
      <c r="V78" s="251"/>
      <c r="W78" s="251" t="s">
        <v>35</v>
      </c>
      <c r="X78" s="251"/>
    </row>
    <row r="79" spans="2:24" s="116" customFormat="1" ht="17.25" customHeight="1">
      <c r="B79" s="248"/>
      <c r="C79" s="248"/>
      <c r="D79" s="138"/>
      <c r="E79" s="138" t="s">
        <v>51</v>
      </c>
      <c r="F79" s="250" t="s">
        <v>119</v>
      </c>
      <c r="G79" s="250"/>
      <c r="H79" s="251"/>
      <c r="I79" s="251"/>
      <c r="J79" s="137" t="s">
        <v>82</v>
      </c>
      <c r="K79" s="137" t="s">
        <v>82</v>
      </c>
      <c r="L79" s="137" t="s">
        <v>35</v>
      </c>
      <c r="M79" s="137" t="s">
        <v>82</v>
      </c>
      <c r="N79" s="137" t="s">
        <v>35</v>
      </c>
      <c r="O79" s="137" t="s">
        <v>35</v>
      </c>
      <c r="P79" s="137" t="s">
        <v>35</v>
      </c>
      <c r="Q79" s="137" t="s">
        <v>35</v>
      </c>
      <c r="R79" s="137" t="s">
        <v>35</v>
      </c>
      <c r="S79" s="137" t="s">
        <v>35</v>
      </c>
      <c r="T79" s="137" t="s">
        <v>35</v>
      </c>
      <c r="U79" s="251" t="s">
        <v>35</v>
      </c>
      <c r="V79" s="251"/>
      <c r="W79" s="251" t="s">
        <v>35</v>
      </c>
      <c r="X79" s="251"/>
    </row>
    <row r="80" spans="2:24" s="116" customFormat="1" ht="24" customHeight="1">
      <c r="B80" s="248"/>
      <c r="C80" s="248"/>
      <c r="D80" s="141">
        <v>85213</v>
      </c>
      <c r="E80" s="138"/>
      <c r="F80" s="249" t="s">
        <v>171</v>
      </c>
      <c r="G80" s="250"/>
      <c r="H80" s="251">
        <v>2715</v>
      </c>
      <c r="I80" s="251"/>
      <c r="J80" s="137">
        <v>2715</v>
      </c>
      <c r="K80" s="137">
        <v>2715</v>
      </c>
      <c r="L80" s="137">
        <v>2715</v>
      </c>
      <c r="M80" s="137">
        <v>0</v>
      </c>
      <c r="N80" s="137">
        <v>0</v>
      </c>
      <c r="O80" s="137">
        <v>0</v>
      </c>
      <c r="P80" s="137" t="s">
        <v>35</v>
      </c>
      <c r="Q80" s="137" t="s">
        <v>35</v>
      </c>
      <c r="R80" s="137" t="s">
        <v>35</v>
      </c>
      <c r="S80" s="137" t="s">
        <v>35</v>
      </c>
      <c r="T80" s="137" t="s">
        <v>35</v>
      </c>
      <c r="U80" s="251" t="s">
        <v>35</v>
      </c>
      <c r="V80" s="251"/>
      <c r="W80" s="251" t="s">
        <v>35</v>
      </c>
      <c r="X80" s="251"/>
    </row>
    <row r="81" spans="2:24" s="116" customFormat="1" ht="34.5" customHeight="1">
      <c r="B81" s="246"/>
      <c r="C81" s="247"/>
      <c r="D81" s="138"/>
      <c r="E81" s="139" t="s">
        <v>37</v>
      </c>
      <c r="F81" s="252" t="s">
        <v>38</v>
      </c>
      <c r="G81" s="253"/>
      <c r="H81" s="256">
        <v>2715</v>
      </c>
      <c r="I81" s="255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254"/>
      <c r="V81" s="255"/>
      <c r="W81" s="254"/>
      <c r="X81" s="257"/>
    </row>
    <row r="82" spans="2:24" s="116" customFormat="1" ht="13.5" customHeight="1">
      <c r="B82" s="248"/>
      <c r="C82" s="248"/>
      <c r="D82" s="138"/>
      <c r="E82" s="144">
        <v>4130</v>
      </c>
      <c r="F82" s="249" t="s">
        <v>331</v>
      </c>
      <c r="G82" s="250"/>
      <c r="H82" s="251"/>
      <c r="I82" s="251"/>
      <c r="J82" s="137">
        <v>2715</v>
      </c>
      <c r="K82" s="137">
        <v>2715</v>
      </c>
      <c r="L82" s="137">
        <v>2715</v>
      </c>
      <c r="M82" s="137" t="s">
        <v>35</v>
      </c>
      <c r="N82" s="137" t="s">
        <v>35</v>
      </c>
      <c r="O82" s="137" t="s">
        <v>35</v>
      </c>
      <c r="P82" s="137" t="s">
        <v>35</v>
      </c>
      <c r="Q82" s="137" t="s">
        <v>35</v>
      </c>
      <c r="R82" s="137" t="s">
        <v>35</v>
      </c>
      <c r="S82" s="137" t="s">
        <v>35</v>
      </c>
      <c r="T82" s="137" t="s">
        <v>35</v>
      </c>
      <c r="U82" s="251" t="s">
        <v>35</v>
      </c>
      <c r="V82" s="251"/>
      <c r="W82" s="251" t="s">
        <v>35</v>
      </c>
      <c r="X82" s="251"/>
    </row>
    <row r="83" spans="2:24" s="147" customFormat="1" ht="28.5" customHeight="1">
      <c r="B83" s="272" t="s">
        <v>83</v>
      </c>
      <c r="C83" s="272"/>
      <c r="D83" s="272"/>
      <c r="E83" s="272"/>
      <c r="F83" s="272"/>
      <c r="G83" s="272"/>
      <c r="H83" s="236">
        <v>2212010</v>
      </c>
      <c r="I83" s="236"/>
      <c r="J83" s="148">
        <v>2212010</v>
      </c>
      <c r="K83" s="148">
        <v>165430</v>
      </c>
      <c r="L83" s="148">
        <v>130158.12</v>
      </c>
      <c r="M83" s="148">
        <v>35271.88</v>
      </c>
      <c r="N83" s="148">
        <v>0</v>
      </c>
      <c r="O83" s="148">
        <v>2046580</v>
      </c>
      <c r="P83" s="148">
        <v>0</v>
      </c>
      <c r="Q83" s="148" t="s">
        <v>35</v>
      </c>
      <c r="R83" s="148">
        <v>0</v>
      </c>
      <c r="S83" s="148">
        <v>0</v>
      </c>
      <c r="T83" s="148">
        <v>0</v>
      </c>
      <c r="U83" s="236">
        <v>0</v>
      </c>
      <c r="V83" s="236"/>
      <c r="W83" s="236">
        <v>0</v>
      </c>
      <c r="X83" s="236"/>
    </row>
    <row r="84" spans="1:26" ht="351" customHeight="1" hidden="1">
      <c r="A84" s="262"/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115"/>
    </row>
    <row r="85" spans="1:26" ht="13.5" customHeight="1" hidden="1">
      <c r="A85" s="262"/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71"/>
      <c r="W85" s="271"/>
      <c r="X85" s="262"/>
      <c r="Y85" s="262"/>
      <c r="Z85" s="115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</sheetData>
  <mergeCells count="380">
    <mergeCell ref="B20:C20"/>
    <mergeCell ref="F20:G20"/>
    <mergeCell ref="H20:I20"/>
    <mergeCell ref="U20:V20"/>
    <mergeCell ref="B19:C19"/>
    <mergeCell ref="F19:G19"/>
    <mergeCell ref="H19:I19"/>
    <mergeCell ref="U19:V19"/>
    <mergeCell ref="B17:C17"/>
    <mergeCell ref="F17:G17"/>
    <mergeCell ref="H17:I17"/>
    <mergeCell ref="U17:V17"/>
    <mergeCell ref="B16:C16"/>
    <mergeCell ref="F16:G16"/>
    <mergeCell ref="H16:I16"/>
    <mergeCell ref="U16:V16"/>
    <mergeCell ref="B15:C15"/>
    <mergeCell ref="F15:G15"/>
    <mergeCell ref="H15:I15"/>
    <mergeCell ref="U15:V15"/>
    <mergeCell ref="B82:C82"/>
    <mergeCell ref="F82:G82"/>
    <mergeCell ref="H82:I82"/>
    <mergeCell ref="U82:V82"/>
    <mergeCell ref="W82:X82"/>
    <mergeCell ref="W80:X80"/>
    <mergeCell ref="B81:C81"/>
    <mergeCell ref="F81:G81"/>
    <mergeCell ref="H81:I81"/>
    <mergeCell ref="U81:V81"/>
    <mergeCell ref="W81:X81"/>
    <mergeCell ref="B80:C80"/>
    <mergeCell ref="F80:G80"/>
    <mergeCell ref="H80:I80"/>
    <mergeCell ref="U80:V80"/>
    <mergeCell ref="B56:C56"/>
    <mergeCell ref="U56:V56"/>
    <mergeCell ref="W56:X56"/>
    <mergeCell ref="U58:V58"/>
    <mergeCell ref="B62:C62"/>
    <mergeCell ref="F62:G62"/>
    <mergeCell ref="H62:I62"/>
    <mergeCell ref="U62:V62"/>
    <mergeCell ref="W62:X62"/>
    <mergeCell ref="W58:X58"/>
    <mergeCell ref="B59:C59"/>
    <mergeCell ref="F59:G59"/>
    <mergeCell ref="H59:I59"/>
    <mergeCell ref="U59:V59"/>
    <mergeCell ref="W59:X59"/>
    <mergeCell ref="B58:C58"/>
    <mergeCell ref="F58:G58"/>
    <mergeCell ref="H58:I58"/>
    <mergeCell ref="A85:U85"/>
    <mergeCell ref="V85:W85"/>
    <mergeCell ref="X85:Y85"/>
    <mergeCell ref="B83:G83"/>
    <mergeCell ref="H83:I83"/>
    <mergeCell ref="U83:V83"/>
    <mergeCell ref="W83:X83"/>
    <mergeCell ref="A84:Y84"/>
    <mergeCell ref="U52:V52"/>
    <mergeCell ref="B51:C51"/>
    <mergeCell ref="F51:G51"/>
    <mergeCell ref="H51:I51"/>
    <mergeCell ref="U51:V51"/>
    <mergeCell ref="W54:X54"/>
    <mergeCell ref="W51:X51"/>
    <mergeCell ref="B53:C53"/>
    <mergeCell ref="F53:G53"/>
    <mergeCell ref="H53:I53"/>
    <mergeCell ref="U53:V53"/>
    <mergeCell ref="W53:X53"/>
    <mergeCell ref="B52:C52"/>
    <mergeCell ref="F52:G52"/>
    <mergeCell ref="H52:I52"/>
    <mergeCell ref="H55:I55"/>
    <mergeCell ref="U55:V55"/>
    <mergeCell ref="B54:C54"/>
    <mergeCell ref="F54:G54"/>
    <mergeCell ref="H54:I54"/>
    <mergeCell ref="U54:V54"/>
    <mergeCell ref="W55:X55"/>
    <mergeCell ref="B57:C57"/>
    <mergeCell ref="F57:G57"/>
    <mergeCell ref="H57:I57"/>
    <mergeCell ref="U57:V57"/>
    <mergeCell ref="W57:X57"/>
    <mergeCell ref="F56:G56"/>
    <mergeCell ref="H56:I56"/>
    <mergeCell ref="B55:C55"/>
    <mergeCell ref="F55:G55"/>
    <mergeCell ref="H23:I23"/>
    <mergeCell ref="F23:G23"/>
    <mergeCell ref="U23:V23"/>
    <mergeCell ref="W23:X23"/>
    <mergeCell ref="F36:G36"/>
    <mergeCell ref="H36:I36"/>
    <mergeCell ref="U36:V36"/>
    <mergeCell ref="W36:X36"/>
    <mergeCell ref="W52:X52"/>
    <mergeCell ref="B23:C23"/>
    <mergeCell ref="B36:C36"/>
    <mergeCell ref="B64:C64"/>
    <mergeCell ref="F64:G64"/>
    <mergeCell ref="B31:C31"/>
    <mergeCell ref="F31:G31"/>
    <mergeCell ref="B30:C30"/>
    <mergeCell ref="F30:G30"/>
    <mergeCell ref="B29:C29"/>
    <mergeCell ref="F29:G29"/>
    <mergeCell ref="H64:I64"/>
    <mergeCell ref="U64:V64"/>
    <mergeCell ref="W64:X64"/>
    <mergeCell ref="W63:X63"/>
    <mergeCell ref="W37:X37"/>
    <mergeCell ref="W38:X38"/>
    <mergeCell ref="W34:X34"/>
    <mergeCell ref="W35:X35"/>
    <mergeCell ref="W32:X32"/>
    <mergeCell ref="W73:X73"/>
    <mergeCell ref="W74:X74"/>
    <mergeCell ref="W71:X71"/>
    <mergeCell ref="W79:X79"/>
    <mergeCell ref="W72:X72"/>
    <mergeCell ref="W78:X78"/>
    <mergeCell ref="W77:X77"/>
    <mergeCell ref="W75:X75"/>
    <mergeCell ref="W76:X76"/>
    <mergeCell ref="B78:C78"/>
    <mergeCell ref="F78:G78"/>
    <mergeCell ref="H78:I78"/>
    <mergeCell ref="U78:V78"/>
    <mergeCell ref="B79:C79"/>
    <mergeCell ref="F79:G79"/>
    <mergeCell ref="H79:I79"/>
    <mergeCell ref="U79:V79"/>
    <mergeCell ref="B77:C77"/>
    <mergeCell ref="F77:G77"/>
    <mergeCell ref="H77:I77"/>
    <mergeCell ref="U77:V77"/>
    <mergeCell ref="B76:C76"/>
    <mergeCell ref="F76:G76"/>
    <mergeCell ref="H76:I76"/>
    <mergeCell ref="U76:V76"/>
    <mergeCell ref="B75:C75"/>
    <mergeCell ref="F75:G75"/>
    <mergeCell ref="H75:I75"/>
    <mergeCell ref="U75:V75"/>
    <mergeCell ref="B74:C74"/>
    <mergeCell ref="F74:G74"/>
    <mergeCell ref="H74:I74"/>
    <mergeCell ref="U74:V74"/>
    <mergeCell ref="B73:C73"/>
    <mergeCell ref="F73:G73"/>
    <mergeCell ref="H73:I73"/>
    <mergeCell ref="U73:V73"/>
    <mergeCell ref="B71:C71"/>
    <mergeCell ref="F71:G71"/>
    <mergeCell ref="H71:I71"/>
    <mergeCell ref="U71:V71"/>
    <mergeCell ref="B72:C72"/>
    <mergeCell ref="F72:G72"/>
    <mergeCell ref="H72:I72"/>
    <mergeCell ref="U72:V72"/>
    <mergeCell ref="W69:X69"/>
    <mergeCell ref="B70:C70"/>
    <mergeCell ref="F70:G70"/>
    <mergeCell ref="H70:I70"/>
    <mergeCell ref="U70:V70"/>
    <mergeCell ref="W70:X70"/>
    <mergeCell ref="B69:C69"/>
    <mergeCell ref="F69:G69"/>
    <mergeCell ref="H69:I69"/>
    <mergeCell ref="U69:V69"/>
    <mergeCell ref="W67:X67"/>
    <mergeCell ref="B68:C68"/>
    <mergeCell ref="F68:G68"/>
    <mergeCell ref="H68:I68"/>
    <mergeCell ref="U68:V68"/>
    <mergeCell ref="W68:X68"/>
    <mergeCell ref="B67:C67"/>
    <mergeCell ref="F67:G67"/>
    <mergeCell ref="H67:I67"/>
    <mergeCell ref="U67:V67"/>
    <mergeCell ref="W65:X65"/>
    <mergeCell ref="B66:C66"/>
    <mergeCell ref="F66:G66"/>
    <mergeCell ref="H66:I66"/>
    <mergeCell ref="U66:V66"/>
    <mergeCell ref="W66:X66"/>
    <mergeCell ref="B65:C65"/>
    <mergeCell ref="F65:G65"/>
    <mergeCell ref="H65:I65"/>
    <mergeCell ref="U65:V65"/>
    <mergeCell ref="B63:C63"/>
    <mergeCell ref="F63:G63"/>
    <mergeCell ref="H63:I63"/>
    <mergeCell ref="U63:V63"/>
    <mergeCell ref="B38:C38"/>
    <mergeCell ref="F38:G38"/>
    <mergeCell ref="H38:I38"/>
    <mergeCell ref="U38:V38"/>
    <mergeCell ref="B37:C37"/>
    <mergeCell ref="F37:G37"/>
    <mergeCell ref="H37:I37"/>
    <mergeCell ref="U37:V37"/>
    <mergeCell ref="B35:C35"/>
    <mergeCell ref="F35:G35"/>
    <mergeCell ref="H35:I35"/>
    <mergeCell ref="U35:V35"/>
    <mergeCell ref="B34:C34"/>
    <mergeCell ref="F34:G34"/>
    <mergeCell ref="H34:I34"/>
    <mergeCell ref="U34:V34"/>
    <mergeCell ref="W33:X33"/>
    <mergeCell ref="B32:C32"/>
    <mergeCell ref="F32:G32"/>
    <mergeCell ref="H32:I32"/>
    <mergeCell ref="U32:V32"/>
    <mergeCell ref="B33:C33"/>
    <mergeCell ref="F33:G33"/>
    <mergeCell ref="H33:I33"/>
    <mergeCell ref="U33:V33"/>
    <mergeCell ref="H31:I31"/>
    <mergeCell ref="U31:V31"/>
    <mergeCell ref="W31:X31"/>
    <mergeCell ref="W30:X30"/>
    <mergeCell ref="H30:I30"/>
    <mergeCell ref="U30:V30"/>
    <mergeCell ref="H29:I29"/>
    <mergeCell ref="U29:V29"/>
    <mergeCell ref="W29:X29"/>
    <mergeCell ref="W28:X28"/>
    <mergeCell ref="B28:C28"/>
    <mergeCell ref="F28:G28"/>
    <mergeCell ref="H28:I28"/>
    <mergeCell ref="U28:V28"/>
    <mergeCell ref="W26:X26"/>
    <mergeCell ref="B27:C27"/>
    <mergeCell ref="F27:G27"/>
    <mergeCell ref="H27:I27"/>
    <mergeCell ref="U27:V27"/>
    <mergeCell ref="W27:X27"/>
    <mergeCell ref="B26:C26"/>
    <mergeCell ref="F26:G26"/>
    <mergeCell ref="H26:I26"/>
    <mergeCell ref="U26:V26"/>
    <mergeCell ref="B25:C25"/>
    <mergeCell ref="F25:G25"/>
    <mergeCell ref="H25:I25"/>
    <mergeCell ref="U25:V25"/>
    <mergeCell ref="W25:X25"/>
    <mergeCell ref="W22:X22"/>
    <mergeCell ref="B24:C24"/>
    <mergeCell ref="F24:G24"/>
    <mergeCell ref="H24:I24"/>
    <mergeCell ref="U24:V24"/>
    <mergeCell ref="W24:X24"/>
    <mergeCell ref="B22:C22"/>
    <mergeCell ref="F22:G22"/>
    <mergeCell ref="H22:I22"/>
    <mergeCell ref="U22:V22"/>
    <mergeCell ref="B21:C21"/>
    <mergeCell ref="F21:G21"/>
    <mergeCell ref="H21:I21"/>
    <mergeCell ref="U21:V21"/>
    <mergeCell ref="W21:X21"/>
    <mergeCell ref="W14:X14"/>
    <mergeCell ref="Q11:Q13"/>
    <mergeCell ref="R11:R13"/>
    <mergeCell ref="U12:V13"/>
    <mergeCell ref="W15:X15"/>
    <mergeCell ref="W16:X16"/>
    <mergeCell ref="W17:X17"/>
    <mergeCell ref="W19:X19"/>
    <mergeCell ref="W20:X20"/>
    <mergeCell ref="B14:C14"/>
    <mergeCell ref="F14:G14"/>
    <mergeCell ref="H14:I14"/>
    <mergeCell ref="U14:V14"/>
    <mergeCell ref="L11:M12"/>
    <mergeCell ref="N11:N13"/>
    <mergeCell ref="O11:O13"/>
    <mergeCell ref="P11:P13"/>
    <mergeCell ref="H8:I13"/>
    <mergeCell ref="J8:X8"/>
    <mergeCell ref="J9:J13"/>
    <mergeCell ref="K9:R10"/>
    <mergeCell ref="S9:S13"/>
    <mergeCell ref="T9:X9"/>
    <mergeCell ref="T10:T13"/>
    <mergeCell ref="U10:V11"/>
    <mergeCell ref="W10:X13"/>
    <mergeCell ref="K11:K13"/>
    <mergeCell ref="B8:C13"/>
    <mergeCell ref="D8:D13"/>
    <mergeCell ref="E8:E13"/>
    <mergeCell ref="F8:G13"/>
    <mergeCell ref="B5:Y5"/>
    <mergeCell ref="A6:Y6"/>
    <mergeCell ref="A7:B7"/>
    <mergeCell ref="C7:F7"/>
    <mergeCell ref="G7:H7"/>
    <mergeCell ref="I7:Y7"/>
    <mergeCell ref="B60:C60"/>
    <mergeCell ref="B61:C61"/>
    <mergeCell ref="F60:G60"/>
    <mergeCell ref="F61:G61"/>
    <mergeCell ref="W60:X60"/>
    <mergeCell ref="W61:X61"/>
    <mergeCell ref="H60:I60"/>
    <mergeCell ref="H61:I61"/>
    <mergeCell ref="U60:V60"/>
    <mergeCell ref="U61:V61"/>
    <mergeCell ref="W18:X18"/>
    <mergeCell ref="B18:C18"/>
    <mergeCell ref="F18:G18"/>
    <mergeCell ref="H18:I18"/>
    <mergeCell ref="U18:V18"/>
    <mergeCell ref="W39:X39"/>
    <mergeCell ref="B40:C40"/>
    <mergeCell ref="F40:G40"/>
    <mergeCell ref="H40:I40"/>
    <mergeCell ref="U40:V40"/>
    <mergeCell ref="W40:X40"/>
    <mergeCell ref="B39:C39"/>
    <mergeCell ref="F39:G39"/>
    <mergeCell ref="H39:I39"/>
    <mergeCell ref="U39:V39"/>
    <mergeCell ref="W42:X42"/>
    <mergeCell ref="B43:C43"/>
    <mergeCell ref="F43:G43"/>
    <mergeCell ref="H43:I43"/>
    <mergeCell ref="U43:V43"/>
    <mergeCell ref="W43:X43"/>
    <mergeCell ref="B42:C42"/>
    <mergeCell ref="F42:G42"/>
    <mergeCell ref="H42:I42"/>
    <mergeCell ref="U42:V42"/>
    <mergeCell ref="W44:X44"/>
    <mergeCell ref="B47:C47"/>
    <mergeCell ref="F47:G47"/>
    <mergeCell ref="H47:I47"/>
    <mergeCell ref="U47:V47"/>
    <mergeCell ref="W47:X47"/>
    <mergeCell ref="B44:C44"/>
    <mergeCell ref="F44:G44"/>
    <mergeCell ref="H44:I44"/>
    <mergeCell ref="U44:V44"/>
    <mergeCell ref="W48:X48"/>
    <mergeCell ref="B49:C49"/>
    <mergeCell ref="F49:G49"/>
    <mergeCell ref="H49:I49"/>
    <mergeCell ref="U49:V49"/>
    <mergeCell ref="W49:X49"/>
    <mergeCell ref="B48:C48"/>
    <mergeCell ref="F48:G48"/>
    <mergeCell ref="H48:I48"/>
    <mergeCell ref="U48:V48"/>
    <mergeCell ref="W50:X50"/>
    <mergeCell ref="B50:C50"/>
    <mergeCell ref="F50:G50"/>
    <mergeCell ref="H50:I50"/>
    <mergeCell ref="U50:V50"/>
    <mergeCell ref="U41:V41"/>
    <mergeCell ref="W41:X41"/>
    <mergeCell ref="B41:C41"/>
    <mergeCell ref="F41:G41"/>
    <mergeCell ref="H41:I41"/>
    <mergeCell ref="W45:X45"/>
    <mergeCell ref="B46:C46"/>
    <mergeCell ref="F46:G46"/>
    <mergeCell ref="H46:I46"/>
    <mergeCell ref="U46:V46"/>
    <mergeCell ref="W46:X46"/>
    <mergeCell ref="B45:C45"/>
    <mergeCell ref="F45:G45"/>
    <mergeCell ref="H45:I45"/>
    <mergeCell ref="U45:V45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showGridLines="0" workbookViewId="0" topLeftCell="A1">
      <pane xSplit="14955" topLeftCell="Y1" activePane="topLeft" state="split"/>
      <selection pane="topLeft" activeCell="J22" sqref="J22"/>
      <selection pane="topRight" activeCell="Y20" sqref="Y20"/>
    </sheetView>
  </sheetViews>
  <sheetFormatPr defaultColWidth="9.00390625" defaultRowHeight="12.75"/>
  <cols>
    <col min="1" max="3" width="2.625" style="114" customWidth="1"/>
    <col min="4" max="4" width="1.00390625" style="114" customWidth="1"/>
    <col min="5" max="5" width="4.875" style="114" customWidth="1"/>
    <col min="6" max="6" width="6.00390625" style="114" customWidth="1"/>
    <col min="7" max="7" width="0.6171875" style="114" customWidth="1"/>
    <col min="8" max="8" width="4.875" style="114" customWidth="1"/>
    <col min="9" max="9" width="5.25390625" style="114" customWidth="1"/>
    <col min="10" max="10" width="16.25390625" style="114" customWidth="1"/>
    <col min="11" max="11" width="6.00390625" style="114" customWidth="1"/>
    <col min="12" max="12" width="1.12109375" style="114" customWidth="1"/>
    <col min="13" max="13" width="5.75390625" style="114" customWidth="1"/>
    <col min="14" max="14" width="8.75390625" style="114" customWidth="1"/>
    <col min="15" max="15" width="7.00390625" style="114" customWidth="1"/>
    <col min="16" max="16" width="8.125" style="114" customWidth="1"/>
    <col min="17" max="17" width="6.875" style="114" customWidth="1"/>
    <col min="18" max="20" width="7.625" style="114" customWidth="1"/>
    <col min="21" max="21" width="5.625" style="114" customWidth="1"/>
    <col min="22" max="23" width="6.625" style="114" customWidth="1"/>
    <col min="24" max="24" width="1.625" style="114" customWidth="1"/>
    <col min="25" max="25" width="6.625" style="114" customWidth="1"/>
    <col min="26" max="26" width="7.125" style="114" customWidth="1"/>
    <col min="27" max="27" width="0.37109375" style="114" customWidth="1"/>
    <col min="28" max="16384" width="8.00390625" style="114" customWidth="1"/>
  </cols>
  <sheetData>
    <row r="1" spans="2:17" s="26" customFormat="1" ht="12">
      <c r="B1" s="51"/>
      <c r="D1" s="51"/>
      <c r="H1" s="62"/>
      <c r="I1" s="62"/>
      <c r="J1" s="52"/>
      <c r="Q1" s="52" t="s">
        <v>367</v>
      </c>
    </row>
    <row r="2" spans="2:17" s="26" customFormat="1" ht="12">
      <c r="B2" s="51"/>
      <c r="D2" s="51"/>
      <c r="H2" s="62"/>
      <c r="I2" s="62"/>
      <c r="J2" s="52"/>
      <c r="Q2" s="52" t="s">
        <v>368</v>
      </c>
    </row>
    <row r="3" spans="2:17" s="26" customFormat="1" ht="12">
      <c r="B3" s="51"/>
      <c r="D3" s="51"/>
      <c r="H3" s="62"/>
      <c r="I3" s="62"/>
      <c r="J3" s="52"/>
      <c r="Q3" s="52" t="s">
        <v>138</v>
      </c>
    </row>
    <row r="4" spans="2:17" s="26" customFormat="1" ht="12">
      <c r="B4" s="51"/>
      <c r="D4" s="51"/>
      <c r="H4" s="62"/>
      <c r="I4" s="62"/>
      <c r="J4" s="52"/>
      <c r="Q4" s="52" t="s">
        <v>366</v>
      </c>
    </row>
    <row r="5" spans="3:27" ht="30" customHeight="1">
      <c r="C5" s="305" t="s">
        <v>329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</row>
    <row r="6" spans="1:27" ht="8.25" customHeight="1" hidden="1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</row>
    <row r="7" spans="1:27" ht="2.25" customHeight="1">
      <c r="A7" s="262"/>
      <c r="B7" s="262"/>
      <c r="C7" s="307"/>
      <c r="D7" s="308"/>
      <c r="E7" s="309"/>
      <c r="F7" s="309"/>
      <c r="G7" s="309"/>
      <c r="H7" s="309"/>
      <c r="I7" s="310"/>
      <c r="J7" s="311"/>
      <c r="K7" s="312"/>
      <c r="L7" s="313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</row>
    <row r="8" spans="2:27" ht="8.25" customHeight="1">
      <c r="B8" s="227" t="s">
        <v>277</v>
      </c>
      <c r="C8" s="221" t="s">
        <v>247</v>
      </c>
      <c r="D8" s="222"/>
      <c r="E8" s="291" t="s">
        <v>248</v>
      </c>
      <c r="F8" s="294" t="s">
        <v>84</v>
      </c>
      <c r="G8" s="222"/>
      <c r="H8" s="291" t="s">
        <v>249</v>
      </c>
      <c r="I8" s="279" t="s">
        <v>255</v>
      </c>
      <c r="J8" s="298"/>
      <c r="K8" s="294" t="s">
        <v>85</v>
      </c>
      <c r="L8" s="222"/>
      <c r="M8" s="300" t="s">
        <v>2</v>
      </c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2"/>
    </row>
    <row r="9" spans="2:27" ht="11.25" customHeight="1">
      <c r="B9" s="228"/>
      <c r="C9" s="223"/>
      <c r="D9" s="224"/>
      <c r="E9" s="292"/>
      <c r="F9" s="295"/>
      <c r="G9" s="224"/>
      <c r="H9" s="292"/>
      <c r="I9" s="281"/>
      <c r="J9" s="316"/>
      <c r="K9" s="295"/>
      <c r="L9" s="224"/>
      <c r="M9" s="291" t="s">
        <v>3</v>
      </c>
      <c r="N9" s="279" t="s">
        <v>296</v>
      </c>
      <c r="O9" s="303"/>
      <c r="P9" s="303"/>
      <c r="Q9" s="303"/>
      <c r="R9" s="303"/>
      <c r="S9" s="303"/>
      <c r="T9" s="303"/>
      <c r="U9" s="298"/>
      <c r="V9" s="291" t="s">
        <v>4</v>
      </c>
      <c r="W9" s="300" t="s">
        <v>296</v>
      </c>
      <c r="X9" s="301"/>
      <c r="Y9" s="301"/>
      <c r="Z9" s="301"/>
      <c r="AA9" s="302"/>
    </row>
    <row r="10" spans="2:27" ht="2.25" customHeight="1">
      <c r="B10" s="228"/>
      <c r="C10" s="223"/>
      <c r="D10" s="224"/>
      <c r="E10" s="292"/>
      <c r="F10" s="295"/>
      <c r="G10" s="224"/>
      <c r="H10" s="292"/>
      <c r="I10" s="281"/>
      <c r="J10" s="316"/>
      <c r="K10" s="295"/>
      <c r="L10" s="224"/>
      <c r="M10" s="292"/>
      <c r="N10" s="283"/>
      <c r="O10" s="304"/>
      <c r="P10" s="304"/>
      <c r="Q10" s="304"/>
      <c r="R10" s="304"/>
      <c r="S10" s="304"/>
      <c r="T10" s="304"/>
      <c r="U10" s="299"/>
      <c r="V10" s="292"/>
      <c r="W10" s="291" t="s">
        <v>5</v>
      </c>
      <c r="X10" s="279" t="s">
        <v>251</v>
      </c>
      <c r="Y10" s="298"/>
      <c r="Z10" s="279" t="s">
        <v>6</v>
      </c>
      <c r="AA10" s="280"/>
    </row>
    <row r="11" spans="2:27" ht="5.25" customHeight="1">
      <c r="B11" s="228"/>
      <c r="C11" s="223"/>
      <c r="D11" s="224"/>
      <c r="E11" s="292"/>
      <c r="F11" s="295"/>
      <c r="G11" s="224"/>
      <c r="H11" s="292"/>
      <c r="I11" s="281"/>
      <c r="J11" s="316"/>
      <c r="K11" s="295"/>
      <c r="L11" s="224"/>
      <c r="M11" s="292"/>
      <c r="N11" s="291" t="s">
        <v>7</v>
      </c>
      <c r="O11" s="279" t="s">
        <v>296</v>
      </c>
      <c r="P11" s="298"/>
      <c r="Q11" s="291" t="s">
        <v>8</v>
      </c>
      <c r="R11" s="291" t="s">
        <v>9</v>
      </c>
      <c r="S11" s="291" t="s">
        <v>10</v>
      </c>
      <c r="T11" s="291" t="s">
        <v>11</v>
      </c>
      <c r="U11" s="291" t="s">
        <v>12</v>
      </c>
      <c r="V11" s="292"/>
      <c r="W11" s="292"/>
      <c r="X11" s="283"/>
      <c r="Y11" s="299"/>
      <c r="Z11" s="281"/>
      <c r="AA11" s="282"/>
    </row>
    <row r="12" spans="2:27" ht="2.25" customHeight="1">
      <c r="B12" s="228"/>
      <c r="C12" s="223"/>
      <c r="D12" s="224"/>
      <c r="E12" s="292"/>
      <c r="F12" s="295"/>
      <c r="G12" s="224"/>
      <c r="H12" s="292"/>
      <c r="I12" s="281"/>
      <c r="J12" s="316"/>
      <c r="K12" s="295"/>
      <c r="L12" s="224"/>
      <c r="M12" s="292"/>
      <c r="N12" s="292"/>
      <c r="O12" s="283"/>
      <c r="P12" s="299"/>
      <c r="Q12" s="292"/>
      <c r="R12" s="292"/>
      <c r="S12" s="292"/>
      <c r="T12" s="292"/>
      <c r="U12" s="292"/>
      <c r="V12" s="292"/>
      <c r="W12" s="292"/>
      <c r="X12" s="279" t="s">
        <v>13</v>
      </c>
      <c r="Y12" s="298"/>
      <c r="Z12" s="281"/>
      <c r="AA12" s="282"/>
    </row>
    <row r="13" spans="2:27" ht="61.5" customHeight="1">
      <c r="B13" s="229"/>
      <c r="C13" s="225"/>
      <c r="D13" s="215"/>
      <c r="E13" s="293"/>
      <c r="F13" s="296"/>
      <c r="G13" s="215"/>
      <c r="H13" s="293"/>
      <c r="I13" s="283"/>
      <c r="J13" s="299"/>
      <c r="K13" s="296"/>
      <c r="L13" s="215"/>
      <c r="M13" s="293"/>
      <c r="N13" s="293"/>
      <c r="O13" s="131" t="s">
        <v>14</v>
      </c>
      <c r="P13" s="131" t="s">
        <v>15</v>
      </c>
      <c r="Q13" s="293"/>
      <c r="R13" s="293"/>
      <c r="S13" s="293"/>
      <c r="T13" s="293"/>
      <c r="U13" s="293"/>
      <c r="V13" s="293"/>
      <c r="W13" s="293"/>
      <c r="X13" s="283"/>
      <c r="Y13" s="299"/>
      <c r="Z13" s="283"/>
      <c r="AA13" s="284"/>
    </row>
    <row r="14" spans="2:27" ht="8.25" customHeight="1">
      <c r="B14" s="122">
        <v>1</v>
      </c>
      <c r="C14" s="219" t="s">
        <v>17</v>
      </c>
      <c r="D14" s="220"/>
      <c r="E14" s="133" t="s">
        <v>18</v>
      </c>
      <c r="F14" s="297" t="s">
        <v>19</v>
      </c>
      <c r="G14" s="220"/>
      <c r="H14" s="133" t="s">
        <v>20</v>
      </c>
      <c r="I14" s="297" t="s">
        <v>21</v>
      </c>
      <c r="J14" s="220"/>
      <c r="K14" s="297" t="s">
        <v>22</v>
      </c>
      <c r="L14" s="220"/>
      <c r="M14" s="133" t="s">
        <v>23</v>
      </c>
      <c r="N14" s="133" t="s">
        <v>24</v>
      </c>
      <c r="O14" s="133" t="s">
        <v>25</v>
      </c>
      <c r="P14" s="133" t="s">
        <v>26</v>
      </c>
      <c r="Q14" s="133" t="s">
        <v>27</v>
      </c>
      <c r="R14" s="133" t="s">
        <v>28</v>
      </c>
      <c r="S14" s="133" t="s">
        <v>29</v>
      </c>
      <c r="T14" s="133" t="s">
        <v>30</v>
      </c>
      <c r="U14" s="133" t="s">
        <v>31</v>
      </c>
      <c r="V14" s="133" t="s">
        <v>32</v>
      </c>
      <c r="W14" s="133" t="s">
        <v>33</v>
      </c>
      <c r="X14" s="297" t="s">
        <v>86</v>
      </c>
      <c r="Y14" s="220"/>
      <c r="Z14" s="297" t="s">
        <v>87</v>
      </c>
      <c r="AA14" s="220"/>
    </row>
    <row r="15" spans="2:27" ht="59.25" customHeight="1">
      <c r="B15" s="230" t="s">
        <v>88</v>
      </c>
      <c r="C15" s="217"/>
      <c r="D15" s="217"/>
      <c r="E15" s="218"/>
      <c r="F15" s="120"/>
      <c r="G15" s="119"/>
      <c r="H15" s="133"/>
      <c r="I15" s="120"/>
      <c r="J15" s="119"/>
      <c r="K15" s="120"/>
      <c r="L15" s="119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20"/>
      <c r="Y15" s="119"/>
      <c r="Z15" s="120"/>
      <c r="AA15" s="119"/>
    </row>
    <row r="16" spans="2:27" ht="8.25" customHeight="1">
      <c r="B16" s="122"/>
      <c r="C16" s="132"/>
      <c r="D16" s="119"/>
      <c r="E16" s="133"/>
      <c r="F16" s="120"/>
      <c r="G16" s="119"/>
      <c r="H16" s="133"/>
      <c r="I16" s="120"/>
      <c r="J16" s="119"/>
      <c r="K16" s="120"/>
      <c r="L16" s="119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20"/>
      <c r="Y16" s="119"/>
      <c r="Z16" s="120"/>
      <c r="AA16" s="119"/>
    </row>
    <row r="17" spans="2:27" ht="8.25" customHeight="1">
      <c r="B17" s="122"/>
      <c r="C17" s="132"/>
      <c r="D17" s="119"/>
      <c r="E17" s="133"/>
      <c r="F17" s="120"/>
      <c r="G17" s="119"/>
      <c r="H17" s="133"/>
      <c r="I17" s="120"/>
      <c r="J17" s="119"/>
      <c r="K17" s="120"/>
      <c r="L17" s="119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20"/>
      <c r="Y17" s="119"/>
      <c r="Z17" s="120"/>
      <c r="AA17" s="119"/>
    </row>
    <row r="18" spans="2:27" ht="53.25" customHeight="1">
      <c r="B18" s="230" t="s">
        <v>89</v>
      </c>
      <c r="C18" s="217"/>
      <c r="D18" s="217"/>
      <c r="E18" s="218"/>
      <c r="F18" s="120"/>
      <c r="G18" s="119"/>
      <c r="H18" s="133"/>
      <c r="I18" s="120"/>
      <c r="J18" s="119"/>
      <c r="K18" s="120"/>
      <c r="L18" s="119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20"/>
      <c r="Y18" s="119"/>
      <c r="Z18" s="120"/>
      <c r="AA18" s="119"/>
    </row>
    <row r="19" spans="2:27" ht="8.25" customHeight="1">
      <c r="B19" s="122"/>
      <c r="C19" s="132"/>
      <c r="D19" s="119"/>
      <c r="E19" s="133"/>
      <c r="F19" s="120"/>
      <c r="G19" s="119"/>
      <c r="H19" s="133"/>
      <c r="I19" s="120"/>
      <c r="J19" s="119"/>
      <c r="K19" s="120"/>
      <c r="L19" s="119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20"/>
      <c r="Y19" s="119"/>
      <c r="Z19" s="120"/>
      <c r="AA19" s="119"/>
    </row>
    <row r="20" spans="2:27" ht="8.25" customHeight="1">
      <c r="B20" s="122"/>
      <c r="C20" s="132"/>
      <c r="D20" s="119"/>
      <c r="E20" s="133"/>
      <c r="F20" s="120"/>
      <c r="G20" s="119"/>
      <c r="H20" s="133"/>
      <c r="I20" s="120"/>
      <c r="J20" s="119"/>
      <c r="K20" s="120"/>
      <c r="L20" s="119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20"/>
      <c r="Y20" s="119"/>
      <c r="Z20" s="120"/>
      <c r="AA20" s="119"/>
    </row>
    <row r="21" spans="2:27" ht="59.25" customHeight="1">
      <c r="B21" s="230" t="s">
        <v>90</v>
      </c>
      <c r="C21" s="217"/>
      <c r="D21" s="217"/>
      <c r="E21" s="218"/>
      <c r="F21" s="120"/>
      <c r="G21" s="119"/>
      <c r="H21" s="133"/>
      <c r="I21" s="120"/>
      <c r="J21" s="119"/>
      <c r="K21" s="120"/>
      <c r="L21" s="119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20"/>
      <c r="Y21" s="119"/>
      <c r="Z21" s="120"/>
      <c r="AA21" s="119"/>
    </row>
    <row r="22" spans="2:27" ht="8.25" customHeight="1">
      <c r="B22" s="122"/>
      <c r="C22" s="132"/>
      <c r="D22" s="119"/>
      <c r="E22" s="133"/>
      <c r="F22" s="120"/>
      <c r="G22" s="119"/>
      <c r="H22" s="133"/>
      <c r="I22" s="120"/>
      <c r="J22" s="119"/>
      <c r="K22" s="120"/>
      <c r="L22" s="119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20"/>
      <c r="Y22" s="119"/>
      <c r="Z22" s="120"/>
      <c r="AA22" s="119"/>
    </row>
    <row r="23" spans="2:27" ht="8.25" customHeight="1">
      <c r="B23" s="122"/>
      <c r="C23" s="132"/>
      <c r="D23" s="119"/>
      <c r="E23" s="133"/>
      <c r="F23" s="120"/>
      <c r="G23" s="119"/>
      <c r="H23" s="133"/>
      <c r="I23" s="120"/>
      <c r="J23" s="119"/>
      <c r="K23" s="120"/>
      <c r="L23" s="119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20"/>
      <c r="Y23" s="119"/>
      <c r="Z23" s="120"/>
      <c r="AA23" s="119"/>
    </row>
    <row r="24" spans="2:27" ht="13.5" customHeight="1">
      <c r="B24" s="123"/>
      <c r="C24" s="232" t="s">
        <v>91</v>
      </c>
      <c r="D24" s="226"/>
      <c r="E24" s="134"/>
      <c r="F24" s="241"/>
      <c r="G24" s="242"/>
      <c r="H24" s="134"/>
      <c r="I24" s="285" t="s">
        <v>315</v>
      </c>
      <c r="J24" s="286"/>
      <c r="K24" s="287">
        <v>1515000</v>
      </c>
      <c r="L24" s="288"/>
      <c r="M24" s="136"/>
      <c r="N24" s="136" t="s">
        <v>92</v>
      </c>
      <c r="O24" s="136" t="s">
        <v>92</v>
      </c>
      <c r="P24" s="136" t="s">
        <v>92</v>
      </c>
      <c r="Q24" s="136">
        <v>0</v>
      </c>
      <c r="R24" s="135" t="s">
        <v>35</v>
      </c>
      <c r="S24" s="135" t="s">
        <v>35</v>
      </c>
      <c r="T24" s="135" t="s">
        <v>35</v>
      </c>
      <c r="U24" s="135" t="s">
        <v>35</v>
      </c>
      <c r="V24" s="136">
        <v>1515000</v>
      </c>
      <c r="W24" s="137">
        <v>1515000</v>
      </c>
      <c r="X24" s="289" t="s">
        <v>92</v>
      </c>
      <c r="Y24" s="290"/>
      <c r="Z24" s="241" t="s">
        <v>35</v>
      </c>
      <c r="AA24" s="242"/>
    </row>
    <row r="25" spans="2:27" ht="13.5" customHeight="1">
      <c r="B25" s="123"/>
      <c r="C25" s="232"/>
      <c r="D25" s="226"/>
      <c r="E25" s="134" t="s">
        <v>93</v>
      </c>
      <c r="F25" s="241"/>
      <c r="G25" s="242"/>
      <c r="H25" s="130"/>
      <c r="I25" s="285" t="s">
        <v>125</v>
      </c>
      <c r="J25" s="286"/>
      <c r="K25" s="287">
        <v>1515000</v>
      </c>
      <c r="L25" s="317"/>
      <c r="M25" s="136"/>
      <c r="N25" s="137" t="s">
        <v>35</v>
      </c>
      <c r="O25" s="137" t="s">
        <v>35</v>
      </c>
      <c r="P25" s="137" t="s">
        <v>35</v>
      </c>
      <c r="Q25" s="136">
        <v>0</v>
      </c>
      <c r="R25" s="135" t="s">
        <v>35</v>
      </c>
      <c r="S25" s="135" t="s">
        <v>35</v>
      </c>
      <c r="T25" s="135" t="s">
        <v>35</v>
      </c>
      <c r="U25" s="135" t="s">
        <v>35</v>
      </c>
      <c r="V25" s="137">
        <v>1515000</v>
      </c>
      <c r="W25" s="137">
        <v>1515000</v>
      </c>
      <c r="X25" s="241" t="s">
        <v>35</v>
      </c>
      <c r="Y25" s="242"/>
      <c r="Z25" s="241" t="s">
        <v>35</v>
      </c>
      <c r="AA25" s="242"/>
    </row>
    <row r="26" spans="2:27" ht="13.5" customHeight="1">
      <c r="B26" s="123"/>
      <c r="C26" s="216"/>
      <c r="D26" s="210"/>
      <c r="E26" s="124"/>
      <c r="F26" s="235"/>
      <c r="G26" s="231"/>
      <c r="H26" s="130" t="s">
        <v>94</v>
      </c>
      <c r="I26" s="273" t="s">
        <v>107</v>
      </c>
      <c r="J26" s="274"/>
      <c r="K26" s="235" t="s">
        <v>95</v>
      </c>
      <c r="L26" s="231"/>
      <c r="M26" s="125" t="s">
        <v>35</v>
      </c>
      <c r="N26" s="125" t="s">
        <v>35</v>
      </c>
      <c r="O26" s="125" t="s">
        <v>35</v>
      </c>
      <c r="P26" s="125" t="s">
        <v>35</v>
      </c>
      <c r="Q26" s="125" t="s">
        <v>35</v>
      </c>
      <c r="R26" s="125" t="s">
        <v>35</v>
      </c>
      <c r="S26" s="125" t="s">
        <v>35</v>
      </c>
      <c r="T26" s="125" t="s">
        <v>35</v>
      </c>
      <c r="U26" s="125" t="s">
        <v>35</v>
      </c>
      <c r="V26" s="117" t="s">
        <v>95</v>
      </c>
      <c r="W26" s="117" t="s">
        <v>95</v>
      </c>
      <c r="X26" s="235" t="s">
        <v>35</v>
      </c>
      <c r="Y26" s="231"/>
      <c r="Z26" s="235" t="s">
        <v>35</v>
      </c>
      <c r="AA26" s="231"/>
    </row>
    <row r="27" spans="2:27" ht="32.25" customHeight="1">
      <c r="B27" s="123"/>
      <c r="C27" s="158"/>
      <c r="D27" s="159"/>
      <c r="E27" s="124"/>
      <c r="F27" s="156"/>
      <c r="G27" s="157"/>
      <c r="H27" s="130" t="s">
        <v>345</v>
      </c>
      <c r="I27" s="277" t="s">
        <v>346</v>
      </c>
      <c r="J27" s="278"/>
      <c r="K27" s="314">
        <v>0</v>
      </c>
      <c r="L27" s="315"/>
      <c r="M27" s="160">
        <v>0</v>
      </c>
      <c r="N27" s="125"/>
      <c r="O27" s="125"/>
      <c r="P27" s="125"/>
      <c r="Q27" s="126" t="s">
        <v>92</v>
      </c>
      <c r="R27" s="125"/>
      <c r="S27" s="125"/>
      <c r="T27" s="125"/>
      <c r="U27" s="125"/>
      <c r="V27" s="117"/>
      <c r="W27" s="117"/>
      <c r="X27" s="156"/>
      <c r="Y27" s="157"/>
      <c r="Z27" s="156"/>
      <c r="AA27" s="157"/>
    </row>
    <row r="28" spans="2:27" ht="39" customHeight="1">
      <c r="B28" s="123"/>
      <c r="C28" s="216"/>
      <c r="D28" s="210"/>
      <c r="E28" s="124"/>
      <c r="F28" s="235"/>
      <c r="G28" s="231"/>
      <c r="H28" s="124" t="s">
        <v>96</v>
      </c>
      <c r="I28" s="273" t="s">
        <v>97</v>
      </c>
      <c r="J28" s="274"/>
      <c r="K28" s="275">
        <v>1415000</v>
      </c>
      <c r="L28" s="276"/>
      <c r="M28" s="125" t="s">
        <v>35</v>
      </c>
      <c r="N28" s="125" t="s">
        <v>35</v>
      </c>
      <c r="O28" s="126" t="s">
        <v>92</v>
      </c>
      <c r="P28" s="125" t="s">
        <v>35</v>
      </c>
      <c r="Q28" s="125" t="s">
        <v>35</v>
      </c>
      <c r="R28" s="125" t="s">
        <v>35</v>
      </c>
      <c r="S28" s="125" t="s">
        <v>35</v>
      </c>
      <c r="T28" s="125" t="s">
        <v>35</v>
      </c>
      <c r="U28" s="125" t="s">
        <v>35</v>
      </c>
      <c r="V28" s="117">
        <v>1415000</v>
      </c>
      <c r="W28" s="117">
        <v>1415000</v>
      </c>
      <c r="X28" s="235" t="s">
        <v>35</v>
      </c>
      <c r="Y28" s="231"/>
      <c r="Z28" s="235" t="s">
        <v>35</v>
      </c>
      <c r="AA28" s="231"/>
    </row>
    <row r="29" spans="2:27" ht="27.75" customHeight="1">
      <c r="B29" s="245" t="s">
        <v>83</v>
      </c>
      <c r="C29" s="233"/>
      <c r="D29" s="233"/>
      <c r="E29" s="233"/>
      <c r="F29" s="233"/>
      <c r="G29" s="233"/>
      <c r="H29" s="233"/>
      <c r="I29" s="233"/>
      <c r="J29" s="234"/>
      <c r="K29" s="243">
        <v>1515000</v>
      </c>
      <c r="L29" s="244"/>
      <c r="M29" s="127"/>
      <c r="N29" s="127" t="s">
        <v>92</v>
      </c>
      <c r="O29" s="127" t="s">
        <v>92</v>
      </c>
      <c r="P29" s="127" t="s">
        <v>92</v>
      </c>
      <c r="Q29" s="127" t="s">
        <v>92</v>
      </c>
      <c r="R29" s="127" t="s">
        <v>92</v>
      </c>
      <c r="S29" s="127" t="s">
        <v>92</v>
      </c>
      <c r="T29" s="128" t="s">
        <v>35</v>
      </c>
      <c r="U29" s="127" t="s">
        <v>92</v>
      </c>
      <c r="V29" s="129">
        <v>1515000</v>
      </c>
      <c r="W29" s="118">
        <v>1515000</v>
      </c>
      <c r="X29" s="243" t="s">
        <v>92</v>
      </c>
      <c r="Y29" s="244"/>
      <c r="Z29" s="243" t="s">
        <v>92</v>
      </c>
      <c r="AA29" s="244"/>
    </row>
  </sheetData>
  <mergeCells count="68">
    <mergeCell ref="K27:L27"/>
    <mergeCell ref="H8:H13"/>
    <mergeCell ref="I8:J13"/>
    <mergeCell ref="I25:J25"/>
    <mergeCell ref="K25:L25"/>
    <mergeCell ref="K26:L26"/>
    <mergeCell ref="C5:AA5"/>
    <mergeCell ref="A6:AA6"/>
    <mergeCell ref="A7:C7"/>
    <mergeCell ref="D7:I7"/>
    <mergeCell ref="J7:K7"/>
    <mergeCell ref="L7:AA7"/>
    <mergeCell ref="N9:U10"/>
    <mergeCell ref="I14:J14"/>
    <mergeCell ref="K14:L14"/>
    <mergeCell ref="X14:Y14"/>
    <mergeCell ref="O11:P12"/>
    <mergeCell ref="Q11:Q13"/>
    <mergeCell ref="R11:R13"/>
    <mergeCell ref="S11:S13"/>
    <mergeCell ref="K8:L13"/>
    <mergeCell ref="M8:AA8"/>
    <mergeCell ref="V9:V13"/>
    <mergeCell ref="M9:M13"/>
    <mergeCell ref="Z14:AA14"/>
    <mergeCell ref="T11:T13"/>
    <mergeCell ref="U11:U13"/>
    <mergeCell ref="X12:Y13"/>
    <mergeCell ref="N11:N13"/>
    <mergeCell ref="W9:AA9"/>
    <mergeCell ref="W10:W13"/>
    <mergeCell ref="X10:Y11"/>
    <mergeCell ref="Z10:AA13"/>
    <mergeCell ref="Z24:AA24"/>
    <mergeCell ref="C24:D24"/>
    <mergeCell ref="I24:J24"/>
    <mergeCell ref="K24:L24"/>
    <mergeCell ref="X24:Y24"/>
    <mergeCell ref="E8:E13"/>
    <mergeCell ref="F8:G13"/>
    <mergeCell ref="F14:G14"/>
    <mergeCell ref="F24:G24"/>
    <mergeCell ref="Z25:AA25"/>
    <mergeCell ref="Z26:AA26"/>
    <mergeCell ref="C28:D28"/>
    <mergeCell ref="I28:J28"/>
    <mergeCell ref="K28:L28"/>
    <mergeCell ref="X28:Y28"/>
    <mergeCell ref="Z28:AA28"/>
    <mergeCell ref="C26:D26"/>
    <mergeCell ref="I26:J26"/>
    <mergeCell ref="I27:J27"/>
    <mergeCell ref="B8:B13"/>
    <mergeCell ref="B15:E15"/>
    <mergeCell ref="B18:E18"/>
    <mergeCell ref="B21:E21"/>
    <mergeCell ref="C14:D14"/>
    <mergeCell ref="C8:D13"/>
    <mergeCell ref="F25:G25"/>
    <mergeCell ref="K29:L29"/>
    <mergeCell ref="X29:Y29"/>
    <mergeCell ref="Z29:AA29"/>
    <mergeCell ref="B29:J29"/>
    <mergeCell ref="X26:Y26"/>
    <mergeCell ref="F26:G26"/>
    <mergeCell ref="F28:G28"/>
    <mergeCell ref="C25:D25"/>
    <mergeCell ref="X25:Y25"/>
  </mergeCells>
  <printOptions/>
  <pageMargins left="0" right="0" top="0" bottom="0.5905511811023623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M56"/>
  <sheetViews>
    <sheetView workbookViewId="0" topLeftCell="D2">
      <selection activeCell="H4" sqref="H4"/>
    </sheetView>
  </sheetViews>
  <sheetFormatPr defaultColWidth="9.00390625" defaultRowHeight="12.75"/>
  <cols>
    <col min="1" max="1" width="4.625" style="78" customWidth="1"/>
    <col min="2" max="2" width="49.875" style="79" customWidth="1"/>
    <col min="3" max="3" width="9.125" style="78" customWidth="1"/>
    <col min="4" max="4" width="10.375" style="79" customWidth="1"/>
    <col min="5" max="6" width="9.125" style="78" customWidth="1"/>
    <col min="7" max="7" width="29.875" style="78" customWidth="1"/>
    <col min="8" max="8" width="14.375" style="80" customWidth="1"/>
    <col min="9" max="10" width="12.875" style="80" customWidth="1"/>
    <col min="11" max="11" width="12.875" style="78" customWidth="1"/>
    <col min="12" max="13" width="13.875" style="78" customWidth="1"/>
    <col min="14" max="16384" width="9.125" style="78" customWidth="1"/>
  </cols>
  <sheetData>
    <row r="1" spans="10:12" ht="15" hidden="1">
      <c r="J1" s="81"/>
      <c r="K1" s="81"/>
      <c r="L1" s="81"/>
    </row>
    <row r="2" spans="10:12" ht="15">
      <c r="J2" s="81" t="s">
        <v>351</v>
      </c>
      <c r="K2" s="81"/>
      <c r="L2" s="81"/>
    </row>
    <row r="3" spans="10:12" ht="15">
      <c r="J3" s="81" t="s">
        <v>392</v>
      </c>
      <c r="K3" s="81"/>
      <c r="L3" s="81"/>
    </row>
    <row r="4" spans="10:12" ht="15">
      <c r="J4" s="81" t="s">
        <v>138</v>
      </c>
      <c r="K4" s="81"/>
      <c r="L4" s="81"/>
    </row>
    <row r="5" spans="10:12" ht="15">
      <c r="J5" s="81" t="s">
        <v>375</v>
      </c>
      <c r="K5" s="81"/>
      <c r="L5" s="81"/>
    </row>
    <row r="6" ht="15" hidden="1"/>
    <row r="7" spans="1:13" ht="15">
      <c r="A7" s="320" t="s">
        <v>230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</row>
    <row r="8" spans="1:13" ht="6.75" customHeight="1">
      <c r="A8" s="82"/>
      <c r="B8" s="82"/>
      <c r="C8" s="82"/>
      <c r="D8" s="82"/>
      <c r="E8" s="82"/>
      <c r="F8" s="82"/>
      <c r="G8" s="82"/>
      <c r="H8" s="83"/>
      <c r="I8" s="83"/>
      <c r="J8" s="83"/>
      <c r="K8" s="82"/>
      <c r="L8" s="82"/>
      <c r="M8" s="82"/>
    </row>
    <row r="9" spans="1:13" ht="36" customHeight="1">
      <c r="A9" s="318" t="s">
        <v>121</v>
      </c>
      <c r="B9" s="318" t="s">
        <v>128</v>
      </c>
      <c r="C9" s="318" t="s">
        <v>129</v>
      </c>
      <c r="D9" s="321" t="s">
        <v>293</v>
      </c>
      <c r="E9" s="318" t="s">
        <v>247</v>
      </c>
      <c r="F9" s="321" t="s">
        <v>248</v>
      </c>
      <c r="G9" s="318" t="s">
        <v>130</v>
      </c>
      <c r="H9" s="318"/>
      <c r="I9" s="323" t="s">
        <v>183</v>
      </c>
      <c r="J9" s="319" t="s">
        <v>179</v>
      </c>
      <c r="K9" s="318" t="s">
        <v>184</v>
      </c>
      <c r="L9" s="318"/>
      <c r="M9" s="318"/>
    </row>
    <row r="10" spans="1:13" ht="51.75" customHeight="1">
      <c r="A10" s="318"/>
      <c r="B10" s="318"/>
      <c r="C10" s="318"/>
      <c r="D10" s="322"/>
      <c r="E10" s="318"/>
      <c r="F10" s="322"/>
      <c r="G10" s="84" t="s">
        <v>131</v>
      </c>
      <c r="H10" s="85" t="s">
        <v>132</v>
      </c>
      <c r="I10" s="324"/>
      <c r="J10" s="319"/>
      <c r="K10" s="84" t="s">
        <v>145</v>
      </c>
      <c r="L10" s="84" t="s">
        <v>181</v>
      </c>
      <c r="M10" s="84" t="s">
        <v>185</v>
      </c>
    </row>
    <row r="11" spans="1:13" ht="30">
      <c r="A11" s="86" t="s">
        <v>252</v>
      </c>
      <c r="B11" s="87" t="s">
        <v>170</v>
      </c>
      <c r="C11" s="86" t="s">
        <v>218</v>
      </c>
      <c r="D11" s="87" t="s">
        <v>123</v>
      </c>
      <c r="E11" s="201">
        <v>10</v>
      </c>
      <c r="F11" s="202">
        <v>1010</v>
      </c>
      <c r="G11" s="86" t="s">
        <v>133</v>
      </c>
      <c r="H11" s="88">
        <f aca="true" t="shared" si="0" ref="H11:M11">SUM(H12:H14)</f>
        <v>3148486</v>
      </c>
      <c r="I11" s="88">
        <f t="shared" si="0"/>
        <v>30000</v>
      </c>
      <c r="J11" s="88">
        <f t="shared" si="0"/>
        <v>1335912</v>
      </c>
      <c r="K11" s="88">
        <f t="shared" si="0"/>
        <v>0</v>
      </c>
      <c r="L11" s="88">
        <f t="shared" si="0"/>
        <v>1782574</v>
      </c>
      <c r="M11" s="88">
        <f t="shared" si="0"/>
        <v>0</v>
      </c>
    </row>
    <row r="12" spans="1:13" ht="15">
      <c r="A12" s="89"/>
      <c r="B12" s="90" t="s">
        <v>164</v>
      </c>
      <c r="C12" s="89"/>
      <c r="D12" s="90"/>
      <c r="E12" s="89"/>
      <c r="F12" s="89"/>
      <c r="G12" s="91" t="s">
        <v>134</v>
      </c>
      <c r="H12" s="92">
        <f>SUM(I12:M12)</f>
        <v>1268578</v>
      </c>
      <c r="I12" s="92">
        <v>30000</v>
      </c>
      <c r="J12" s="92">
        <v>539161</v>
      </c>
      <c r="K12" s="92">
        <v>0</v>
      </c>
      <c r="L12" s="92">
        <v>699417</v>
      </c>
      <c r="M12" s="92">
        <v>0</v>
      </c>
    </row>
    <row r="13" spans="1:13" ht="15">
      <c r="A13" s="89"/>
      <c r="B13" s="90" t="s">
        <v>219</v>
      </c>
      <c r="C13" s="89"/>
      <c r="D13" s="90"/>
      <c r="E13" s="89"/>
      <c r="F13" s="89"/>
      <c r="G13" s="91" t="s">
        <v>135</v>
      </c>
      <c r="H13" s="92">
        <f>SUM(I13:M13)</f>
        <v>0</v>
      </c>
      <c r="I13" s="92">
        <v>0</v>
      </c>
      <c r="J13" s="92">
        <v>0</v>
      </c>
      <c r="K13" s="92">
        <v>0</v>
      </c>
      <c r="L13" s="92"/>
      <c r="M13" s="92"/>
    </row>
    <row r="14" spans="1:13" ht="57" customHeight="1">
      <c r="A14" s="89"/>
      <c r="B14" s="90" t="s">
        <v>220</v>
      </c>
      <c r="C14" s="89"/>
      <c r="D14" s="90"/>
      <c r="E14" s="89"/>
      <c r="F14" s="89"/>
      <c r="G14" s="93" t="s">
        <v>136</v>
      </c>
      <c r="H14" s="92">
        <f>SUM(I14:M14)</f>
        <v>1879908</v>
      </c>
      <c r="I14" s="92">
        <v>0</v>
      </c>
      <c r="J14" s="92">
        <v>796751</v>
      </c>
      <c r="K14" s="92">
        <v>0</v>
      </c>
      <c r="L14" s="92">
        <v>1083157</v>
      </c>
      <c r="M14" s="92">
        <v>0</v>
      </c>
    </row>
    <row r="15" spans="1:13" ht="30">
      <c r="A15" s="86" t="s">
        <v>253</v>
      </c>
      <c r="B15" s="87" t="s">
        <v>167</v>
      </c>
      <c r="C15" s="86" t="s">
        <v>162</v>
      </c>
      <c r="D15" s="87" t="s">
        <v>123</v>
      </c>
      <c r="E15" s="86">
        <v>600</v>
      </c>
      <c r="F15" s="86">
        <v>60016</v>
      </c>
      <c r="G15" s="86" t="s">
        <v>133</v>
      </c>
      <c r="H15" s="88">
        <f>SUM(H16:H18)</f>
        <v>598000</v>
      </c>
      <c r="I15" s="88">
        <f>SUM(I16:I18)</f>
        <v>240000</v>
      </c>
      <c r="J15" s="88">
        <f>SUM(J16:J18)</f>
        <v>358000</v>
      </c>
      <c r="K15" s="88">
        <f>SUM(K16:K18)</f>
        <v>0</v>
      </c>
      <c r="L15" s="86"/>
      <c r="M15" s="86"/>
    </row>
    <row r="16" spans="1:13" ht="30">
      <c r="A16" s="89"/>
      <c r="B16" s="90" t="s">
        <v>168</v>
      </c>
      <c r="C16" s="89"/>
      <c r="D16" s="90"/>
      <c r="E16" s="89"/>
      <c r="F16" s="89"/>
      <c r="G16" s="91" t="s">
        <v>134</v>
      </c>
      <c r="H16" s="92">
        <f>SUM(I16:M16)</f>
        <v>246753</v>
      </c>
      <c r="I16" s="92">
        <v>100332</v>
      </c>
      <c r="J16" s="92">
        <v>146421</v>
      </c>
      <c r="K16" s="92">
        <v>0</v>
      </c>
      <c r="L16" s="89"/>
      <c r="M16" s="89"/>
    </row>
    <row r="17" spans="1:13" ht="30">
      <c r="A17" s="89"/>
      <c r="B17" s="90" t="s">
        <v>166</v>
      </c>
      <c r="C17" s="89"/>
      <c r="D17" s="90"/>
      <c r="E17" s="89"/>
      <c r="F17" s="89"/>
      <c r="G17" s="91" t="s">
        <v>135</v>
      </c>
      <c r="H17" s="92">
        <f>SUM(I17:M17)</f>
        <v>0</v>
      </c>
      <c r="I17" s="92"/>
      <c r="J17" s="92">
        <v>0</v>
      </c>
      <c r="K17" s="92"/>
      <c r="L17" s="89"/>
      <c r="M17" s="89"/>
    </row>
    <row r="18" spans="1:13" ht="43.5" customHeight="1">
      <c r="A18" s="89"/>
      <c r="B18" s="90" t="s">
        <v>388</v>
      </c>
      <c r="C18" s="89"/>
      <c r="D18" s="90"/>
      <c r="E18" s="89"/>
      <c r="F18" s="89"/>
      <c r="G18" s="93" t="s">
        <v>136</v>
      </c>
      <c r="H18" s="92">
        <f>SUM(I18:M18)</f>
        <v>351247</v>
      </c>
      <c r="I18" s="92">
        <v>139668</v>
      </c>
      <c r="J18" s="92">
        <v>211579</v>
      </c>
      <c r="K18" s="92">
        <v>0</v>
      </c>
      <c r="L18" s="89"/>
      <c r="M18" s="89"/>
    </row>
    <row r="19" spans="1:13" ht="30" customHeight="1">
      <c r="A19" s="86" t="s">
        <v>254</v>
      </c>
      <c r="B19" s="87" t="s">
        <v>167</v>
      </c>
      <c r="C19" s="86" t="s">
        <v>162</v>
      </c>
      <c r="D19" s="87" t="s">
        <v>123</v>
      </c>
      <c r="E19" s="86">
        <v>600</v>
      </c>
      <c r="F19" s="86">
        <v>60016</v>
      </c>
      <c r="G19" s="86" t="s">
        <v>133</v>
      </c>
      <c r="H19" s="88">
        <f>SUM(H20:H22)</f>
        <v>724228</v>
      </c>
      <c r="I19" s="88">
        <f>SUM(I20:I22)</f>
        <v>350421</v>
      </c>
      <c r="J19" s="88">
        <f>SUM(J20:J22)</f>
        <v>373807</v>
      </c>
      <c r="K19" s="88">
        <f>SUM(K20:K22)</f>
        <v>0</v>
      </c>
      <c r="L19" s="86"/>
      <c r="M19" s="86"/>
    </row>
    <row r="20" spans="1:13" ht="30">
      <c r="A20" s="89"/>
      <c r="B20" s="90" t="s">
        <v>168</v>
      </c>
      <c r="C20" s="89"/>
      <c r="D20" s="90"/>
      <c r="E20" s="89"/>
      <c r="F20" s="89"/>
      <c r="G20" s="91" t="s">
        <v>134</v>
      </c>
      <c r="H20" s="92">
        <f>SUM(I20:M20)</f>
        <v>314185</v>
      </c>
      <c r="I20" s="92">
        <v>164662</v>
      </c>
      <c r="J20" s="92">
        <v>149523</v>
      </c>
      <c r="K20" s="92">
        <v>0</v>
      </c>
      <c r="L20" s="89"/>
      <c r="M20" s="89"/>
    </row>
    <row r="21" spans="1:13" ht="30">
      <c r="A21" s="89"/>
      <c r="B21" s="90" t="s">
        <v>166</v>
      </c>
      <c r="C21" s="89"/>
      <c r="D21" s="90"/>
      <c r="E21" s="89"/>
      <c r="F21" s="89"/>
      <c r="G21" s="91" t="s">
        <v>135</v>
      </c>
      <c r="H21" s="92">
        <f>SUM(I21:M21)</f>
        <v>0</v>
      </c>
      <c r="I21" s="92"/>
      <c r="J21" s="92">
        <v>0</v>
      </c>
      <c r="K21" s="92"/>
      <c r="L21" s="89"/>
      <c r="M21" s="89"/>
    </row>
    <row r="22" spans="1:13" ht="36" customHeight="1">
      <c r="A22" s="89"/>
      <c r="B22" s="90" t="s">
        <v>389</v>
      </c>
      <c r="C22" s="89"/>
      <c r="D22" s="90"/>
      <c r="E22" s="89"/>
      <c r="F22" s="89"/>
      <c r="G22" s="93" t="s">
        <v>136</v>
      </c>
      <c r="H22" s="92">
        <f>SUM(I22:M22)</f>
        <v>410043</v>
      </c>
      <c r="I22" s="92">
        <v>185759</v>
      </c>
      <c r="J22" s="92">
        <v>224284</v>
      </c>
      <c r="K22" s="92">
        <v>0</v>
      </c>
      <c r="L22" s="89"/>
      <c r="M22" s="89"/>
    </row>
    <row r="23" spans="1:13" ht="30">
      <c r="A23" s="86" t="s">
        <v>246</v>
      </c>
      <c r="B23" s="87" t="s">
        <v>167</v>
      </c>
      <c r="C23" s="86" t="s">
        <v>218</v>
      </c>
      <c r="D23" s="87" t="s">
        <v>123</v>
      </c>
      <c r="E23" s="86">
        <v>720</v>
      </c>
      <c r="F23" s="86">
        <v>72095</v>
      </c>
      <c r="G23" s="86" t="s">
        <v>133</v>
      </c>
      <c r="H23" s="88">
        <f>SUM(H24:H26)</f>
        <v>101810</v>
      </c>
      <c r="I23" s="88">
        <f>SUM(I24:I26)</f>
        <v>6000</v>
      </c>
      <c r="J23" s="88">
        <f>SUM(J24:J26)</f>
        <v>29195</v>
      </c>
      <c r="K23" s="88">
        <f>SUM(K24:K26)</f>
        <v>40504</v>
      </c>
      <c r="L23" s="88">
        <f>SUM(L24:L26)</f>
        <v>26111</v>
      </c>
      <c r="M23" s="86"/>
    </row>
    <row r="24" spans="1:13" ht="45.75" customHeight="1">
      <c r="A24" s="89"/>
      <c r="B24" s="90" t="s">
        <v>332</v>
      </c>
      <c r="C24" s="89"/>
      <c r="D24" s="90"/>
      <c r="E24" s="89"/>
      <c r="F24" s="89"/>
      <c r="G24" s="91" t="s">
        <v>134</v>
      </c>
      <c r="H24" s="92">
        <f>SUM(I24:M24)</f>
        <v>36000</v>
      </c>
      <c r="I24" s="92">
        <v>6000</v>
      </c>
      <c r="J24" s="92">
        <v>10000</v>
      </c>
      <c r="K24" s="92">
        <v>9555</v>
      </c>
      <c r="L24" s="92">
        <v>10445</v>
      </c>
      <c r="M24" s="89"/>
    </row>
    <row r="25" spans="1:13" ht="32.25" customHeight="1">
      <c r="A25" s="89"/>
      <c r="B25" s="90" t="s">
        <v>333</v>
      </c>
      <c r="C25" s="89"/>
      <c r="D25" s="90"/>
      <c r="E25" s="89"/>
      <c r="F25" s="89"/>
      <c r="G25" s="91" t="s">
        <v>135</v>
      </c>
      <c r="H25" s="92">
        <f>SUM(I25:M25)</f>
        <v>0</v>
      </c>
      <c r="I25" s="92"/>
      <c r="J25" s="92">
        <v>0</v>
      </c>
      <c r="K25" s="92"/>
      <c r="L25" s="92"/>
      <c r="M25" s="89"/>
    </row>
    <row r="26" spans="1:13" ht="32.25" customHeight="1">
      <c r="A26" s="89"/>
      <c r="B26" s="90" t="s">
        <v>334</v>
      </c>
      <c r="C26" s="89"/>
      <c r="D26" s="90"/>
      <c r="E26" s="89"/>
      <c r="F26" s="89"/>
      <c r="G26" s="93" t="s">
        <v>136</v>
      </c>
      <c r="H26" s="92">
        <f>SUM(I26:M26)</f>
        <v>65810</v>
      </c>
      <c r="I26" s="92">
        <v>0</v>
      </c>
      <c r="J26" s="92">
        <v>19195</v>
      </c>
      <c r="K26" s="92">
        <v>30949</v>
      </c>
      <c r="L26" s="92">
        <v>15666</v>
      </c>
      <c r="M26" s="89"/>
    </row>
    <row r="27" spans="1:13" ht="30">
      <c r="A27" s="86" t="s">
        <v>257</v>
      </c>
      <c r="B27" s="87" t="s">
        <v>170</v>
      </c>
      <c r="C27" s="86" t="s">
        <v>113</v>
      </c>
      <c r="D27" s="87" t="s">
        <v>163</v>
      </c>
      <c r="E27" s="86">
        <v>801</v>
      </c>
      <c r="F27" s="86">
        <v>80101</v>
      </c>
      <c r="G27" s="86" t="s">
        <v>133</v>
      </c>
      <c r="H27" s="88">
        <f>SUM(H28:H30)</f>
        <v>458205</v>
      </c>
      <c r="I27" s="88">
        <f>SUM(I28:I30)</f>
        <v>0</v>
      </c>
      <c r="J27" s="88">
        <f>SUM(J28:J30)</f>
        <v>458205</v>
      </c>
      <c r="K27" s="88">
        <f>SUM(K28:K30)</f>
        <v>0</v>
      </c>
      <c r="L27" s="86"/>
      <c r="M27" s="86"/>
    </row>
    <row r="28" spans="1:13" ht="15">
      <c r="A28" s="95"/>
      <c r="B28" s="96" t="s">
        <v>164</v>
      </c>
      <c r="C28" s="95"/>
      <c r="D28" s="96"/>
      <c r="E28" s="95"/>
      <c r="F28" s="95"/>
      <c r="G28" s="193" t="s">
        <v>134</v>
      </c>
      <c r="H28" s="97">
        <f>SUM(I28:M28)</f>
        <v>176564</v>
      </c>
      <c r="I28" s="97">
        <v>0</v>
      </c>
      <c r="J28" s="97">
        <v>176564</v>
      </c>
      <c r="K28" s="97">
        <v>0</v>
      </c>
      <c r="L28" s="95"/>
      <c r="M28" s="95"/>
    </row>
    <row r="29" spans="1:13" ht="15">
      <c r="A29" s="89"/>
      <c r="B29" s="90" t="s">
        <v>169</v>
      </c>
      <c r="C29" s="89"/>
      <c r="D29" s="90"/>
      <c r="E29" s="89"/>
      <c r="F29" s="89"/>
      <c r="G29" s="91" t="s">
        <v>135</v>
      </c>
      <c r="H29" s="92">
        <f>SUM(I29:M29)</f>
        <v>0</v>
      </c>
      <c r="I29" s="92">
        <v>0</v>
      </c>
      <c r="J29" s="92">
        <v>0</v>
      </c>
      <c r="K29" s="92">
        <v>0</v>
      </c>
      <c r="L29" s="89"/>
      <c r="M29" s="89"/>
    </row>
    <row r="30" spans="1:13" ht="40.5" customHeight="1">
      <c r="A30" s="95"/>
      <c r="B30" s="96" t="s">
        <v>112</v>
      </c>
      <c r="C30" s="95"/>
      <c r="D30" s="96"/>
      <c r="E30" s="95"/>
      <c r="F30" s="95"/>
      <c r="G30" s="143" t="s">
        <v>136</v>
      </c>
      <c r="H30" s="97">
        <f>SUM(I30:M30)</f>
        <v>281641</v>
      </c>
      <c r="I30" s="97">
        <v>0</v>
      </c>
      <c r="J30" s="97">
        <v>281641</v>
      </c>
      <c r="K30" s="97">
        <v>0</v>
      </c>
      <c r="L30" s="89"/>
      <c r="M30" s="89"/>
    </row>
    <row r="31" spans="1:13" ht="15" hidden="1">
      <c r="A31" s="86" t="s">
        <v>254</v>
      </c>
      <c r="B31" s="87" t="s">
        <v>157</v>
      </c>
      <c r="C31" s="86">
        <v>2</v>
      </c>
      <c r="D31" s="87" t="s">
        <v>158</v>
      </c>
      <c r="E31" s="86">
        <v>853</v>
      </c>
      <c r="F31" s="86">
        <v>85395</v>
      </c>
      <c r="G31" s="86" t="s">
        <v>133</v>
      </c>
      <c r="H31" s="88">
        <f>SUM(H32:H34)</f>
        <v>0</v>
      </c>
      <c r="I31" s="88">
        <f>SUM(I32:I34)</f>
        <v>0</v>
      </c>
      <c r="J31" s="88">
        <f>SUM(J32:J34)</f>
        <v>0</v>
      </c>
      <c r="K31" s="94"/>
      <c r="L31" s="86"/>
      <c r="M31" s="86"/>
    </row>
    <row r="32" spans="1:13" ht="15" hidden="1">
      <c r="A32" s="89"/>
      <c r="B32" s="90" t="s">
        <v>159</v>
      </c>
      <c r="C32" s="89"/>
      <c r="D32" s="90"/>
      <c r="E32" s="89"/>
      <c r="F32" s="89"/>
      <c r="G32" s="91" t="s">
        <v>134</v>
      </c>
      <c r="H32" s="92"/>
      <c r="I32" s="92"/>
      <c r="J32" s="92"/>
      <c r="K32" s="92"/>
      <c r="L32" s="89"/>
      <c r="M32" s="89"/>
    </row>
    <row r="33" spans="1:13" ht="45" hidden="1">
      <c r="A33" s="89"/>
      <c r="B33" s="90" t="s">
        <v>160</v>
      </c>
      <c r="C33" s="89"/>
      <c r="D33" s="90"/>
      <c r="E33" s="89"/>
      <c r="F33" s="89"/>
      <c r="G33" s="91" t="s">
        <v>135</v>
      </c>
      <c r="H33" s="92">
        <v>0</v>
      </c>
      <c r="I33" s="92">
        <v>0</v>
      </c>
      <c r="J33" s="92">
        <v>0</v>
      </c>
      <c r="K33" s="92"/>
      <c r="L33" s="89"/>
      <c r="M33" s="89"/>
    </row>
    <row r="34" spans="1:13" ht="45" hidden="1">
      <c r="A34" s="89"/>
      <c r="B34" s="90" t="s">
        <v>161</v>
      </c>
      <c r="C34" s="89"/>
      <c r="D34" s="90"/>
      <c r="E34" s="89"/>
      <c r="F34" s="89"/>
      <c r="G34" s="93" t="s">
        <v>136</v>
      </c>
      <c r="H34" s="92">
        <v>0</v>
      </c>
      <c r="I34" s="92">
        <v>0</v>
      </c>
      <c r="J34" s="92">
        <v>0</v>
      </c>
      <c r="K34" s="92"/>
      <c r="L34" s="89"/>
      <c r="M34" s="89"/>
    </row>
    <row r="35" spans="1:13" ht="30">
      <c r="A35" s="86" t="s">
        <v>260</v>
      </c>
      <c r="B35" s="87" t="s">
        <v>170</v>
      </c>
      <c r="C35" s="86" t="s">
        <v>242</v>
      </c>
      <c r="D35" s="87" t="s">
        <v>123</v>
      </c>
      <c r="E35" s="86">
        <v>801</v>
      </c>
      <c r="F35" s="86">
        <v>80101</v>
      </c>
      <c r="G35" s="86" t="s">
        <v>133</v>
      </c>
      <c r="H35" s="88">
        <f>SUM(H36:H38)</f>
        <v>700000</v>
      </c>
      <c r="I35" s="88">
        <f>SUM(I36:I38)</f>
        <v>0</v>
      </c>
      <c r="J35" s="88">
        <f>SUM(J36:J38)</f>
        <v>325000</v>
      </c>
      <c r="K35" s="88">
        <f>SUM(K36:K38)</f>
        <v>375000</v>
      </c>
      <c r="L35" s="86"/>
      <c r="M35" s="86"/>
    </row>
    <row r="36" spans="1:13" ht="12.75" customHeight="1">
      <c r="A36" s="89"/>
      <c r="B36" s="90" t="s">
        <v>164</v>
      </c>
      <c r="C36" s="89"/>
      <c r="D36" s="90"/>
      <c r="E36" s="89"/>
      <c r="F36" s="89"/>
      <c r="G36" s="91" t="s">
        <v>134</v>
      </c>
      <c r="H36" s="92">
        <f>SUM(I36:M36)</f>
        <v>300000</v>
      </c>
      <c r="I36" s="92">
        <v>0</v>
      </c>
      <c r="J36" s="92">
        <v>175000</v>
      </c>
      <c r="K36" s="92">
        <v>125000</v>
      </c>
      <c r="L36" s="89"/>
      <c r="M36" s="89"/>
    </row>
    <row r="37" spans="1:13" ht="15">
      <c r="A37" s="89"/>
      <c r="B37" s="90" t="s">
        <v>169</v>
      </c>
      <c r="C37" s="89"/>
      <c r="D37" s="90"/>
      <c r="E37" s="89"/>
      <c r="F37" s="89"/>
      <c r="G37" s="91" t="s">
        <v>135</v>
      </c>
      <c r="H37" s="92">
        <f>SUM(I37:M37)</f>
        <v>0</v>
      </c>
      <c r="I37" s="92">
        <v>0</v>
      </c>
      <c r="J37" s="92">
        <v>0</v>
      </c>
      <c r="K37" s="92">
        <v>0</v>
      </c>
      <c r="L37" s="89"/>
      <c r="M37" s="89"/>
    </row>
    <row r="38" spans="1:13" ht="48.75" customHeight="1">
      <c r="A38" s="89"/>
      <c r="B38" s="90" t="s">
        <v>155</v>
      </c>
      <c r="C38" s="89"/>
      <c r="D38" s="90"/>
      <c r="E38" s="89"/>
      <c r="F38" s="89"/>
      <c r="G38" s="93" t="s">
        <v>136</v>
      </c>
      <c r="H38" s="92">
        <f>SUM(I38:M38)</f>
        <v>400000</v>
      </c>
      <c r="I38" s="92">
        <v>0</v>
      </c>
      <c r="J38" s="92">
        <v>150000</v>
      </c>
      <c r="K38" s="92">
        <v>250000</v>
      </c>
      <c r="L38" s="89"/>
      <c r="M38" s="89"/>
    </row>
    <row r="39" spans="1:13" ht="27" customHeight="1">
      <c r="A39" s="86" t="s">
        <v>262</v>
      </c>
      <c r="B39" s="87" t="s">
        <v>172</v>
      </c>
      <c r="C39" s="86" t="s">
        <v>162</v>
      </c>
      <c r="D39" s="87" t="s">
        <v>123</v>
      </c>
      <c r="E39" s="86">
        <v>921</v>
      </c>
      <c r="F39" s="86">
        <v>92105</v>
      </c>
      <c r="G39" s="86" t="s">
        <v>133</v>
      </c>
      <c r="H39" s="88">
        <f>SUM(H40:H42)</f>
        <v>1420690</v>
      </c>
      <c r="I39" s="88">
        <f>SUM(I40:I42)</f>
        <v>54900</v>
      </c>
      <c r="J39" s="88">
        <f>SUM(J40:J42)</f>
        <v>1365790</v>
      </c>
      <c r="K39" s="88">
        <f>SUM(K40:K42)</f>
        <v>0</v>
      </c>
      <c r="L39" s="86"/>
      <c r="M39" s="86"/>
    </row>
    <row r="40" spans="1:13" ht="30">
      <c r="A40" s="89"/>
      <c r="B40" s="90" t="s">
        <v>173</v>
      </c>
      <c r="C40" s="89"/>
      <c r="D40" s="90"/>
      <c r="E40" s="89"/>
      <c r="F40" s="89"/>
      <c r="G40" s="91" t="s">
        <v>134</v>
      </c>
      <c r="H40" s="92">
        <f>SUM(I40:M40)</f>
        <v>601216</v>
      </c>
      <c r="I40" s="92">
        <v>54900</v>
      </c>
      <c r="J40" s="92">
        <v>546316</v>
      </c>
      <c r="K40" s="92">
        <v>0</v>
      </c>
      <c r="L40" s="89"/>
      <c r="M40" s="89"/>
    </row>
    <row r="41" spans="1:13" ht="15">
      <c r="A41" s="89"/>
      <c r="B41" s="90" t="s">
        <v>124</v>
      </c>
      <c r="C41" s="89"/>
      <c r="D41" s="90"/>
      <c r="E41" s="89"/>
      <c r="F41" s="89"/>
      <c r="G41" s="91" t="s">
        <v>135</v>
      </c>
      <c r="H41" s="92">
        <f>SUM(I41:M41)</f>
        <v>0</v>
      </c>
      <c r="I41" s="92">
        <v>0</v>
      </c>
      <c r="J41" s="92">
        <v>0</v>
      </c>
      <c r="K41" s="92">
        <v>0</v>
      </c>
      <c r="L41" s="89"/>
      <c r="M41" s="89"/>
    </row>
    <row r="42" spans="1:13" ht="109.5" customHeight="1">
      <c r="A42" s="95"/>
      <c r="B42" s="96" t="s">
        <v>390</v>
      </c>
      <c r="C42" s="95"/>
      <c r="D42" s="96"/>
      <c r="E42" s="95"/>
      <c r="F42" s="95"/>
      <c r="G42" s="143" t="s">
        <v>136</v>
      </c>
      <c r="H42" s="97">
        <f>SUM(I42:M42)</f>
        <v>819474</v>
      </c>
      <c r="I42" s="97">
        <v>0</v>
      </c>
      <c r="J42" s="97">
        <v>819474</v>
      </c>
      <c r="K42" s="97">
        <v>0</v>
      </c>
      <c r="L42" s="95"/>
      <c r="M42" s="95"/>
    </row>
    <row r="43" spans="1:13" ht="27" customHeight="1">
      <c r="A43" s="86" t="s">
        <v>268</v>
      </c>
      <c r="B43" s="87" t="s">
        <v>172</v>
      </c>
      <c r="C43" s="86" t="s">
        <v>221</v>
      </c>
      <c r="D43" s="87" t="s">
        <v>123</v>
      </c>
      <c r="E43" s="86">
        <v>921</v>
      </c>
      <c r="F43" s="86">
        <v>92105</v>
      </c>
      <c r="G43" s="86" t="s">
        <v>133</v>
      </c>
      <c r="H43" s="88">
        <f>SUM(H44:H46)</f>
        <v>873050</v>
      </c>
      <c r="I43" s="88">
        <f>SUM(I44:I46)</f>
        <v>3050</v>
      </c>
      <c r="J43" s="88">
        <f>SUM(J44:J46)</f>
        <v>70000</v>
      </c>
      <c r="K43" s="88">
        <f>SUM(K44:K46)</f>
        <v>800000</v>
      </c>
      <c r="L43" s="86"/>
      <c r="M43" s="86"/>
    </row>
    <row r="44" spans="1:13" ht="30">
      <c r="A44" s="89"/>
      <c r="B44" s="90" t="s">
        <v>173</v>
      </c>
      <c r="C44" s="89"/>
      <c r="D44" s="90"/>
      <c r="E44" s="89"/>
      <c r="F44" s="89"/>
      <c r="G44" s="91" t="s">
        <v>134</v>
      </c>
      <c r="H44" s="92">
        <f>SUM(I44:M44)</f>
        <v>349220</v>
      </c>
      <c r="I44" s="92">
        <v>3050</v>
      </c>
      <c r="J44" s="92">
        <v>26170</v>
      </c>
      <c r="K44" s="92">
        <v>320000</v>
      </c>
      <c r="L44" s="89"/>
      <c r="M44" s="89"/>
    </row>
    <row r="45" spans="1:13" ht="15">
      <c r="A45" s="89"/>
      <c r="B45" s="90" t="s">
        <v>124</v>
      </c>
      <c r="C45" s="89"/>
      <c r="D45" s="90"/>
      <c r="E45" s="89"/>
      <c r="F45" s="89"/>
      <c r="G45" s="91" t="s">
        <v>135</v>
      </c>
      <c r="H45" s="92">
        <f>SUM(I45:M45)</f>
        <v>0</v>
      </c>
      <c r="I45" s="92">
        <v>0</v>
      </c>
      <c r="J45" s="92">
        <v>0</v>
      </c>
      <c r="K45" s="92">
        <v>0</v>
      </c>
      <c r="L45" s="89"/>
      <c r="M45" s="89"/>
    </row>
    <row r="46" spans="1:13" ht="48.75" customHeight="1">
      <c r="A46" s="95"/>
      <c r="B46" s="96" t="s">
        <v>229</v>
      </c>
      <c r="C46" s="95"/>
      <c r="D46" s="96"/>
      <c r="E46" s="95"/>
      <c r="F46" s="95"/>
      <c r="G46" s="143" t="s">
        <v>136</v>
      </c>
      <c r="H46" s="92">
        <f>SUM(I46:M46)</f>
        <v>523830</v>
      </c>
      <c r="I46" s="97">
        <v>0</v>
      </c>
      <c r="J46" s="97">
        <v>43830</v>
      </c>
      <c r="K46" s="97">
        <v>480000</v>
      </c>
      <c r="L46" s="95"/>
      <c r="M46" s="95"/>
    </row>
    <row r="47" spans="1:13" ht="30">
      <c r="A47" s="86" t="s">
        <v>281</v>
      </c>
      <c r="B47" s="87" t="s">
        <v>172</v>
      </c>
      <c r="C47" s="86" t="s">
        <v>231</v>
      </c>
      <c r="D47" s="87" t="s">
        <v>123</v>
      </c>
      <c r="E47" s="86">
        <v>926</v>
      </c>
      <c r="F47" s="86">
        <v>92695</v>
      </c>
      <c r="G47" s="86" t="s">
        <v>133</v>
      </c>
      <c r="H47" s="88">
        <f aca="true" t="shared" si="1" ref="H47:M47">SUM(H48:H50)</f>
        <v>2130000</v>
      </c>
      <c r="I47" s="88">
        <f t="shared" si="1"/>
        <v>30000</v>
      </c>
      <c r="J47" s="88">
        <f t="shared" si="1"/>
        <v>2100000</v>
      </c>
      <c r="K47" s="88">
        <f t="shared" si="1"/>
        <v>0</v>
      </c>
      <c r="L47" s="88">
        <f t="shared" si="1"/>
        <v>0</v>
      </c>
      <c r="M47" s="88">
        <f t="shared" si="1"/>
        <v>0</v>
      </c>
    </row>
    <row r="48" spans="1:13" ht="30">
      <c r="A48" s="89"/>
      <c r="B48" s="90" t="s">
        <v>222</v>
      </c>
      <c r="C48" s="89"/>
      <c r="D48" s="90"/>
      <c r="E48" s="89"/>
      <c r="F48" s="89"/>
      <c r="G48" s="91" t="s">
        <v>134</v>
      </c>
      <c r="H48" s="92">
        <f>SUM(I48:M48)</f>
        <v>1059380</v>
      </c>
      <c r="I48" s="92">
        <v>30000</v>
      </c>
      <c r="J48" s="92">
        <v>1029380</v>
      </c>
      <c r="K48" s="92">
        <v>0</v>
      </c>
      <c r="L48" s="92">
        <v>0</v>
      </c>
      <c r="M48" s="92"/>
    </row>
    <row r="49" spans="1:13" ht="30">
      <c r="A49" s="89"/>
      <c r="B49" s="90" t="s">
        <v>223</v>
      </c>
      <c r="C49" s="89"/>
      <c r="D49" s="90"/>
      <c r="E49" s="89"/>
      <c r="F49" s="89"/>
      <c r="G49" s="91" t="s">
        <v>135</v>
      </c>
      <c r="H49" s="92">
        <f>SUM(I49:M49)</f>
        <v>0</v>
      </c>
      <c r="I49" s="92">
        <v>0</v>
      </c>
      <c r="J49" s="92">
        <v>0</v>
      </c>
      <c r="K49" s="92">
        <v>0</v>
      </c>
      <c r="L49" s="92"/>
      <c r="M49" s="92"/>
    </row>
    <row r="50" spans="1:13" ht="60">
      <c r="A50" s="95"/>
      <c r="B50" s="96" t="s">
        <v>224</v>
      </c>
      <c r="C50" s="95"/>
      <c r="D50" s="96"/>
      <c r="E50" s="95"/>
      <c r="F50" s="95"/>
      <c r="G50" s="143" t="s">
        <v>136</v>
      </c>
      <c r="H50" s="92">
        <f>SUM(I50:M50)</f>
        <v>1070620</v>
      </c>
      <c r="I50" s="92">
        <v>0</v>
      </c>
      <c r="J50" s="92">
        <v>1070620</v>
      </c>
      <c r="K50" s="92">
        <v>0</v>
      </c>
      <c r="L50" s="92">
        <v>0</v>
      </c>
      <c r="M50" s="92"/>
    </row>
    <row r="51" spans="1:13" ht="8.25" customHeight="1" hidden="1">
      <c r="A51" s="89"/>
      <c r="B51" s="90"/>
      <c r="C51" s="89"/>
      <c r="D51" s="90"/>
      <c r="E51" s="89"/>
      <c r="F51" s="89"/>
      <c r="G51" s="89"/>
      <c r="H51" s="92"/>
      <c r="I51" s="92"/>
      <c r="J51" s="92"/>
      <c r="K51" s="92"/>
      <c r="L51" s="92"/>
      <c r="M51" s="92"/>
    </row>
    <row r="52" spans="1:13" ht="11.25" customHeight="1" hidden="1">
      <c r="A52" s="95"/>
      <c r="B52" s="96"/>
      <c r="C52" s="95"/>
      <c r="D52" s="96"/>
      <c r="E52" s="95"/>
      <c r="F52" s="95"/>
      <c r="G52" s="95"/>
      <c r="H52" s="92"/>
      <c r="I52" s="97"/>
      <c r="J52" s="97"/>
      <c r="K52" s="97"/>
      <c r="L52" s="95"/>
      <c r="M52" s="95"/>
    </row>
    <row r="53" spans="1:13" s="101" customFormat="1" ht="14.25">
      <c r="A53" s="98"/>
      <c r="B53" s="99" t="s">
        <v>143</v>
      </c>
      <c r="C53" s="98"/>
      <c r="D53" s="99"/>
      <c r="E53" s="98"/>
      <c r="F53" s="98"/>
      <c r="G53" s="161"/>
      <c r="H53" s="88">
        <f aca="true" t="shared" si="2" ref="H53:M53">SUM(H11,H15,H19,H23,H27,H31,H35,H39,H43,H47)</f>
        <v>10154469</v>
      </c>
      <c r="I53" s="163">
        <f t="shared" si="2"/>
        <v>714371</v>
      </c>
      <c r="J53" s="88">
        <f t="shared" si="2"/>
        <v>6415909</v>
      </c>
      <c r="K53" s="88">
        <f t="shared" si="2"/>
        <v>1215504</v>
      </c>
      <c r="L53" s="88">
        <f t="shared" si="2"/>
        <v>1808685</v>
      </c>
      <c r="M53" s="88">
        <f t="shared" si="2"/>
        <v>0</v>
      </c>
    </row>
    <row r="54" spans="1:13" s="101" customFormat="1" ht="14.25">
      <c r="A54" s="98"/>
      <c r="B54" s="102" t="s">
        <v>134</v>
      </c>
      <c r="C54" s="98"/>
      <c r="D54" s="99"/>
      <c r="E54" s="98"/>
      <c r="F54" s="98"/>
      <c r="G54" s="161"/>
      <c r="H54" s="100">
        <f aca="true" t="shared" si="3" ref="H54:M56">SUM(H12,H16,H20,H24,H28,H32,H36,H40,H44,H48)</f>
        <v>4351896</v>
      </c>
      <c r="I54" s="100">
        <f t="shared" si="3"/>
        <v>388944</v>
      </c>
      <c r="J54" s="100">
        <f t="shared" si="3"/>
        <v>2798535</v>
      </c>
      <c r="K54" s="100">
        <f t="shared" si="3"/>
        <v>454555</v>
      </c>
      <c r="L54" s="100">
        <f t="shared" si="3"/>
        <v>709862</v>
      </c>
      <c r="M54" s="100">
        <f t="shared" si="3"/>
        <v>0</v>
      </c>
    </row>
    <row r="55" spans="1:13" s="101" customFormat="1" ht="14.25">
      <c r="A55" s="98"/>
      <c r="B55" s="102" t="s">
        <v>135</v>
      </c>
      <c r="C55" s="98"/>
      <c r="D55" s="99"/>
      <c r="E55" s="98"/>
      <c r="F55" s="98"/>
      <c r="G55" s="161"/>
      <c r="H55" s="100">
        <f t="shared" si="3"/>
        <v>0</v>
      </c>
      <c r="I55" s="100">
        <f t="shared" si="3"/>
        <v>0</v>
      </c>
      <c r="J55" s="100">
        <f t="shared" si="3"/>
        <v>0</v>
      </c>
      <c r="K55" s="100">
        <f t="shared" si="3"/>
        <v>0</v>
      </c>
      <c r="L55" s="100">
        <f t="shared" si="3"/>
        <v>0</v>
      </c>
      <c r="M55" s="100">
        <f t="shared" si="3"/>
        <v>0</v>
      </c>
    </row>
    <row r="56" spans="1:13" s="101" customFormat="1" ht="13.5" customHeight="1">
      <c r="A56" s="103"/>
      <c r="B56" s="104" t="s">
        <v>136</v>
      </c>
      <c r="C56" s="103"/>
      <c r="D56" s="105"/>
      <c r="E56" s="103"/>
      <c r="F56" s="103"/>
      <c r="G56" s="162"/>
      <c r="H56" s="106">
        <f t="shared" si="3"/>
        <v>5802573</v>
      </c>
      <c r="I56" s="106">
        <f t="shared" si="3"/>
        <v>325427</v>
      </c>
      <c r="J56" s="106">
        <f t="shared" si="3"/>
        <v>3617374</v>
      </c>
      <c r="K56" s="106">
        <f t="shared" si="3"/>
        <v>760949</v>
      </c>
      <c r="L56" s="106">
        <f t="shared" si="3"/>
        <v>1098823</v>
      </c>
      <c r="M56" s="106">
        <f t="shared" si="3"/>
        <v>0</v>
      </c>
    </row>
  </sheetData>
  <mergeCells count="11">
    <mergeCell ref="I9:I10"/>
    <mergeCell ref="G9:H9"/>
    <mergeCell ref="J9:J10"/>
    <mergeCell ref="K9:M9"/>
    <mergeCell ref="A7:M7"/>
    <mergeCell ref="A9:A10"/>
    <mergeCell ref="B9:B10"/>
    <mergeCell ref="C9:C10"/>
    <mergeCell ref="D9:D10"/>
    <mergeCell ref="F9:F10"/>
    <mergeCell ref="E9:E10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6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E19" sqref="E19"/>
    </sheetView>
  </sheetViews>
  <sheetFormatPr defaultColWidth="9.00390625" defaultRowHeight="12.75"/>
  <cols>
    <col min="1" max="1" width="5.625" style="30" customWidth="1"/>
    <col min="2" max="2" width="4.875" style="30" bestFit="1" customWidth="1"/>
    <col min="3" max="3" width="6.25390625" style="30" bestFit="1" customWidth="1"/>
    <col min="4" max="4" width="19.375" style="30" customWidth="1"/>
    <col min="5" max="5" width="10.625" style="30" customWidth="1"/>
    <col min="6" max="6" width="11.25390625" style="36" customWidth="1"/>
    <col min="7" max="7" width="11.25390625" style="30" customWidth="1"/>
    <col min="8" max="8" width="8.75390625" style="30" customWidth="1"/>
    <col min="9" max="9" width="9.00390625" style="30" customWidth="1"/>
    <col min="10" max="10" width="2.875" style="30" customWidth="1"/>
    <col min="11" max="11" width="11.00390625" style="30" customWidth="1"/>
    <col min="12" max="12" width="12.875" style="30" customWidth="1"/>
    <col min="13" max="13" width="8.875" style="30" customWidth="1"/>
    <col min="14" max="14" width="8.75390625" style="30" bestFit="1" customWidth="1"/>
    <col min="15" max="15" width="10.25390625" style="30" customWidth="1"/>
    <col min="16" max="16" width="16.75390625" style="30" customWidth="1"/>
    <col min="17" max="16384" width="9.125" style="30" customWidth="1"/>
  </cols>
  <sheetData>
    <row r="1" spans="1:16" ht="11.25">
      <c r="A1" s="325" t="s">
        <v>225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</row>
    <row r="2" spans="1:16" ht="10.5" customHeight="1">
      <c r="A2" s="29"/>
      <c r="B2" s="29"/>
      <c r="C2" s="29"/>
      <c r="D2" s="29"/>
      <c r="E2" s="29"/>
      <c r="F2" s="34"/>
      <c r="G2" s="29"/>
      <c r="H2" s="29"/>
      <c r="I2" s="29"/>
      <c r="J2" s="29"/>
      <c r="K2" s="29"/>
      <c r="L2" s="29"/>
      <c r="M2" s="29"/>
      <c r="N2" s="29"/>
      <c r="O2" s="29"/>
      <c r="P2" s="5" t="s">
        <v>276</v>
      </c>
    </row>
    <row r="3" spans="1:16" s="31" customFormat="1" ht="19.5" customHeight="1">
      <c r="A3" s="326" t="s">
        <v>289</v>
      </c>
      <c r="B3" s="326" t="s">
        <v>247</v>
      </c>
      <c r="C3" s="326" t="s">
        <v>275</v>
      </c>
      <c r="D3" s="327" t="s">
        <v>299</v>
      </c>
      <c r="E3" s="327" t="s">
        <v>290</v>
      </c>
      <c r="F3" s="339" t="s">
        <v>174</v>
      </c>
      <c r="G3" s="342" t="s">
        <v>295</v>
      </c>
      <c r="H3" s="342"/>
      <c r="I3" s="342"/>
      <c r="J3" s="342"/>
      <c r="K3" s="342"/>
      <c r="L3" s="342"/>
      <c r="M3" s="342"/>
      <c r="N3" s="342"/>
      <c r="O3" s="328"/>
      <c r="P3" s="327" t="s">
        <v>293</v>
      </c>
    </row>
    <row r="4" spans="1:16" s="31" customFormat="1" ht="14.25" customHeight="1">
      <c r="A4" s="326"/>
      <c r="B4" s="326"/>
      <c r="C4" s="326"/>
      <c r="D4" s="327"/>
      <c r="E4" s="327"/>
      <c r="F4" s="340"/>
      <c r="G4" s="328" t="s">
        <v>175</v>
      </c>
      <c r="H4" s="327" t="s">
        <v>256</v>
      </c>
      <c r="I4" s="327"/>
      <c r="J4" s="327"/>
      <c r="K4" s="327"/>
      <c r="L4" s="327"/>
      <c r="M4" s="327" t="s">
        <v>139</v>
      </c>
      <c r="N4" s="327" t="s">
        <v>165</v>
      </c>
      <c r="O4" s="329" t="s">
        <v>176</v>
      </c>
      <c r="P4" s="327"/>
    </row>
    <row r="5" spans="1:16" s="31" customFormat="1" ht="29.25" customHeight="1">
      <c r="A5" s="326"/>
      <c r="B5" s="326"/>
      <c r="C5" s="326"/>
      <c r="D5" s="327"/>
      <c r="E5" s="327"/>
      <c r="F5" s="340"/>
      <c r="G5" s="328"/>
      <c r="H5" s="327" t="s">
        <v>304</v>
      </c>
      <c r="I5" s="327" t="s">
        <v>297</v>
      </c>
      <c r="J5" s="332" t="s">
        <v>305</v>
      </c>
      <c r="K5" s="333"/>
      <c r="L5" s="327" t="s">
        <v>298</v>
      </c>
      <c r="M5" s="327"/>
      <c r="N5" s="327"/>
      <c r="O5" s="330"/>
      <c r="P5" s="327"/>
    </row>
    <row r="6" spans="1:16" s="31" customFormat="1" ht="19.5" customHeight="1">
      <c r="A6" s="326"/>
      <c r="B6" s="326"/>
      <c r="C6" s="326"/>
      <c r="D6" s="327"/>
      <c r="E6" s="327"/>
      <c r="F6" s="340"/>
      <c r="G6" s="328"/>
      <c r="H6" s="327"/>
      <c r="I6" s="327"/>
      <c r="J6" s="334"/>
      <c r="K6" s="335"/>
      <c r="L6" s="327"/>
      <c r="M6" s="327"/>
      <c r="N6" s="327"/>
      <c r="O6" s="330"/>
      <c r="P6" s="327"/>
    </row>
    <row r="7" spans="1:16" s="31" customFormat="1" ht="3" customHeight="1">
      <c r="A7" s="326"/>
      <c r="B7" s="326"/>
      <c r="C7" s="326"/>
      <c r="D7" s="327"/>
      <c r="E7" s="327"/>
      <c r="F7" s="341"/>
      <c r="G7" s="328"/>
      <c r="H7" s="327"/>
      <c r="I7" s="327"/>
      <c r="J7" s="336"/>
      <c r="K7" s="337"/>
      <c r="L7" s="327"/>
      <c r="M7" s="327"/>
      <c r="N7" s="327"/>
      <c r="O7" s="331"/>
      <c r="P7" s="327"/>
    </row>
    <row r="8" spans="1:16" ht="9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5">
        <v>6</v>
      </c>
      <c r="G8" s="32">
        <v>7</v>
      </c>
      <c r="H8" s="32">
        <v>8</v>
      </c>
      <c r="I8" s="32">
        <v>9</v>
      </c>
      <c r="J8" s="343">
        <v>10</v>
      </c>
      <c r="K8" s="344"/>
      <c r="L8" s="32">
        <v>11</v>
      </c>
      <c r="M8" s="32">
        <v>12</v>
      </c>
      <c r="N8" s="32">
        <v>13</v>
      </c>
      <c r="O8" s="32">
        <v>14</v>
      </c>
      <c r="P8" s="32">
        <v>15</v>
      </c>
    </row>
    <row r="9" spans="1:16" ht="105.75" customHeight="1">
      <c r="A9" s="37" t="s">
        <v>252</v>
      </c>
      <c r="B9" s="75">
        <v>10</v>
      </c>
      <c r="C9" s="76">
        <v>1010</v>
      </c>
      <c r="D9" s="203" t="s">
        <v>215</v>
      </c>
      <c r="E9" s="39">
        <v>5079908</v>
      </c>
      <c r="F9" s="39">
        <v>30000</v>
      </c>
      <c r="G9" s="39">
        <v>2088407</v>
      </c>
      <c r="H9" s="39">
        <v>0</v>
      </c>
      <c r="I9" s="39">
        <v>1291656</v>
      </c>
      <c r="J9" s="40" t="s">
        <v>294</v>
      </c>
      <c r="K9" s="61"/>
      <c r="L9" s="39">
        <v>796751</v>
      </c>
      <c r="M9" s="39">
        <v>0</v>
      </c>
      <c r="N9" s="39">
        <v>2961501</v>
      </c>
      <c r="O9" s="39">
        <v>0</v>
      </c>
      <c r="P9" s="38" t="s">
        <v>123</v>
      </c>
    </row>
    <row r="10" spans="1:16" s="107" customFormat="1" ht="157.5" customHeight="1">
      <c r="A10" s="37" t="s">
        <v>253</v>
      </c>
      <c r="B10" s="75">
        <v>10</v>
      </c>
      <c r="C10" s="76">
        <v>1010</v>
      </c>
      <c r="D10" s="77" t="s">
        <v>320</v>
      </c>
      <c r="E10" s="39">
        <v>150000</v>
      </c>
      <c r="F10" s="39">
        <v>0</v>
      </c>
      <c r="G10" s="39">
        <v>30000</v>
      </c>
      <c r="H10" s="39">
        <v>30000</v>
      </c>
      <c r="I10" s="39">
        <v>0</v>
      </c>
      <c r="J10" s="40" t="s">
        <v>294</v>
      </c>
      <c r="K10" s="169"/>
      <c r="L10" s="39">
        <v>0</v>
      </c>
      <c r="M10" s="39">
        <v>120000</v>
      </c>
      <c r="N10" s="39">
        <v>0</v>
      </c>
      <c r="O10" s="39">
        <v>0</v>
      </c>
      <c r="P10" s="38" t="s">
        <v>123</v>
      </c>
    </row>
    <row r="11" spans="1:16" ht="58.5" customHeight="1">
      <c r="A11" s="37" t="s">
        <v>254</v>
      </c>
      <c r="B11" s="38">
        <v>600</v>
      </c>
      <c r="C11" s="38">
        <v>60016</v>
      </c>
      <c r="D11" s="33" t="s">
        <v>386</v>
      </c>
      <c r="E11" s="39">
        <v>598000</v>
      </c>
      <c r="F11" s="39">
        <v>240000</v>
      </c>
      <c r="G11" s="39">
        <v>358000</v>
      </c>
      <c r="H11" s="39">
        <v>0</v>
      </c>
      <c r="I11" s="39">
        <v>146421</v>
      </c>
      <c r="J11" s="40" t="s">
        <v>294</v>
      </c>
      <c r="K11" s="61"/>
      <c r="L11" s="39">
        <v>211579</v>
      </c>
      <c r="M11" s="39">
        <v>0</v>
      </c>
      <c r="N11" s="39"/>
      <c r="O11" s="39"/>
      <c r="P11" s="38" t="s">
        <v>123</v>
      </c>
    </row>
    <row r="12" spans="1:16" ht="47.25" customHeight="1">
      <c r="A12" s="37" t="s">
        <v>246</v>
      </c>
      <c r="B12" s="38">
        <v>600</v>
      </c>
      <c r="C12" s="38">
        <v>60016</v>
      </c>
      <c r="D12" s="33" t="s">
        <v>387</v>
      </c>
      <c r="E12" s="39">
        <v>805000</v>
      </c>
      <c r="F12" s="39">
        <v>350421</v>
      </c>
      <c r="G12" s="39">
        <v>454579</v>
      </c>
      <c r="H12" s="39">
        <v>30000</v>
      </c>
      <c r="I12" s="39">
        <v>200295</v>
      </c>
      <c r="J12" s="40" t="s">
        <v>294</v>
      </c>
      <c r="K12" s="61"/>
      <c r="L12" s="39">
        <v>224284</v>
      </c>
      <c r="M12" s="39">
        <v>0</v>
      </c>
      <c r="N12" s="39"/>
      <c r="O12" s="39"/>
      <c r="P12" s="38" t="s">
        <v>123</v>
      </c>
    </row>
    <row r="13" spans="1:16" ht="59.25" customHeight="1">
      <c r="A13" s="37" t="s">
        <v>257</v>
      </c>
      <c r="B13" s="38">
        <v>600</v>
      </c>
      <c r="C13" s="38">
        <v>60016</v>
      </c>
      <c r="D13" s="204" t="s">
        <v>232</v>
      </c>
      <c r="E13" s="39">
        <v>760000</v>
      </c>
      <c r="F13" s="39">
        <v>0</v>
      </c>
      <c r="G13" s="39">
        <v>12200</v>
      </c>
      <c r="H13" s="39">
        <v>12200</v>
      </c>
      <c r="I13" s="39"/>
      <c r="J13" s="40" t="s">
        <v>294</v>
      </c>
      <c r="K13" s="61"/>
      <c r="L13" s="39"/>
      <c r="M13" s="39">
        <v>747800</v>
      </c>
      <c r="N13" s="39"/>
      <c r="O13" s="39"/>
      <c r="P13" s="38" t="s">
        <v>123</v>
      </c>
    </row>
    <row r="14" spans="1:16" ht="46.5" customHeight="1">
      <c r="A14" s="37" t="s">
        <v>260</v>
      </c>
      <c r="B14" s="38">
        <v>600</v>
      </c>
      <c r="C14" s="38">
        <v>60016</v>
      </c>
      <c r="D14" s="33" t="s">
        <v>216</v>
      </c>
      <c r="E14" s="39">
        <v>650000</v>
      </c>
      <c r="F14" s="39">
        <v>50000</v>
      </c>
      <c r="G14" s="39">
        <v>50000</v>
      </c>
      <c r="H14" s="39">
        <v>50000</v>
      </c>
      <c r="I14" s="39">
        <v>0</v>
      </c>
      <c r="J14" s="40" t="s">
        <v>294</v>
      </c>
      <c r="K14" s="61"/>
      <c r="L14" s="39"/>
      <c r="M14" s="39">
        <v>50000</v>
      </c>
      <c r="N14" s="39">
        <v>500000</v>
      </c>
      <c r="O14" s="39">
        <v>0</v>
      </c>
      <c r="P14" s="38" t="s">
        <v>123</v>
      </c>
    </row>
    <row r="15" spans="1:16" ht="46.5" customHeight="1">
      <c r="A15" s="37" t="s">
        <v>262</v>
      </c>
      <c r="B15" s="38">
        <v>720</v>
      </c>
      <c r="C15" s="38">
        <v>72095</v>
      </c>
      <c r="D15" s="33" t="s">
        <v>318</v>
      </c>
      <c r="E15" s="39">
        <v>101810</v>
      </c>
      <c r="F15" s="39">
        <v>6000</v>
      </c>
      <c r="G15" s="39">
        <v>29195</v>
      </c>
      <c r="H15" s="39">
        <v>10000</v>
      </c>
      <c r="I15" s="39"/>
      <c r="J15" s="40" t="s">
        <v>294</v>
      </c>
      <c r="K15" s="61"/>
      <c r="L15" s="39">
        <v>19195</v>
      </c>
      <c r="M15" s="39">
        <v>40504</v>
      </c>
      <c r="N15" s="39">
        <v>26111</v>
      </c>
      <c r="O15" s="39"/>
      <c r="P15" s="38" t="s">
        <v>123</v>
      </c>
    </row>
    <row r="16" spans="1:16" ht="54" customHeight="1">
      <c r="A16" s="37" t="s">
        <v>268</v>
      </c>
      <c r="B16" s="38">
        <v>801</v>
      </c>
      <c r="C16" s="38">
        <v>80101</v>
      </c>
      <c r="D16" s="33" t="s">
        <v>217</v>
      </c>
      <c r="E16" s="39">
        <v>625300</v>
      </c>
      <c r="F16" s="39">
        <v>20200</v>
      </c>
      <c r="G16" s="39">
        <v>605100</v>
      </c>
      <c r="H16" s="39">
        <v>23459</v>
      </c>
      <c r="I16" s="39">
        <v>300000</v>
      </c>
      <c r="J16" s="40" t="s">
        <v>294</v>
      </c>
      <c r="K16" s="40"/>
      <c r="L16" s="39">
        <v>281641</v>
      </c>
      <c r="M16" s="39">
        <v>0</v>
      </c>
      <c r="N16" s="39"/>
      <c r="O16" s="39"/>
      <c r="P16" s="38" t="s">
        <v>123</v>
      </c>
    </row>
    <row r="17" spans="1:16" ht="70.5" customHeight="1">
      <c r="A17" s="37" t="s">
        <v>281</v>
      </c>
      <c r="B17" s="38">
        <v>801</v>
      </c>
      <c r="C17" s="38">
        <v>80101</v>
      </c>
      <c r="D17" s="33" t="s">
        <v>361</v>
      </c>
      <c r="E17" s="39">
        <v>800000</v>
      </c>
      <c r="F17" s="39">
        <v>0</v>
      </c>
      <c r="G17" s="39">
        <v>20000</v>
      </c>
      <c r="H17" s="39">
        <v>20000</v>
      </c>
      <c r="I17" s="39">
        <v>0</v>
      </c>
      <c r="J17" s="40" t="s">
        <v>294</v>
      </c>
      <c r="K17" s="40"/>
      <c r="L17" s="39">
        <v>0</v>
      </c>
      <c r="M17" s="39">
        <v>500000</v>
      </c>
      <c r="N17" s="39">
        <v>280000</v>
      </c>
      <c r="O17" s="39"/>
      <c r="P17" s="38" t="s">
        <v>123</v>
      </c>
    </row>
    <row r="18" spans="1:16" ht="79.5" customHeight="1">
      <c r="A18" s="37">
        <v>10</v>
      </c>
      <c r="B18" s="38">
        <v>801</v>
      </c>
      <c r="C18" s="38">
        <v>80101</v>
      </c>
      <c r="D18" s="33" t="s">
        <v>325</v>
      </c>
      <c r="E18" s="39">
        <v>700000</v>
      </c>
      <c r="F18" s="39">
        <v>0</v>
      </c>
      <c r="G18" s="39">
        <v>325000</v>
      </c>
      <c r="H18" s="39"/>
      <c r="I18" s="39">
        <v>175000</v>
      </c>
      <c r="J18" s="40" t="s">
        <v>294</v>
      </c>
      <c r="K18" s="40"/>
      <c r="L18" s="39">
        <v>150000</v>
      </c>
      <c r="M18" s="39">
        <v>375000</v>
      </c>
      <c r="N18" s="39"/>
      <c r="O18" s="39"/>
      <c r="P18" s="38" t="s">
        <v>123</v>
      </c>
    </row>
    <row r="19" spans="1:16" ht="190.5" customHeight="1">
      <c r="A19" s="37" t="s">
        <v>243</v>
      </c>
      <c r="B19" s="38">
        <v>921</v>
      </c>
      <c r="C19" s="38">
        <v>92105</v>
      </c>
      <c r="D19" s="33" t="s">
        <v>391</v>
      </c>
      <c r="E19" s="39">
        <v>1545254</v>
      </c>
      <c r="F19" s="39">
        <v>88450</v>
      </c>
      <c r="G19" s="39">
        <v>1456804</v>
      </c>
      <c r="H19" s="39">
        <v>20164</v>
      </c>
      <c r="I19" s="39">
        <v>617166</v>
      </c>
      <c r="J19" s="40" t="s">
        <v>294</v>
      </c>
      <c r="K19" s="40"/>
      <c r="L19" s="39">
        <v>819474</v>
      </c>
      <c r="M19" s="39">
        <v>0</v>
      </c>
      <c r="N19" s="39"/>
      <c r="O19" s="39"/>
      <c r="P19" s="38" t="s">
        <v>123</v>
      </c>
    </row>
    <row r="20" spans="1:16" ht="95.25" customHeight="1">
      <c r="A20" s="37" t="s">
        <v>321</v>
      </c>
      <c r="B20" s="38">
        <v>921</v>
      </c>
      <c r="C20" s="38">
        <v>92105</v>
      </c>
      <c r="D20" s="33" t="s">
        <v>226</v>
      </c>
      <c r="E20" s="39">
        <v>873050</v>
      </c>
      <c r="F20" s="39">
        <v>3050</v>
      </c>
      <c r="G20" s="39">
        <v>70000</v>
      </c>
      <c r="H20" s="39">
        <v>26170</v>
      </c>
      <c r="I20" s="39">
        <v>0</v>
      </c>
      <c r="J20" s="40" t="s">
        <v>294</v>
      </c>
      <c r="K20" s="40"/>
      <c r="L20" s="39">
        <v>43830</v>
      </c>
      <c r="M20" s="39">
        <v>800000</v>
      </c>
      <c r="N20" s="39"/>
      <c r="O20" s="39"/>
      <c r="P20" s="38" t="s">
        <v>123</v>
      </c>
    </row>
    <row r="21" spans="1:16" ht="93.75" customHeight="1">
      <c r="A21" s="37" t="s">
        <v>362</v>
      </c>
      <c r="B21" s="38">
        <v>926</v>
      </c>
      <c r="C21" s="38">
        <v>92695</v>
      </c>
      <c r="D21" s="77" t="s">
        <v>244</v>
      </c>
      <c r="E21" s="39">
        <v>2130000</v>
      </c>
      <c r="F21" s="39">
        <v>30000</v>
      </c>
      <c r="G21" s="39">
        <v>2100000</v>
      </c>
      <c r="H21" s="39">
        <v>0</v>
      </c>
      <c r="I21" s="39">
        <v>1029380</v>
      </c>
      <c r="J21" s="40" t="s">
        <v>294</v>
      </c>
      <c r="K21" s="40"/>
      <c r="L21" s="39">
        <v>1070620</v>
      </c>
      <c r="M21" s="39">
        <v>0</v>
      </c>
      <c r="N21" s="39">
        <v>0</v>
      </c>
      <c r="O21" s="39"/>
      <c r="P21" s="38" t="s">
        <v>123</v>
      </c>
    </row>
    <row r="22" spans="1:16" ht="18.75" customHeight="1">
      <c r="A22" s="338" t="s">
        <v>303</v>
      </c>
      <c r="B22" s="338"/>
      <c r="C22" s="338"/>
      <c r="D22" s="338"/>
      <c r="E22" s="39">
        <f>SUM(E9:E21)</f>
        <v>14818322</v>
      </c>
      <c r="F22" s="39">
        <f>SUM(F9:F21)</f>
        <v>818121</v>
      </c>
      <c r="G22" s="39">
        <f>SUM(G9:G21)</f>
        <v>7599285</v>
      </c>
      <c r="H22" s="39">
        <f>SUM(H9:H21)</f>
        <v>221993</v>
      </c>
      <c r="I22" s="39">
        <f>SUM(I9:I21)</f>
        <v>3759918</v>
      </c>
      <c r="J22" s="39"/>
      <c r="K22" s="39">
        <f>SUM(K9:K21)</f>
        <v>0</v>
      </c>
      <c r="L22" s="39">
        <f>SUM(L9:L21)</f>
        <v>3617374</v>
      </c>
      <c r="M22" s="39">
        <f>SUM(M9:M21)</f>
        <v>2633304</v>
      </c>
      <c r="N22" s="39">
        <f>SUM(N9:N21)</f>
        <v>3767612</v>
      </c>
      <c r="O22" s="39">
        <f>SUM(O9:O21)</f>
        <v>0</v>
      </c>
      <c r="P22" s="41" t="s">
        <v>280</v>
      </c>
    </row>
    <row r="23" spans="1:10" ht="11.25">
      <c r="A23" s="30" t="s">
        <v>150</v>
      </c>
      <c r="J23" s="30" t="s">
        <v>126</v>
      </c>
    </row>
    <row r="24" ht="11.25">
      <c r="A24" s="30" t="s">
        <v>151</v>
      </c>
    </row>
    <row r="25" ht="11.25">
      <c r="A25" s="30" t="s">
        <v>152</v>
      </c>
    </row>
    <row r="26" ht="11.25">
      <c r="A26" s="30" t="s">
        <v>153</v>
      </c>
    </row>
    <row r="27" ht="11.25">
      <c r="A27" s="30" t="s">
        <v>154</v>
      </c>
    </row>
  </sheetData>
  <mergeCells count="20">
    <mergeCell ref="J5:K7"/>
    <mergeCell ref="A22:D22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984251968503937" bottom="0.1968503937007874" header="0.11811023622047245" footer="0.11811023622047245"/>
  <pageSetup horizontalDpi="600" verticalDpi="600" orientation="landscape" paperSize="9" scale="90" r:id="rId1"/>
  <headerFooter alignWithMargins="0">
    <oddHeader>&amp;R&amp;9
Załącznik Nr  3
do uchwały  Nr  XLVI/266/10
Rady Gminy  w Skarżysku Kościelnym 
z dnia 30 lipca 2010 r.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A1">
      <selection activeCell="C29" sqref="C29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1.00390625" style="0" customWidth="1"/>
    <col min="4" max="4" width="6.375" style="0" customWidth="1"/>
    <col min="5" max="5" width="11.00390625" style="0" customWidth="1"/>
    <col min="6" max="6" width="7.625" style="0" customWidth="1"/>
    <col min="7" max="7" width="10.25390625" style="0" customWidth="1"/>
    <col min="8" max="8" width="14.25390625" style="0" customWidth="1"/>
  </cols>
  <sheetData>
    <row r="2" spans="1:8" ht="28.5" customHeight="1">
      <c r="A2" s="356" t="s">
        <v>189</v>
      </c>
      <c r="B2" s="356"/>
      <c r="C2" s="356"/>
      <c r="D2" s="356"/>
      <c r="E2" s="356"/>
      <c r="F2" s="356"/>
      <c r="G2" s="356"/>
      <c r="H2" s="356"/>
    </row>
    <row r="3" spans="2:8" ht="19.5" customHeight="1">
      <c r="B3" s="1"/>
      <c r="C3" s="1"/>
      <c r="G3" s="5"/>
      <c r="H3" s="5" t="s">
        <v>276</v>
      </c>
    </row>
    <row r="4" spans="1:8" ht="27" customHeight="1">
      <c r="A4" s="8" t="s">
        <v>289</v>
      </c>
      <c r="B4" s="8" t="s">
        <v>277</v>
      </c>
      <c r="C4" s="9" t="s">
        <v>190</v>
      </c>
      <c r="D4" s="8" t="s">
        <v>247</v>
      </c>
      <c r="E4" s="8" t="s">
        <v>248</v>
      </c>
      <c r="F4" s="113" t="s">
        <v>249</v>
      </c>
      <c r="G4" s="9" t="s">
        <v>191</v>
      </c>
      <c r="H4" s="8" t="s">
        <v>111</v>
      </c>
    </row>
    <row r="5" spans="1:8" s="24" customFormat="1" ht="10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s="74" customFormat="1" ht="12" customHeight="1">
      <c r="A6" s="71">
        <v>1</v>
      </c>
      <c r="B6" s="47" t="s">
        <v>198</v>
      </c>
      <c r="C6" s="47"/>
      <c r="D6" s="72"/>
      <c r="E6" s="72"/>
      <c r="F6" s="72"/>
      <c r="G6" s="73"/>
      <c r="H6" s="73"/>
    </row>
    <row r="7" spans="1:8" s="1" customFormat="1" ht="17.25" customHeight="1">
      <c r="A7" s="55"/>
      <c r="B7" s="43" t="s">
        <v>200</v>
      </c>
      <c r="C7" s="43" t="s">
        <v>123</v>
      </c>
      <c r="D7" s="13">
        <v>750</v>
      </c>
      <c r="E7" s="13">
        <v>75095</v>
      </c>
      <c r="F7" s="13">
        <v>4300</v>
      </c>
      <c r="G7" s="28" t="s">
        <v>204</v>
      </c>
      <c r="H7" s="28">
        <v>10182</v>
      </c>
    </row>
    <row r="8" spans="1:8" s="1" customFormat="1" ht="24.75" customHeight="1">
      <c r="A8" s="55"/>
      <c r="B8" s="43" t="s">
        <v>319</v>
      </c>
      <c r="C8" s="43" t="s">
        <v>187</v>
      </c>
      <c r="D8" s="13">
        <v>801</v>
      </c>
      <c r="E8" s="13">
        <v>80101</v>
      </c>
      <c r="F8" s="13">
        <v>4210</v>
      </c>
      <c r="G8" s="28" t="s">
        <v>204</v>
      </c>
      <c r="H8" s="28">
        <v>3950</v>
      </c>
    </row>
    <row r="9" spans="1:8" s="1" customFormat="1" ht="21.75" customHeight="1">
      <c r="A9" s="55"/>
      <c r="B9" s="43" t="s">
        <v>201</v>
      </c>
      <c r="C9" s="43" t="s">
        <v>123</v>
      </c>
      <c r="D9" s="13">
        <v>750</v>
      </c>
      <c r="E9" s="13">
        <v>75095</v>
      </c>
      <c r="F9" s="13">
        <v>4300</v>
      </c>
      <c r="G9" s="28" t="s">
        <v>204</v>
      </c>
      <c r="H9" s="28">
        <v>5544</v>
      </c>
    </row>
    <row r="10" spans="1:8" s="74" customFormat="1" ht="13.5" customHeight="1">
      <c r="A10" s="357" t="s">
        <v>192</v>
      </c>
      <c r="B10" s="358"/>
      <c r="C10" s="358"/>
      <c r="D10" s="358"/>
      <c r="E10" s="358"/>
      <c r="F10" s="358"/>
      <c r="G10" s="359"/>
      <c r="H10" s="73">
        <f>SUM(H7:H9)</f>
        <v>19676</v>
      </c>
    </row>
    <row r="11" spans="1:8" s="74" customFormat="1" ht="15.75" customHeight="1">
      <c r="A11" s="71">
        <v>2</v>
      </c>
      <c r="B11" s="47" t="s">
        <v>199</v>
      </c>
      <c r="C11" s="47"/>
      <c r="D11" s="72"/>
      <c r="E11" s="72"/>
      <c r="F11" s="72"/>
      <c r="G11" s="73"/>
      <c r="H11" s="73"/>
    </row>
    <row r="12" spans="1:8" s="1" customFormat="1" ht="18.75" customHeight="1">
      <c r="A12" s="347"/>
      <c r="B12" s="349" t="s">
        <v>202</v>
      </c>
      <c r="C12" s="349" t="s">
        <v>123</v>
      </c>
      <c r="D12" s="345">
        <v>926</v>
      </c>
      <c r="E12" s="345">
        <v>92605</v>
      </c>
      <c r="F12" s="13">
        <v>4210</v>
      </c>
      <c r="G12" s="28" t="s">
        <v>204</v>
      </c>
      <c r="H12" s="28">
        <v>5000</v>
      </c>
    </row>
    <row r="13" spans="1:8" s="1" customFormat="1" ht="18.75" customHeight="1">
      <c r="A13" s="348"/>
      <c r="B13" s="350"/>
      <c r="C13" s="350"/>
      <c r="D13" s="346"/>
      <c r="E13" s="346"/>
      <c r="F13" s="13">
        <v>4300</v>
      </c>
      <c r="G13" s="28" t="s">
        <v>204</v>
      </c>
      <c r="H13" s="28">
        <v>5000</v>
      </c>
    </row>
    <row r="14" spans="1:8" s="1" customFormat="1" ht="18" customHeight="1">
      <c r="A14" s="351"/>
      <c r="B14" s="352" t="s">
        <v>241</v>
      </c>
      <c r="C14" s="352" t="s">
        <v>123</v>
      </c>
      <c r="D14" s="353">
        <v>921</v>
      </c>
      <c r="E14" s="353">
        <v>92105</v>
      </c>
      <c r="F14" s="13">
        <v>4210</v>
      </c>
      <c r="G14" s="28" t="s">
        <v>204</v>
      </c>
      <c r="H14" s="28">
        <v>5000</v>
      </c>
    </row>
    <row r="15" spans="1:8" s="1" customFormat="1" ht="18" customHeight="1">
      <c r="A15" s="351"/>
      <c r="B15" s="352"/>
      <c r="C15" s="352"/>
      <c r="D15" s="353"/>
      <c r="E15" s="353"/>
      <c r="F15" s="13">
        <v>4300</v>
      </c>
      <c r="G15" s="28" t="s">
        <v>204</v>
      </c>
      <c r="H15" s="28">
        <v>4676</v>
      </c>
    </row>
    <row r="16" spans="1:8" s="74" customFormat="1" ht="12.75" customHeight="1">
      <c r="A16" s="357" t="s">
        <v>192</v>
      </c>
      <c r="B16" s="358"/>
      <c r="C16" s="358"/>
      <c r="D16" s="358"/>
      <c r="E16" s="358"/>
      <c r="F16" s="358"/>
      <c r="G16" s="359"/>
      <c r="H16" s="73">
        <f>SUM(H12:H15)</f>
        <v>19676</v>
      </c>
    </row>
    <row r="17" spans="1:11" s="74" customFormat="1" ht="17.25" customHeight="1">
      <c r="A17" s="71">
        <v>3</v>
      </c>
      <c r="B17" s="47" t="s">
        <v>197</v>
      </c>
      <c r="C17" s="47"/>
      <c r="D17" s="72"/>
      <c r="E17" s="72"/>
      <c r="F17" s="72"/>
      <c r="G17" s="73"/>
      <c r="H17" s="73"/>
      <c r="K17" s="1"/>
    </row>
    <row r="18" spans="1:8" s="1" customFormat="1" ht="28.5" customHeight="1">
      <c r="A18" s="55"/>
      <c r="B18" s="43" t="s">
        <v>205</v>
      </c>
      <c r="C18" s="43" t="s">
        <v>123</v>
      </c>
      <c r="D18" s="13">
        <v>750</v>
      </c>
      <c r="E18" s="13">
        <v>75095</v>
      </c>
      <c r="F18" s="13">
        <v>4210</v>
      </c>
      <c r="G18" s="28" t="s">
        <v>204</v>
      </c>
      <c r="H18" s="28">
        <v>3711</v>
      </c>
    </row>
    <row r="19" spans="1:8" s="21" customFormat="1" ht="47.25" customHeight="1">
      <c r="A19" s="55"/>
      <c r="B19" s="43" t="s">
        <v>356</v>
      </c>
      <c r="C19" s="43" t="s">
        <v>233</v>
      </c>
      <c r="D19" s="13">
        <v>801</v>
      </c>
      <c r="E19" s="13">
        <v>80101</v>
      </c>
      <c r="F19" s="13">
        <v>4210</v>
      </c>
      <c r="G19" s="28" t="s">
        <v>204</v>
      </c>
      <c r="H19" s="28">
        <v>1942</v>
      </c>
    </row>
    <row r="20" spans="1:8" s="21" customFormat="1" ht="47.25" customHeight="1">
      <c r="A20" s="55"/>
      <c r="B20" s="43" t="s">
        <v>354</v>
      </c>
      <c r="C20" s="43" t="s">
        <v>233</v>
      </c>
      <c r="D20" s="13">
        <v>801</v>
      </c>
      <c r="E20" s="13">
        <v>80101</v>
      </c>
      <c r="F20" s="13">
        <v>6060</v>
      </c>
      <c r="G20" s="28" t="s">
        <v>203</v>
      </c>
      <c r="H20" s="28">
        <v>3850</v>
      </c>
    </row>
    <row r="21" spans="1:8" s="74" customFormat="1" ht="12.75" customHeight="1">
      <c r="A21" s="357" t="s">
        <v>192</v>
      </c>
      <c r="B21" s="358"/>
      <c r="C21" s="358"/>
      <c r="D21" s="358"/>
      <c r="E21" s="358"/>
      <c r="F21" s="358"/>
      <c r="G21" s="359"/>
      <c r="H21" s="73">
        <f>SUM(H18:H20)</f>
        <v>9503</v>
      </c>
    </row>
    <row r="22" spans="1:8" s="74" customFormat="1" ht="18" customHeight="1">
      <c r="A22" s="71">
        <v>4</v>
      </c>
      <c r="B22" s="47" t="s">
        <v>364</v>
      </c>
      <c r="C22" s="47"/>
      <c r="D22" s="72"/>
      <c r="E22" s="72"/>
      <c r="F22" s="72"/>
      <c r="G22" s="73"/>
      <c r="H22" s="73"/>
    </row>
    <row r="23" spans="1:8" s="1" customFormat="1" ht="30.75" customHeight="1">
      <c r="A23" s="55"/>
      <c r="B23" s="43" t="s">
        <v>206</v>
      </c>
      <c r="C23" s="43" t="s">
        <v>123</v>
      </c>
      <c r="D23" s="13">
        <v>750</v>
      </c>
      <c r="E23" s="13">
        <v>75095</v>
      </c>
      <c r="F23" s="13">
        <v>4210</v>
      </c>
      <c r="G23" s="28" t="s">
        <v>204</v>
      </c>
      <c r="H23" s="28">
        <v>3163</v>
      </c>
    </row>
    <row r="24" spans="1:8" s="1" customFormat="1" ht="35.25" customHeight="1">
      <c r="A24" s="55"/>
      <c r="B24" s="43" t="s">
        <v>245</v>
      </c>
      <c r="C24" s="43" t="s">
        <v>123</v>
      </c>
      <c r="D24" s="13">
        <v>754</v>
      </c>
      <c r="E24" s="13">
        <v>75412</v>
      </c>
      <c r="F24" s="13">
        <v>4210</v>
      </c>
      <c r="G24" s="28" t="s">
        <v>204</v>
      </c>
      <c r="H24" s="28">
        <v>6000</v>
      </c>
    </row>
    <row r="25" spans="1:8" s="21" customFormat="1" ht="23.25" customHeight="1">
      <c r="A25" s="55"/>
      <c r="B25" s="43" t="s">
        <v>207</v>
      </c>
      <c r="C25" s="43" t="s">
        <v>123</v>
      </c>
      <c r="D25" s="13">
        <v>754</v>
      </c>
      <c r="E25" s="13">
        <v>75412</v>
      </c>
      <c r="F25" s="13">
        <v>6060</v>
      </c>
      <c r="G25" s="28" t="s">
        <v>203</v>
      </c>
      <c r="H25" s="28">
        <v>4000</v>
      </c>
    </row>
    <row r="26" spans="1:8" s="74" customFormat="1" ht="15.75" customHeight="1">
      <c r="A26" s="357" t="s">
        <v>192</v>
      </c>
      <c r="B26" s="358"/>
      <c r="C26" s="358"/>
      <c r="D26" s="358"/>
      <c r="E26" s="358"/>
      <c r="F26" s="358"/>
      <c r="G26" s="359"/>
      <c r="H26" s="73">
        <f>SUM(H23:H25)</f>
        <v>13163</v>
      </c>
    </row>
    <row r="27" spans="1:8" s="74" customFormat="1" ht="18.75" customHeight="1">
      <c r="A27" s="71">
        <v>5</v>
      </c>
      <c r="B27" s="47" t="s">
        <v>196</v>
      </c>
      <c r="C27" s="47"/>
      <c r="D27" s="72"/>
      <c r="E27" s="72"/>
      <c r="F27" s="72"/>
      <c r="G27" s="73"/>
      <c r="H27" s="73"/>
    </row>
    <row r="28" spans="1:8" s="1" customFormat="1" ht="22.5" customHeight="1">
      <c r="A28" s="55"/>
      <c r="B28" s="43" t="s">
        <v>208</v>
      </c>
      <c r="C28" s="43" t="s">
        <v>123</v>
      </c>
      <c r="D28" s="13">
        <v>750</v>
      </c>
      <c r="E28" s="13">
        <v>75095</v>
      </c>
      <c r="F28" s="13">
        <v>4210</v>
      </c>
      <c r="G28" s="28" t="s">
        <v>204</v>
      </c>
      <c r="H28" s="28">
        <v>5770</v>
      </c>
    </row>
    <row r="29" spans="1:8" s="1" customFormat="1" ht="25.5" customHeight="1">
      <c r="A29" s="55"/>
      <c r="B29" s="43" t="s">
        <v>210</v>
      </c>
      <c r="C29" s="43" t="s">
        <v>234</v>
      </c>
      <c r="D29" s="13">
        <v>801</v>
      </c>
      <c r="E29" s="13">
        <v>80101</v>
      </c>
      <c r="F29" s="13">
        <v>4210</v>
      </c>
      <c r="G29" s="28" t="s">
        <v>204</v>
      </c>
      <c r="H29" s="28">
        <v>4916</v>
      </c>
    </row>
    <row r="30" spans="1:8" s="1" customFormat="1" ht="21.75" customHeight="1">
      <c r="A30" s="55"/>
      <c r="B30" s="43" t="s">
        <v>209</v>
      </c>
      <c r="C30" s="43" t="s">
        <v>123</v>
      </c>
      <c r="D30" s="13">
        <v>921</v>
      </c>
      <c r="E30" s="13">
        <v>92105</v>
      </c>
      <c r="F30" s="13">
        <v>4210</v>
      </c>
      <c r="G30" s="28" t="s">
        <v>204</v>
      </c>
      <c r="H30" s="28">
        <v>8800</v>
      </c>
    </row>
    <row r="31" spans="1:8" s="74" customFormat="1" ht="15.75" customHeight="1">
      <c r="A31" s="357" t="s">
        <v>192</v>
      </c>
      <c r="B31" s="358"/>
      <c r="C31" s="358"/>
      <c r="D31" s="358"/>
      <c r="E31" s="358"/>
      <c r="F31" s="358"/>
      <c r="G31" s="359"/>
      <c r="H31" s="73">
        <f>SUM(H28:H30)</f>
        <v>19486</v>
      </c>
    </row>
    <row r="32" spans="1:8" s="74" customFormat="1" ht="19.5" customHeight="1">
      <c r="A32" s="71">
        <v>6</v>
      </c>
      <c r="B32" s="47" t="s">
        <v>195</v>
      </c>
      <c r="C32" s="47"/>
      <c r="D32" s="72"/>
      <c r="E32" s="72"/>
      <c r="F32" s="72"/>
      <c r="G32" s="73"/>
      <c r="H32" s="73"/>
    </row>
    <row r="33" spans="1:8" s="1" customFormat="1" ht="23.25" customHeight="1">
      <c r="A33" s="347"/>
      <c r="B33" s="349" t="s">
        <v>211</v>
      </c>
      <c r="C33" s="349" t="s">
        <v>123</v>
      </c>
      <c r="D33" s="345">
        <v>750</v>
      </c>
      <c r="E33" s="345">
        <v>75095</v>
      </c>
      <c r="F33" s="13">
        <v>4210</v>
      </c>
      <c r="G33" s="28" t="s">
        <v>204</v>
      </c>
      <c r="H33" s="28">
        <v>3000</v>
      </c>
    </row>
    <row r="34" spans="1:8" s="1" customFormat="1" ht="23.25" customHeight="1">
      <c r="A34" s="348"/>
      <c r="B34" s="350"/>
      <c r="C34" s="350"/>
      <c r="D34" s="346"/>
      <c r="E34" s="346"/>
      <c r="F34" s="13">
        <v>4300</v>
      </c>
      <c r="G34" s="28" t="s">
        <v>204</v>
      </c>
      <c r="H34" s="28">
        <v>3328</v>
      </c>
    </row>
    <row r="35" spans="1:8" s="1" customFormat="1" ht="32.25" customHeight="1">
      <c r="A35" s="55"/>
      <c r="B35" s="43" t="s">
        <v>212</v>
      </c>
      <c r="C35" s="43" t="s">
        <v>123</v>
      </c>
      <c r="D35" s="13">
        <v>750</v>
      </c>
      <c r="E35" s="13">
        <v>75095</v>
      </c>
      <c r="F35" s="13">
        <v>4300</v>
      </c>
      <c r="G35" s="28" t="s">
        <v>204</v>
      </c>
      <c r="H35" s="28">
        <v>3097</v>
      </c>
    </row>
    <row r="36" spans="1:8" s="74" customFormat="1" ht="12" customHeight="1">
      <c r="A36" s="357" t="s">
        <v>192</v>
      </c>
      <c r="B36" s="358"/>
      <c r="C36" s="358"/>
      <c r="D36" s="358"/>
      <c r="E36" s="358"/>
      <c r="F36" s="358"/>
      <c r="G36" s="359"/>
      <c r="H36" s="73">
        <f>SUM(H33:H35)</f>
        <v>9425</v>
      </c>
    </row>
    <row r="37" spans="1:8" s="74" customFormat="1" ht="15.75" customHeight="1">
      <c r="A37" s="71">
        <v>7</v>
      </c>
      <c r="B37" s="47" t="s">
        <v>194</v>
      </c>
      <c r="C37" s="47"/>
      <c r="D37" s="72"/>
      <c r="E37" s="72"/>
      <c r="F37" s="72"/>
      <c r="G37" s="73"/>
      <c r="H37" s="73"/>
    </row>
    <row r="38" spans="1:8" s="21" customFormat="1" ht="39" customHeight="1">
      <c r="A38" s="55"/>
      <c r="B38" s="43" t="s">
        <v>322</v>
      </c>
      <c r="C38" s="43" t="s">
        <v>123</v>
      </c>
      <c r="D38" s="13">
        <v>600</v>
      </c>
      <c r="E38" s="13">
        <v>60095</v>
      </c>
      <c r="F38" s="13">
        <v>6050</v>
      </c>
      <c r="G38" s="28" t="s">
        <v>203</v>
      </c>
      <c r="H38" s="28">
        <v>18500</v>
      </c>
    </row>
    <row r="39" spans="1:8" s="74" customFormat="1" ht="15" customHeight="1">
      <c r="A39" s="357" t="s">
        <v>192</v>
      </c>
      <c r="B39" s="358"/>
      <c r="C39" s="358"/>
      <c r="D39" s="358"/>
      <c r="E39" s="358"/>
      <c r="F39" s="358"/>
      <c r="G39" s="359"/>
      <c r="H39" s="73">
        <f>SUM(H38)</f>
        <v>18500</v>
      </c>
    </row>
    <row r="40" spans="1:8" s="74" customFormat="1" ht="20.25" customHeight="1">
      <c r="A40" s="71">
        <v>8</v>
      </c>
      <c r="B40" s="47" t="s">
        <v>193</v>
      </c>
      <c r="C40" s="47"/>
      <c r="D40" s="72"/>
      <c r="E40" s="72"/>
      <c r="F40" s="72"/>
      <c r="G40" s="73"/>
      <c r="H40" s="73"/>
    </row>
    <row r="41" spans="1:8" s="1" customFormat="1" ht="33.75" customHeight="1">
      <c r="A41" s="55"/>
      <c r="B41" s="43" t="s">
        <v>317</v>
      </c>
      <c r="C41" s="43" t="s">
        <v>123</v>
      </c>
      <c r="D41" s="13">
        <v>926</v>
      </c>
      <c r="E41" s="13">
        <v>92605</v>
      </c>
      <c r="F41" s="13">
        <v>4210</v>
      </c>
      <c r="G41" s="28" t="s">
        <v>204</v>
      </c>
      <c r="H41" s="28">
        <v>6572</v>
      </c>
    </row>
    <row r="42" spans="1:8" s="1" customFormat="1" ht="29.25" customHeight="1">
      <c r="A42" s="55"/>
      <c r="B42" s="43" t="s">
        <v>213</v>
      </c>
      <c r="C42" s="43" t="s">
        <v>123</v>
      </c>
      <c r="D42" s="13">
        <v>921</v>
      </c>
      <c r="E42" s="13">
        <v>92105</v>
      </c>
      <c r="F42" s="13">
        <v>4210</v>
      </c>
      <c r="G42" s="28" t="s">
        <v>204</v>
      </c>
      <c r="H42" s="28">
        <v>3600</v>
      </c>
    </row>
    <row r="43" spans="1:8" s="74" customFormat="1" ht="18.75" customHeight="1">
      <c r="A43" s="357" t="s">
        <v>192</v>
      </c>
      <c r="B43" s="358"/>
      <c r="C43" s="358"/>
      <c r="D43" s="358"/>
      <c r="E43" s="358"/>
      <c r="F43" s="358"/>
      <c r="G43" s="359"/>
      <c r="H43" s="73">
        <f>SUM(H41:H42)</f>
        <v>10172</v>
      </c>
    </row>
    <row r="44" spans="1:8" s="27" customFormat="1" ht="21" customHeight="1">
      <c r="A44" s="354" t="s">
        <v>303</v>
      </c>
      <c r="B44" s="355"/>
      <c r="C44" s="60"/>
      <c r="D44" s="60"/>
      <c r="E44" s="60"/>
      <c r="F44" s="60"/>
      <c r="G44" s="42"/>
      <c r="H44" s="42">
        <f>SUM(H10,H16,H21,H26,H31,H36,H39,H43)</f>
        <v>119601</v>
      </c>
    </row>
  </sheetData>
  <mergeCells count="25">
    <mergeCell ref="A44:B44"/>
    <mergeCell ref="A2:H2"/>
    <mergeCell ref="A43:G43"/>
    <mergeCell ref="A31:G31"/>
    <mergeCell ref="A36:G36"/>
    <mergeCell ref="A39:G39"/>
    <mergeCell ref="A10:G10"/>
    <mergeCell ref="A16:G16"/>
    <mergeCell ref="A21:G21"/>
    <mergeCell ref="A26:G26"/>
    <mergeCell ref="E12:E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33:E34"/>
    <mergeCell ref="A33:A34"/>
    <mergeCell ref="B33:B34"/>
    <mergeCell ref="C33:C34"/>
    <mergeCell ref="D33:D34"/>
  </mergeCells>
  <printOptions horizontalCentered="1"/>
  <pageMargins left="0" right="0" top="1.1811023622047245" bottom="1.1811023622047245" header="0.9055118110236221" footer="0.9055118110236221"/>
  <pageSetup horizontalDpi="600" verticalDpi="600" orientation="landscape" paperSize="9" scale="95" r:id="rId1"/>
  <headerFooter alignWithMargins="0">
    <oddHeader>&amp;R&amp;9Załącznik Nr  9
do uchwały Nr XLVI/266/10
Rady Gminy w Skarżysku Kościelnym
z dnia 30 lipca 2010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2:F24"/>
  <sheetViews>
    <sheetView workbookViewId="0" topLeftCell="A1">
      <selection activeCell="B4" sqref="B4"/>
    </sheetView>
  </sheetViews>
  <sheetFormatPr defaultColWidth="9.00390625" defaultRowHeight="12.75"/>
  <cols>
    <col min="1" max="1" width="4.625" style="25" customWidth="1"/>
    <col min="2" max="2" width="44.00390625" style="25" customWidth="1"/>
    <col min="3" max="3" width="12.00390625" style="64" customWidth="1"/>
    <col min="4" max="4" width="12.125" style="46" customWidth="1"/>
    <col min="5" max="5" width="11.625" style="46" customWidth="1"/>
    <col min="6" max="6" width="12.00390625" style="46" customWidth="1"/>
    <col min="7" max="16384" width="9.125" style="25" customWidth="1"/>
  </cols>
  <sheetData>
    <row r="2" spans="3:6" s="26" customFormat="1" ht="12.75">
      <c r="C2" s="46"/>
      <c r="D2" s="46"/>
      <c r="E2" s="46"/>
      <c r="F2" s="52"/>
    </row>
    <row r="3" spans="3:6" s="26" customFormat="1" ht="12">
      <c r="C3" s="52" t="s">
        <v>344</v>
      </c>
      <c r="D3" s="52"/>
      <c r="E3" s="52"/>
      <c r="F3" s="52"/>
    </row>
    <row r="4" spans="3:6" s="26" customFormat="1" ht="12">
      <c r="C4" s="52" t="s">
        <v>392</v>
      </c>
      <c r="D4" s="52"/>
      <c r="E4" s="52"/>
      <c r="F4" s="52"/>
    </row>
    <row r="5" spans="3:6" s="26" customFormat="1" ht="12">
      <c r="C5" s="52" t="s">
        <v>138</v>
      </c>
      <c r="D5" s="52"/>
      <c r="E5" s="52"/>
      <c r="F5" s="52"/>
    </row>
    <row r="6" spans="3:5" ht="12.75">
      <c r="C6" s="52" t="s">
        <v>375</v>
      </c>
      <c r="D6" s="52"/>
      <c r="E6" s="52"/>
    </row>
    <row r="8" spans="1:6" ht="25.5" customHeight="1">
      <c r="A8" s="362" t="s">
        <v>178</v>
      </c>
      <c r="B8" s="362"/>
      <c r="C8" s="362"/>
      <c r="D8" s="362"/>
      <c r="E8" s="362"/>
      <c r="F8" s="362"/>
    </row>
    <row r="9" spans="1:6" ht="25.5" customHeight="1">
      <c r="A9" s="48"/>
      <c r="B9" s="48"/>
      <c r="C9" s="63"/>
      <c r="D9" s="53"/>
      <c r="E9" s="53"/>
      <c r="F9" s="53"/>
    </row>
    <row r="10" ht="12.75">
      <c r="F10" s="59" t="s">
        <v>127</v>
      </c>
    </row>
    <row r="11" spans="1:6" ht="35.25" customHeight="1">
      <c r="A11" s="363" t="s">
        <v>121</v>
      </c>
      <c r="B11" s="363" t="s">
        <v>140</v>
      </c>
      <c r="C11" s="360" t="s">
        <v>179</v>
      </c>
      <c r="D11" s="361" t="s">
        <v>180</v>
      </c>
      <c r="E11" s="361"/>
      <c r="F11" s="361"/>
    </row>
    <row r="12" spans="1:6" ht="27.75" customHeight="1">
      <c r="A12" s="363"/>
      <c r="B12" s="363"/>
      <c r="C12" s="360"/>
      <c r="D12" s="70" t="s">
        <v>145</v>
      </c>
      <c r="E12" s="70" t="s">
        <v>181</v>
      </c>
      <c r="F12" s="54" t="s">
        <v>182</v>
      </c>
    </row>
    <row r="13" spans="1:6" ht="12.75">
      <c r="A13" s="56" t="s">
        <v>141</v>
      </c>
      <c r="B13" s="49" t="s">
        <v>137</v>
      </c>
      <c r="C13" s="65">
        <f>SUM(C14:C16)</f>
        <v>428676</v>
      </c>
      <c r="D13" s="65">
        <f>SUM(D14:D16)</f>
        <v>193401.52000000002</v>
      </c>
      <c r="E13" s="65">
        <f>SUM(E14:E16)</f>
        <v>0</v>
      </c>
      <c r="F13" s="65">
        <f>SUM(D13:E13)</f>
        <v>193401.52000000002</v>
      </c>
    </row>
    <row r="14" spans="1:6" ht="12.75">
      <c r="A14" s="49"/>
      <c r="B14" s="57" t="s">
        <v>134</v>
      </c>
      <c r="C14" s="66">
        <v>14461.5</v>
      </c>
      <c r="D14" s="66"/>
      <c r="E14" s="66"/>
      <c r="F14" s="65">
        <f aca="true" t="shared" si="0" ref="F14:F24">SUM(D14:E14)</f>
        <v>0</v>
      </c>
    </row>
    <row r="15" spans="1:6" ht="12.75">
      <c r="A15" s="49"/>
      <c r="B15" s="57" t="s">
        <v>135</v>
      </c>
      <c r="C15" s="66">
        <v>49839.85</v>
      </c>
      <c r="D15" s="66">
        <v>29010.23</v>
      </c>
      <c r="E15" s="66"/>
      <c r="F15" s="65">
        <f t="shared" si="0"/>
        <v>29010.23</v>
      </c>
    </row>
    <row r="16" spans="1:6" ht="12.75">
      <c r="A16" s="50"/>
      <c r="B16" s="58" t="s">
        <v>136</v>
      </c>
      <c r="C16" s="67">
        <v>364374.65</v>
      </c>
      <c r="D16" s="67">
        <v>164391.29</v>
      </c>
      <c r="E16" s="67"/>
      <c r="F16" s="65">
        <f t="shared" si="0"/>
        <v>164391.29</v>
      </c>
    </row>
    <row r="17" spans="1:6" s="199" customFormat="1" ht="12.75">
      <c r="A17" s="56" t="s">
        <v>142</v>
      </c>
      <c r="B17" s="49" t="s">
        <v>143</v>
      </c>
      <c r="C17" s="207">
        <f>SUM(C18:C20)</f>
        <v>6415909</v>
      </c>
      <c r="D17" s="207">
        <f>SUM(D18:D20)</f>
        <v>1215504</v>
      </c>
      <c r="E17" s="207">
        <f>SUM(E18:E20)</f>
        <v>1808685</v>
      </c>
      <c r="F17" s="209">
        <f t="shared" si="0"/>
        <v>3024189</v>
      </c>
    </row>
    <row r="18" spans="1:6" s="199" customFormat="1" ht="12.75">
      <c r="A18" s="198"/>
      <c r="B18" s="57" t="s">
        <v>134</v>
      </c>
      <c r="C18" s="66">
        <v>2798535</v>
      </c>
      <c r="D18" s="66">
        <v>454555</v>
      </c>
      <c r="E18" s="205">
        <v>709862</v>
      </c>
      <c r="F18" s="207">
        <f t="shared" si="0"/>
        <v>1164417</v>
      </c>
    </row>
    <row r="19" spans="1:6" s="199" customFormat="1" ht="12.75">
      <c r="A19" s="198"/>
      <c r="B19" s="57" t="s">
        <v>135</v>
      </c>
      <c r="C19" s="66">
        <v>0</v>
      </c>
      <c r="D19" s="66">
        <v>0</v>
      </c>
      <c r="E19" s="205">
        <v>0</v>
      </c>
      <c r="F19" s="207">
        <f t="shared" si="0"/>
        <v>0</v>
      </c>
    </row>
    <row r="20" spans="1:6" s="199" customFormat="1" ht="12.75">
      <c r="A20" s="200"/>
      <c r="B20" s="58" t="s">
        <v>136</v>
      </c>
      <c r="C20" s="67">
        <v>3617374</v>
      </c>
      <c r="D20" s="67">
        <v>760949</v>
      </c>
      <c r="E20" s="206">
        <v>1098823</v>
      </c>
      <c r="F20" s="208">
        <f t="shared" si="0"/>
        <v>1859772</v>
      </c>
    </row>
    <row r="21" spans="1:6" ht="12.75">
      <c r="A21" s="56"/>
      <c r="B21" s="49" t="s">
        <v>144</v>
      </c>
      <c r="C21" s="65">
        <f aca="true" t="shared" si="1" ref="C21:D24">SUM(C13,C17)</f>
        <v>6844585</v>
      </c>
      <c r="D21" s="65">
        <f t="shared" si="1"/>
        <v>1408905.52</v>
      </c>
      <c r="E21" s="65">
        <f>SUM(E13,E17)</f>
        <v>1808685</v>
      </c>
      <c r="F21" s="69">
        <f t="shared" si="0"/>
        <v>3217590.52</v>
      </c>
    </row>
    <row r="22" spans="1:6" ht="12.75">
      <c r="A22" s="49"/>
      <c r="B22" s="57" t="s">
        <v>134</v>
      </c>
      <c r="C22" s="65">
        <f t="shared" si="1"/>
        <v>2812996.5</v>
      </c>
      <c r="D22" s="65">
        <f t="shared" si="1"/>
        <v>454555</v>
      </c>
      <c r="E22" s="65">
        <f>SUM(E14,E18)</f>
        <v>709862</v>
      </c>
      <c r="F22" s="65">
        <f t="shared" si="0"/>
        <v>1164417</v>
      </c>
    </row>
    <row r="23" spans="1:6" ht="12.75">
      <c r="A23" s="49"/>
      <c r="B23" s="57" t="s">
        <v>135</v>
      </c>
      <c r="C23" s="65">
        <f t="shared" si="1"/>
        <v>49839.85</v>
      </c>
      <c r="D23" s="65">
        <f t="shared" si="1"/>
        <v>29010.23</v>
      </c>
      <c r="E23" s="65">
        <f>SUM(E15,E19)</f>
        <v>0</v>
      </c>
      <c r="F23" s="65">
        <f t="shared" si="0"/>
        <v>29010.23</v>
      </c>
    </row>
    <row r="24" spans="1:6" ht="12.75">
      <c r="A24" s="50"/>
      <c r="B24" s="58" t="s">
        <v>136</v>
      </c>
      <c r="C24" s="68">
        <f t="shared" si="1"/>
        <v>3981748.65</v>
      </c>
      <c r="D24" s="68">
        <f t="shared" si="1"/>
        <v>925340.29</v>
      </c>
      <c r="E24" s="68">
        <f>SUM(E16,E20)</f>
        <v>1098823</v>
      </c>
      <c r="F24" s="68">
        <f t="shared" si="0"/>
        <v>2024163.29</v>
      </c>
    </row>
  </sheetData>
  <mergeCells count="5">
    <mergeCell ref="C11:C12"/>
    <mergeCell ref="D11:F11"/>
    <mergeCell ref="A8:F8"/>
    <mergeCell ref="A11:A12"/>
    <mergeCell ref="B11:B12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scale="120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F16" sqref="F16"/>
    </sheetView>
  </sheetViews>
  <sheetFormatPr defaultColWidth="9.00390625" defaultRowHeight="12.75"/>
  <cols>
    <col min="1" max="1" width="5.625" style="171" customWidth="1"/>
    <col min="2" max="2" width="5.125" style="171" customWidth="1"/>
    <col min="3" max="3" width="7.75390625" style="171" customWidth="1"/>
    <col min="4" max="4" width="17.625" style="171" customWidth="1"/>
    <col min="5" max="5" width="12.00390625" style="171" hidden="1" customWidth="1"/>
    <col min="6" max="6" width="12.75390625" style="171" customWidth="1"/>
    <col min="7" max="7" width="10.125" style="171" customWidth="1"/>
    <col min="8" max="8" width="10.125" style="190" customWidth="1"/>
    <col min="9" max="9" width="3.125" style="171" customWidth="1"/>
    <col min="10" max="10" width="13.125" style="171" customWidth="1"/>
    <col min="11" max="11" width="14.375" style="171" customWidth="1"/>
    <col min="12" max="12" width="16.75390625" style="171" customWidth="1"/>
    <col min="13" max="16384" width="9.125" style="171" customWidth="1"/>
  </cols>
  <sheetData>
    <row r="1" spans="1:12" s="192" customFormat="1" ht="23.25" customHeight="1">
      <c r="A1" s="411" t="s">
        <v>177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</row>
    <row r="2" spans="1:12" ht="13.5" customHeight="1">
      <c r="A2" s="172"/>
      <c r="B2" s="172"/>
      <c r="C2" s="172"/>
      <c r="D2" s="172"/>
      <c r="E2" s="172"/>
      <c r="F2" s="172"/>
      <c r="G2" s="172"/>
      <c r="H2" s="173"/>
      <c r="I2" s="172"/>
      <c r="J2" s="172"/>
      <c r="K2" s="172"/>
      <c r="L2" s="7" t="s">
        <v>276</v>
      </c>
    </row>
    <row r="3" spans="1:12" ht="14.25" customHeight="1">
      <c r="A3" s="412" t="s">
        <v>289</v>
      </c>
      <c r="B3" s="412" t="s">
        <v>247</v>
      </c>
      <c r="C3" s="412" t="s">
        <v>275</v>
      </c>
      <c r="D3" s="396" t="s">
        <v>309</v>
      </c>
      <c r="E3" s="396" t="s">
        <v>290</v>
      </c>
      <c r="F3" s="396" t="s">
        <v>295</v>
      </c>
      <c r="G3" s="396"/>
      <c r="H3" s="396"/>
      <c r="I3" s="396"/>
      <c r="J3" s="396"/>
      <c r="K3" s="396"/>
      <c r="L3" s="396" t="s">
        <v>293</v>
      </c>
    </row>
    <row r="4" spans="1:12" ht="12.75" customHeight="1">
      <c r="A4" s="412"/>
      <c r="B4" s="412"/>
      <c r="C4" s="412"/>
      <c r="D4" s="396"/>
      <c r="E4" s="396"/>
      <c r="F4" s="396" t="s">
        <v>108</v>
      </c>
      <c r="G4" s="396" t="s">
        <v>256</v>
      </c>
      <c r="H4" s="396"/>
      <c r="I4" s="396"/>
      <c r="J4" s="396"/>
      <c r="K4" s="396"/>
      <c r="L4" s="396"/>
    </row>
    <row r="5" spans="1:12" ht="29.25" customHeight="1">
      <c r="A5" s="412"/>
      <c r="B5" s="412"/>
      <c r="C5" s="412"/>
      <c r="D5" s="396"/>
      <c r="E5" s="396"/>
      <c r="F5" s="396"/>
      <c r="G5" s="396" t="s">
        <v>304</v>
      </c>
      <c r="H5" s="395" t="s">
        <v>297</v>
      </c>
      <c r="I5" s="399" t="s">
        <v>306</v>
      </c>
      <c r="J5" s="400"/>
      <c r="K5" s="396" t="s">
        <v>298</v>
      </c>
      <c r="L5" s="396"/>
    </row>
    <row r="6" spans="1:12" ht="19.5" customHeight="1">
      <c r="A6" s="412"/>
      <c r="B6" s="412"/>
      <c r="C6" s="412"/>
      <c r="D6" s="396"/>
      <c r="E6" s="396"/>
      <c r="F6" s="396"/>
      <c r="G6" s="396"/>
      <c r="H6" s="395"/>
      <c r="I6" s="401"/>
      <c r="J6" s="402"/>
      <c r="K6" s="396"/>
      <c r="L6" s="396"/>
    </row>
    <row r="7" spans="1:12" ht="3" customHeight="1">
      <c r="A7" s="412"/>
      <c r="B7" s="412"/>
      <c r="C7" s="412"/>
      <c r="D7" s="396"/>
      <c r="E7" s="396"/>
      <c r="F7" s="396"/>
      <c r="G7" s="396"/>
      <c r="H7" s="395"/>
      <c r="I7" s="403"/>
      <c r="J7" s="404"/>
      <c r="K7" s="396"/>
      <c r="L7" s="396"/>
    </row>
    <row r="8" spans="1:12" ht="7.5" customHeight="1">
      <c r="A8" s="153">
        <v>1</v>
      </c>
      <c r="B8" s="153">
        <v>2</v>
      </c>
      <c r="C8" s="153">
        <v>3</v>
      </c>
      <c r="D8" s="153">
        <v>4</v>
      </c>
      <c r="E8" s="153">
        <v>5</v>
      </c>
      <c r="F8" s="153">
        <v>5</v>
      </c>
      <c r="G8" s="153">
        <v>6</v>
      </c>
      <c r="H8" s="174">
        <v>7</v>
      </c>
      <c r="I8" s="397">
        <v>8</v>
      </c>
      <c r="J8" s="398"/>
      <c r="K8" s="153">
        <v>9</v>
      </c>
      <c r="L8" s="153">
        <v>10</v>
      </c>
    </row>
    <row r="9" spans="1:12" ht="44.25" customHeight="1">
      <c r="A9" s="175">
        <v>1</v>
      </c>
      <c r="B9" s="176">
        <v>600</v>
      </c>
      <c r="C9" s="176">
        <v>60014</v>
      </c>
      <c r="D9" s="177" t="s">
        <v>156</v>
      </c>
      <c r="E9" s="175"/>
      <c r="F9" s="178">
        <v>100000</v>
      </c>
      <c r="G9" s="178">
        <v>100000</v>
      </c>
      <c r="H9" s="179"/>
      <c r="I9" s="180" t="s">
        <v>294</v>
      </c>
      <c r="J9" s="181"/>
      <c r="K9" s="175"/>
      <c r="L9" s="182" t="s">
        <v>123</v>
      </c>
    </row>
    <row r="10" spans="1:12" ht="60" customHeight="1">
      <c r="A10" s="175">
        <v>2</v>
      </c>
      <c r="B10" s="176">
        <v>600</v>
      </c>
      <c r="C10" s="176">
        <v>60095</v>
      </c>
      <c r="D10" s="177" t="s">
        <v>240</v>
      </c>
      <c r="E10" s="175"/>
      <c r="F10" s="178">
        <v>37000</v>
      </c>
      <c r="G10" s="178">
        <v>37000</v>
      </c>
      <c r="H10" s="179"/>
      <c r="I10" s="180" t="s">
        <v>294</v>
      </c>
      <c r="J10" s="181"/>
      <c r="K10" s="175"/>
      <c r="L10" s="182" t="s">
        <v>123</v>
      </c>
    </row>
    <row r="11" spans="1:12" ht="48.75" customHeight="1">
      <c r="A11" s="175">
        <v>3</v>
      </c>
      <c r="B11" s="176">
        <v>750</v>
      </c>
      <c r="C11" s="176">
        <v>75023</v>
      </c>
      <c r="D11" s="177" t="s">
        <v>228</v>
      </c>
      <c r="E11" s="175"/>
      <c r="F11" s="178">
        <v>40000</v>
      </c>
      <c r="G11" s="178">
        <v>40000</v>
      </c>
      <c r="H11" s="179">
        <v>0</v>
      </c>
      <c r="I11" s="180" t="s">
        <v>294</v>
      </c>
      <c r="J11" s="181"/>
      <c r="K11" s="175"/>
      <c r="L11" s="182" t="s">
        <v>123</v>
      </c>
    </row>
    <row r="12" spans="1:12" ht="15" customHeight="1">
      <c r="A12" s="373">
        <v>4</v>
      </c>
      <c r="B12" s="376">
        <v>750</v>
      </c>
      <c r="C12" s="376">
        <v>75023</v>
      </c>
      <c r="D12" s="379" t="s">
        <v>384</v>
      </c>
      <c r="E12" s="175"/>
      <c r="F12" s="367">
        <v>25000</v>
      </c>
      <c r="G12" s="367">
        <v>25000</v>
      </c>
      <c r="H12" s="370"/>
      <c r="I12" s="180" t="s">
        <v>236</v>
      </c>
      <c r="J12" s="181"/>
      <c r="K12" s="373"/>
      <c r="L12" s="364" t="s">
        <v>380</v>
      </c>
    </row>
    <row r="13" spans="1:12" ht="15" customHeight="1">
      <c r="A13" s="374"/>
      <c r="B13" s="377"/>
      <c r="C13" s="377"/>
      <c r="D13" s="380"/>
      <c r="E13" s="175"/>
      <c r="F13" s="368"/>
      <c r="G13" s="368"/>
      <c r="H13" s="371"/>
      <c r="I13" s="180" t="s">
        <v>237</v>
      </c>
      <c r="J13" s="181"/>
      <c r="K13" s="374"/>
      <c r="L13" s="365"/>
    </row>
    <row r="14" spans="1:12" ht="15" customHeight="1">
      <c r="A14" s="374"/>
      <c r="B14" s="377"/>
      <c r="C14" s="377"/>
      <c r="D14" s="380"/>
      <c r="E14" s="175"/>
      <c r="F14" s="368"/>
      <c r="G14" s="368"/>
      <c r="H14" s="371"/>
      <c r="I14" s="180" t="s">
        <v>238</v>
      </c>
      <c r="J14" s="181"/>
      <c r="K14" s="374"/>
      <c r="L14" s="365"/>
    </row>
    <row r="15" spans="1:12" ht="10.5" customHeight="1">
      <c r="A15" s="375"/>
      <c r="B15" s="378"/>
      <c r="C15" s="378"/>
      <c r="D15" s="381"/>
      <c r="E15" s="175"/>
      <c r="F15" s="369"/>
      <c r="G15" s="369"/>
      <c r="H15" s="372"/>
      <c r="I15" s="180" t="s">
        <v>239</v>
      </c>
      <c r="J15" s="181"/>
      <c r="K15" s="375"/>
      <c r="L15" s="366"/>
    </row>
    <row r="16" spans="1:12" ht="43.5" customHeight="1">
      <c r="A16" s="175">
        <v>5</v>
      </c>
      <c r="B16" s="176">
        <v>750</v>
      </c>
      <c r="C16" s="176">
        <v>75023</v>
      </c>
      <c r="D16" s="177" t="s">
        <v>385</v>
      </c>
      <c r="E16" s="175"/>
      <c r="F16" s="178">
        <v>50000</v>
      </c>
      <c r="G16" s="178">
        <v>50000</v>
      </c>
      <c r="H16" s="179">
        <v>0</v>
      </c>
      <c r="I16" s="180" t="s">
        <v>294</v>
      </c>
      <c r="J16" s="181"/>
      <c r="K16" s="175"/>
      <c r="L16" s="182" t="s">
        <v>123</v>
      </c>
    </row>
    <row r="17" spans="1:12" ht="47.25" customHeight="1">
      <c r="A17" s="175">
        <v>6</v>
      </c>
      <c r="B17" s="176">
        <v>754</v>
      </c>
      <c r="C17" s="176">
        <v>75412</v>
      </c>
      <c r="D17" s="177" t="s">
        <v>353</v>
      </c>
      <c r="E17" s="175"/>
      <c r="F17" s="178">
        <v>4000</v>
      </c>
      <c r="G17" s="178">
        <v>4000</v>
      </c>
      <c r="H17" s="179">
        <v>0</v>
      </c>
      <c r="I17" s="180" t="s">
        <v>294</v>
      </c>
      <c r="J17" s="181"/>
      <c r="K17" s="175"/>
      <c r="L17" s="182" t="s">
        <v>123</v>
      </c>
    </row>
    <row r="18" spans="1:12" ht="81" customHeight="1">
      <c r="A18" s="175">
        <v>7</v>
      </c>
      <c r="B18" s="176">
        <v>801</v>
      </c>
      <c r="C18" s="176">
        <v>80101</v>
      </c>
      <c r="D18" s="177" t="s">
        <v>355</v>
      </c>
      <c r="E18" s="175"/>
      <c r="F18" s="178">
        <v>3850</v>
      </c>
      <c r="G18" s="178">
        <v>3850</v>
      </c>
      <c r="H18" s="179">
        <v>0</v>
      </c>
      <c r="I18" s="180" t="s">
        <v>294</v>
      </c>
      <c r="J18" s="181"/>
      <c r="K18" s="175"/>
      <c r="L18" s="183" t="s">
        <v>352</v>
      </c>
    </row>
    <row r="19" spans="1:12" s="197" customFormat="1" ht="19.5" customHeight="1" hidden="1">
      <c r="A19" s="382">
        <v>8</v>
      </c>
      <c r="B19" s="408">
        <v>801</v>
      </c>
      <c r="C19" s="408">
        <v>80101</v>
      </c>
      <c r="D19" s="405" t="s">
        <v>227</v>
      </c>
      <c r="E19" s="194"/>
      <c r="F19" s="388">
        <v>0</v>
      </c>
      <c r="G19" s="388">
        <v>0</v>
      </c>
      <c r="H19" s="391"/>
      <c r="I19" s="195" t="s">
        <v>236</v>
      </c>
      <c r="J19" s="196">
        <v>0</v>
      </c>
      <c r="K19" s="382"/>
      <c r="L19" s="385" t="s">
        <v>374</v>
      </c>
    </row>
    <row r="20" spans="1:12" s="197" customFormat="1" ht="24.75" customHeight="1" hidden="1">
      <c r="A20" s="383"/>
      <c r="B20" s="409"/>
      <c r="C20" s="409"/>
      <c r="D20" s="406"/>
      <c r="E20" s="194"/>
      <c r="F20" s="389"/>
      <c r="G20" s="389"/>
      <c r="H20" s="392"/>
      <c r="I20" s="195" t="s">
        <v>237</v>
      </c>
      <c r="J20" s="196"/>
      <c r="K20" s="383"/>
      <c r="L20" s="386"/>
    </row>
    <row r="21" spans="1:12" s="197" customFormat="1" ht="24.75" customHeight="1" hidden="1">
      <c r="A21" s="383"/>
      <c r="B21" s="409"/>
      <c r="C21" s="409"/>
      <c r="D21" s="406"/>
      <c r="E21" s="194"/>
      <c r="F21" s="389"/>
      <c r="G21" s="389"/>
      <c r="H21" s="392"/>
      <c r="I21" s="195" t="s">
        <v>238</v>
      </c>
      <c r="J21" s="196"/>
      <c r="K21" s="383"/>
      <c r="L21" s="386"/>
    </row>
    <row r="22" spans="1:12" s="197" customFormat="1" ht="27" customHeight="1" hidden="1">
      <c r="A22" s="384"/>
      <c r="B22" s="410"/>
      <c r="C22" s="410"/>
      <c r="D22" s="407"/>
      <c r="E22" s="194"/>
      <c r="F22" s="390"/>
      <c r="G22" s="390"/>
      <c r="H22" s="393"/>
      <c r="I22" s="195" t="s">
        <v>239</v>
      </c>
      <c r="J22" s="196"/>
      <c r="K22" s="384"/>
      <c r="L22" s="387"/>
    </row>
    <row r="23" spans="1:12" ht="42.75" customHeight="1">
      <c r="A23" s="185">
        <v>8</v>
      </c>
      <c r="B23" s="182">
        <v>900</v>
      </c>
      <c r="C23" s="182">
        <v>90015</v>
      </c>
      <c r="D23" s="186" t="s">
        <v>122</v>
      </c>
      <c r="E23" s="187">
        <v>20000</v>
      </c>
      <c r="F23" s="187">
        <v>100000</v>
      </c>
      <c r="G23" s="187">
        <v>0</v>
      </c>
      <c r="H23" s="187">
        <v>100000</v>
      </c>
      <c r="I23" s="191" t="s">
        <v>294</v>
      </c>
      <c r="J23" s="181"/>
      <c r="K23" s="182"/>
      <c r="L23" s="182" t="s">
        <v>123</v>
      </c>
    </row>
    <row r="24" spans="1:12" ht="20.25" customHeight="1" hidden="1">
      <c r="A24" s="185"/>
      <c r="B24" s="182"/>
      <c r="C24" s="182"/>
      <c r="D24" s="186"/>
      <c r="E24" s="187"/>
      <c r="F24" s="187"/>
      <c r="G24" s="187"/>
      <c r="H24" s="187"/>
      <c r="I24" s="180"/>
      <c r="J24" s="181"/>
      <c r="K24" s="182"/>
      <c r="L24" s="182"/>
    </row>
    <row r="25" spans="1:12" ht="12" hidden="1">
      <c r="A25" s="175"/>
      <c r="B25" s="184"/>
      <c r="C25" s="184"/>
      <c r="D25" s="180"/>
      <c r="E25" s="188"/>
      <c r="F25" s="188"/>
      <c r="G25" s="188"/>
      <c r="H25" s="188"/>
      <c r="I25" s="184"/>
      <c r="J25" s="180"/>
      <c r="K25" s="184"/>
      <c r="L25" s="184"/>
    </row>
    <row r="26" spans="1:12" ht="12" hidden="1">
      <c r="A26" s="175"/>
      <c r="B26" s="184"/>
      <c r="C26" s="184"/>
      <c r="D26" s="180"/>
      <c r="E26" s="188"/>
      <c r="F26" s="188"/>
      <c r="G26" s="188"/>
      <c r="H26" s="188"/>
      <c r="I26" s="184"/>
      <c r="J26" s="180"/>
      <c r="K26" s="184"/>
      <c r="L26" s="184"/>
    </row>
    <row r="27" spans="1:12" ht="22.5" customHeight="1">
      <c r="A27" s="394" t="s">
        <v>303</v>
      </c>
      <c r="B27" s="394"/>
      <c r="C27" s="394"/>
      <c r="D27" s="394"/>
      <c r="E27" s="152">
        <f>SUM(E23:E24)</f>
        <v>20000</v>
      </c>
      <c r="F27" s="152">
        <f>SUM(F9:F26)</f>
        <v>359850</v>
      </c>
      <c r="G27" s="152">
        <f>SUM(G9:G26)</f>
        <v>259850</v>
      </c>
      <c r="H27" s="152">
        <f>SUM(H9:H26)</f>
        <v>100000</v>
      </c>
      <c r="I27" s="152"/>
      <c r="J27" s="152">
        <f>SUM(J9:J26)</f>
        <v>0</v>
      </c>
      <c r="K27" s="152">
        <f>SUM(K23:K26)</f>
        <v>0</v>
      </c>
      <c r="L27" s="189" t="s">
        <v>280</v>
      </c>
    </row>
    <row r="29" spans="1:11" ht="12">
      <c r="A29" s="171" t="s">
        <v>150</v>
      </c>
      <c r="F29" s="190"/>
      <c r="K29" s="171" t="s">
        <v>126</v>
      </c>
    </row>
    <row r="30" spans="1:6" ht="12">
      <c r="A30" s="171" t="s">
        <v>151</v>
      </c>
      <c r="F30" s="190"/>
    </row>
    <row r="31" spans="1:6" ht="12">
      <c r="A31" s="171" t="s">
        <v>152</v>
      </c>
      <c r="F31" s="190"/>
    </row>
    <row r="32" spans="1:6" ht="12">
      <c r="A32" s="171" t="s">
        <v>153</v>
      </c>
      <c r="F32" s="190"/>
    </row>
    <row r="33" spans="1:6" ht="12">
      <c r="A33" s="171" t="s">
        <v>154</v>
      </c>
      <c r="F33" s="190"/>
    </row>
  </sheetData>
  <mergeCells count="34">
    <mergeCell ref="K5:K7"/>
    <mergeCell ref="A1:L1"/>
    <mergeCell ref="A3:A7"/>
    <mergeCell ref="B3:B7"/>
    <mergeCell ref="C3:C7"/>
    <mergeCell ref="D3:D7"/>
    <mergeCell ref="F3:K3"/>
    <mergeCell ref="L3:L7"/>
    <mergeCell ref="F4:F7"/>
    <mergeCell ref="G4:K4"/>
    <mergeCell ref="A27:D27"/>
    <mergeCell ref="H5:H7"/>
    <mergeCell ref="G5:G7"/>
    <mergeCell ref="I8:J8"/>
    <mergeCell ref="I5:J7"/>
    <mergeCell ref="E3:E7"/>
    <mergeCell ref="D19:D22"/>
    <mergeCell ref="F19:F22"/>
    <mergeCell ref="C19:C22"/>
    <mergeCell ref="B19:B22"/>
    <mergeCell ref="A19:A22"/>
    <mergeCell ref="L19:L22"/>
    <mergeCell ref="K19:K22"/>
    <mergeCell ref="G19:G22"/>
    <mergeCell ref="H19:H22"/>
    <mergeCell ref="A12:A15"/>
    <mergeCell ref="B12:B15"/>
    <mergeCell ref="C12:C15"/>
    <mergeCell ref="D12:D15"/>
    <mergeCell ref="L12:L15"/>
    <mergeCell ref="F12:F15"/>
    <mergeCell ref="G12:G15"/>
    <mergeCell ref="H12:H15"/>
    <mergeCell ref="K12:K15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 4
do uchwały  Nr XLVI/266/10
Rady Gminy w Skarżysku Kościelnym 
z dnia 30 lipca 2010 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selection activeCell="E18" sqref="E1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414" t="s">
        <v>118</v>
      </c>
      <c r="B1" s="414"/>
      <c r="C1" s="414"/>
      <c r="D1" s="414"/>
    </row>
    <row r="2" ht="6.75" customHeight="1">
      <c r="A2" s="10"/>
    </row>
    <row r="3" ht="12.75">
      <c r="D3" s="6" t="s">
        <v>276</v>
      </c>
    </row>
    <row r="4" spans="1:4" ht="15" customHeight="1">
      <c r="A4" s="415" t="s">
        <v>289</v>
      </c>
      <c r="B4" s="415" t="s">
        <v>250</v>
      </c>
      <c r="C4" s="416" t="s">
        <v>291</v>
      </c>
      <c r="D4" s="416" t="s">
        <v>109</v>
      </c>
    </row>
    <row r="5" spans="1:4" ht="15" customHeight="1">
      <c r="A5" s="415"/>
      <c r="B5" s="415"/>
      <c r="C5" s="415"/>
      <c r="D5" s="416"/>
    </row>
    <row r="6" spans="1:4" ht="15.75" customHeight="1">
      <c r="A6" s="415"/>
      <c r="B6" s="415"/>
      <c r="C6" s="415"/>
      <c r="D6" s="416"/>
    </row>
    <row r="7" spans="1:4" s="23" customFormat="1" ht="6.75" customHeight="1">
      <c r="A7" s="22">
        <v>1</v>
      </c>
      <c r="B7" s="22">
        <v>2</v>
      </c>
      <c r="C7" s="22">
        <v>3</v>
      </c>
      <c r="D7" s="22">
        <v>4</v>
      </c>
    </row>
    <row r="8" spans="1:4" ht="18.75" customHeight="1">
      <c r="A8" s="413" t="s">
        <v>263</v>
      </c>
      <c r="B8" s="413"/>
      <c r="C8" s="12"/>
      <c r="D8" s="108">
        <f>SUM(D9,D10,D11,D12,D13,D14,D15,D16,D17)</f>
        <v>7636402.96</v>
      </c>
    </row>
    <row r="9" spans="1:4" ht="18.75" customHeight="1">
      <c r="A9" s="14" t="s">
        <v>252</v>
      </c>
      <c r="B9" s="15" t="s">
        <v>258</v>
      </c>
      <c r="C9" s="14" t="s">
        <v>264</v>
      </c>
      <c r="D9" s="109">
        <v>6379267</v>
      </c>
    </row>
    <row r="10" spans="1:4" ht="18.75" customHeight="1">
      <c r="A10" s="16" t="s">
        <v>253</v>
      </c>
      <c r="B10" s="17" t="s">
        <v>259</v>
      </c>
      <c r="C10" s="16" t="s">
        <v>264</v>
      </c>
      <c r="D10" s="110"/>
    </row>
    <row r="11" spans="1:4" ht="51">
      <c r="A11" s="16" t="s">
        <v>254</v>
      </c>
      <c r="B11" s="18" t="s">
        <v>300</v>
      </c>
      <c r="C11" s="16" t="s">
        <v>282</v>
      </c>
      <c r="D11" s="110"/>
    </row>
    <row r="12" spans="1:4" ht="18.75" customHeight="1">
      <c r="A12" s="16" t="s">
        <v>246</v>
      </c>
      <c r="B12" s="17" t="s">
        <v>266</v>
      </c>
      <c r="C12" s="16" t="s">
        <v>283</v>
      </c>
      <c r="D12" s="110"/>
    </row>
    <row r="13" spans="1:4" ht="18.75" customHeight="1">
      <c r="A13" s="16" t="s">
        <v>257</v>
      </c>
      <c r="B13" s="17" t="s">
        <v>301</v>
      </c>
      <c r="C13" s="16" t="s">
        <v>110</v>
      </c>
      <c r="D13" s="110" t="s">
        <v>146</v>
      </c>
    </row>
    <row r="14" spans="1:4" ht="18.75" customHeight="1">
      <c r="A14" s="16" t="s">
        <v>260</v>
      </c>
      <c r="B14" s="17" t="s">
        <v>261</v>
      </c>
      <c r="C14" s="16" t="s">
        <v>265</v>
      </c>
      <c r="D14" s="110">
        <v>0</v>
      </c>
    </row>
    <row r="15" spans="1:4" ht="18.75" customHeight="1">
      <c r="A15" s="16" t="s">
        <v>262</v>
      </c>
      <c r="B15" s="17" t="s">
        <v>328</v>
      </c>
      <c r="C15" s="16" t="s">
        <v>292</v>
      </c>
      <c r="D15" s="110"/>
    </row>
    <row r="16" spans="1:4" ht="18.75" customHeight="1">
      <c r="A16" s="16" t="s">
        <v>268</v>
      </c>
      <c r="B16" s="17" t="s">
        <v>308</v>
      </c>
      <c r="C16" s="16" t="s">
        <v>267</v>
      </c>
      <c r="D16" s="110">
        <v>1257135.96</v>
      </c>
    </row>
    <row r="17" spans="1:4" ht="18.75" customHeight="1">
      <c r="A17" s="19" t="s">
        <v>281</v>
      </c>
      <c r="B17" s="20" t="s">
        <v>307</v>
      </c>
      <c r="C17" s="19" t="s">
        <v>272</v>
      </c>
      <c r="D17" s="111"/>
    </row>
    <row r="18" spans="1:4" ht="18.75" customHeight="1">
      <c r="A18" s="413" t="s">
        <v>302</v>
      </c>
      <c r="B18" s="413"/>
      <c r="C18" s="12"/>
      <c r="D18" s="108">
        <f>SUM(D19:D25)</f>
        <v>650000</v>
      </c>
    </row>
    <row r="19" spans="1:4" ht="18.75" customHeight="1">
      <c r="A19" s="14" t="s">
        <v>252</v>
      </c>
      <c r="B19" s="15" t="s">
        <v>284</v>
      </c>
      <c r="C19" s="14" t="s">
        <v>270</v>
      </c>
      <c r="D19" s="109">
        <v>650000</v>
      </c>
    </row>
    <row r="20" spans="1:4" ht="18.75" customHeight="1">
      <c r="A20" s="16" t="s">
        <v>253</v>
      </c>
      <c r="B20" s="17" t="s">
        <v>269</v>
      </c>
      <c r="C20" s="16" t="s">
        <v>270</v>
      </c>
      <c r="D20" s="110"/>
    </row>
    <row r="21" spans="1:4" ht="38.25">
      <c r="A21" s="16" t="s">
        <v>254</v>
      </c>
      <c r="B21" s="18" t="s">
        <v>287</v>
      </c>
      <c r="C21" s="16" t="s">
        <v>288</v>
      </c>
      <c r="D21" s="110"/>
    </row>
    <row r="22" spans="1:4" ht="18.75" customHeight="1">
      <c r="A22" s="16" t="s">
        <v>246</v>
      </c>
      <c r="B22" s="17" t="s">
        <v>285</v>
      </c>
      <c r="C22" s="16" t="s">
        <v>279</v>
      </c>
      <c r="D22" s="110"/>
    </row>
    <row r="23" spans="1:4" ht="18.75" customHeight="1">
      <c r="A23" s="16" t="s">
        <v>257</v>
      </c>
      <c r="B23" s="17" t="s">
        <v>286</v>
      </c>
      <c r="C23" s="16" t="s">
        <v>272</v>
      </c>
      <c r="D23" s="110"/>
    </row>
    <row r="24" spans="1:4" ht="25.5" customHeight="1">
      <c r="A24" s="16" t="s">
        <v>260</v>
      </c>
      <c r="B24" s="18" t="s">
        <v>186</v>
      </c>
      <c r="C24" s="16" t="s">
        <v>273</v>
      </c>
      <c r="D24" s="110"/>
    </row>
    <row r="25" spans="1:4" ht="18.75" customHeight="1">
      <c r="A25" s="19" t="s">
        <v>262</v>
      </c>
      <c r="B25" s="20" t="s">
        <v>274</v>
      </c>
      <c r="C25" s="19" t="s">
        <v>271</v>
      </c>
      <c r="D25" s="111"/>
    </row>
    <row r="26" spans="1:4" ht="7.5" customHeight="1">
      <c r="A26" s="2"/>
      <c r="B26" s="3"/>
      <c r="C26" s="3"/>
      <c r="D26" s="3"/>
    </row>
  </sheetData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 7
do uchwały Nr  XLVI/266/10
Rady Gminy w Skarżysku Kościelnym
z dnia 30 lipca 2010 r.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0">
      <selection activeCell="F18" sqref="F18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.75" customHeight="1">
      <c r="A1" s="356" t="s">
        <v>188</v>
      </c>
      <c r="B1" s="356"/>
      <c r="C1" s="356"/>
      <c r="D1" s="356"/>
      <c r="E1" s="356"/>
      <c r="F1" s="356"/>
      <c r="G1" s="356"/>
    </row>
    <row r="2" spans="5:7" ht="19.5" customHeight="1" hidden="1">
      <c r="E2" s="4"/>
      <c r="F2" s="4"/>
      <c r="G2" s="4"/>
    </row>
    <row r="3" spans="5:7" ht="19.5" customHeight="1">
      <c r="E3" s="1"/>
      <c r="F3" s="1"/>
      <c r="G3" s="5" t="s">
        <v>276</v>
      </c>
    </row>
    <row r="4" spans="1:7" ht="43.5" customHeight="1">
      <c r="A4" s="8" t="s">
        <v>289</v>
      </c>
      <c r="B4" s="8" t="s">
        <v>247</v>
      </c>
      <c r="C4" s="8" t="s">
        <v>248</v>
      </c>
      <c r="D4" s="113" t="s">
        <v>249</v>
      </c>
      <c r="E4" s="8" t="s">
        <v>277</v>
      </c>
      <c r="F4" s="9" t="s">
        <v>147</v>
      </c>
      <c r="G4" s="8" t="s">
        <v>278</v>
      </c>
    </row>
    <row r="5" spans="1:7" s="24" customFormat="1" ht="12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s="1" customFormat="1" ht="18.75" customHeight="1">
      <c r="A6" s="420" t="s">
        <v>323</v>
      </c>
      <c r="B6" s="421"/>
      <c r="C6" s="421"/>
      <c r="D6" s="421"/>
      <c r="E6" s="421"/>
      <c r="F6" s="422"/>
      <c r="G6" s="112">
        <f>SUM(G7:G12)</f>
        <v>1455300</v>
      </c>
    </row>
    <row r="7" spans="1:7" s="1" customFormat="1" ht="66.75" customHeight="1">
      <c r="A7" s="149" t="s">
        <v>252</v>
      </c>
      <c r="B7" s="150">
        <v>600</v>
      </c>
      <c r="C7" s="150">
        <v>60014</v>
      </c>
      <c r="D7" s="150">
        <v>6300</v>
      </c>
      <c r="E7" s="211" t="s">
        <v>316</v>
      </c>
      <c r="F7" s="211" t="s">
        <v>149</v>
      </c>
      <c r="G7" s="152">
        <v>1190000</v>
      </c>
    </row>
    <row r="8" spans="1:7" s="1" customFormat="1" ht="60" customHeight="1">
      <c r="A8" s="149" t="s">
        <v>253</v>
      </c>
      <c r="B8" s="150">
        <v>600</v>
      </c>
      <c r="C8" s="150">
        <v>60014</v>
      </c>
      <c r="D8" s="150">
        <v>6300</v>
      </c>
      <c r="E8" s="211" t="s">
        <v>347</v>
      </c>
      <c r="F8" s="211" t="s">
        <v>149</v>
      </c>
      <c r="G8" s="152">
        <v>25000</v>
      </c>
    </row>
    <row r="9" spans="1:7" s="21" customFormat="1" ht="66" customHeight="1">
      <c r="A9" s="149" t="s">
        <v>254</v>
      </c>
      <c r="B9" s="150">
        <v>600</v>
      </c>
      <c r="C9" s="150">
        <v>60014</v>
      </c>
      <c r="D9" s="150">
        <v>6300</v>
      </c>
      <c r="E9" s="211" t="s">
        <v>365</v>
      </c>
      <c r="F9" s="211" t="s">
        <v>149</v>
      </c>
      <c r="G9" s="152">
        <v>200000</v>
      </c>
    </row>
    <row r="10" spans="1:7" s="1" customFormat="1" ht="59.25" customHeight="1">
      <c r="A10" s="149" t="s">
        <v>246</v>
      </c>
      <c r="B10" s="150">
        <v>801</v>
      </c>
      <c r="C10" s="150">
        <v>80113</v>
      </c>
      <c r="D10" s="150">
        <v>2320</v>
      </c>
      <c r="E10" s="211" t="s">
        <v>214</v>
      </c>
      <c r="F10" s="211" t="s">
        <v>149</v>
      </c>
      <c r="G10" s="152">
        <v>15800</v>
      </c>
    </row>
    <row r="11" spans="1:7" s="1" customFormat="1" ht="58.5" customHeight="1">
      <c r="A11" s="153" t="s">
        <v>257</v>
      </c>
      <c r="B11" s="150">
        <v>851</v>
      </c>
      <c r="C11" s="150">
        <v>85121</v>
      </c>
      <c r="D11" s="150">
        <v>2560</v>
      </c>
      <c r="E11" s="211" t="s">
        <v>235</v>
      </c>
      <c r="F11" s="212" t="s">
        <v>330</v>
      </c>
      <c r="G11" s="152">
        <v>5000</v>
      </c>
    </row>
    <row r="12" spans="1:7" s="1" customFormat="1" ht="72.75" customHeight="1">
      <c r="A12" s="153" t="s">
        <v>260</v>
      </c>
      <c r="B12" s="150">
        <v>921</v>
      </c>
      <c r="C12" s="150">
        <v>92105</v>
      </c>
      <c r="D12" s="150">
        <v>2330</v>
      </c>
      <c r="E12" s="211" t="s">
        <v>382</v>
      </c>
      <c r="F12" s="213" t="s">
        <v>381</v>
      </c>
      <c r="G12" s="154">
        <v>19500</v>
      </c>
    </row>
    <row r="13" spans="1:7" s="1" customFormat="1" ht="41.25" customHeight="1">
      <c r="A13" s="417" t="s">
        <v>324</v>
      </c>
      <c r="B13" s="418"/>
      <c r="C13" s="418"/>
      <c r="D13" s="418"/>
      <c r="E13" s="418"/>
      <c r="F13" s="419"/>
      <c r="G13" s="155">
        <f>SUM(G14:G29)</f>
        <v>65000</v>
      </c>
    </row>
    <row r="14" spans="1:7" s="21" customFormat="1" ht="57.75" customHeight="1" hidden="1">
      <c r="A14" s="149" t="s">
        <v>252</v>
      </c>
      <c r="B14" s="150">
        <v>921</v>
      </c>
      <c r="C14" s="150">
        <v>92105</v>
      </c>
      <c r="D14" s="150">
        <v>2820</v>
      </c>
      <c r="E14" s="151" t="s">
        <v>379</v>
      </c>
      <c r="F14" s="151" t="s">
        <v>148</v>
      </c>
      <c r="G14" s="152">
        <v>0</v>
      </c>
    </row>
    <row r="15" spans="1:7" s="21" customFormat="1" ht="56.25" customHeight="1">
      <c r="A15" s="149" t="s">
        <v>252</v>
      </c>
      <c r="B15" s="150">
        <v>921</v>
      </c>
      <c r="C15" s="150">
        <v>92105</v>
      </c>
      <c r="D15" s="150">
        <v>2820</v>
      </c>
      <c r="E15" s="211" t="s">
        <v>396</v>
      </c>
      <c r="F15" s="211" t="s">
        <v>335</v>
      </c>
      <c r="G15" s="152">
        <v>3130</v>
      </c>
    </row>
    <row r="16" spans="1:7" s="21" customFormat="1" ht="60" customHeight="1">
      <c r="A16" s="149" t="s">
        <v>253</v>
      </c>
      <c r="B16" s="150">
        <v>921</v>
      </c>
      <c r="C16" s="150">
        <v>92105</v>
      </c>
      <c r="D16" s="150">
        <v>2820</v>
      </c>
      <c r="E16" s="211" t="s">
        <v>395</v>
      </c>
      <c r="F16" s="211" t="s">
        <v>376</v>
      </c>
      <c r="G16" s="152">
        <v>6370</v>
      </c>
    </row>
    <row r="17" spans="1:7" s="21" customFormat="1" ht="57.75" customHeight="1" hidden="1">
      <c r="A17" s="149" t="s">
        <v>253</v>
      </c>
      <c r="B17" s="150">
        <v>921</v>
      </c>
      <c r="C17" s="150">
        <v>92105</v>
      </c>
      <c r="D17" s="150">
        <v>2820</v>
      </c>
      <c r="E17" s="211" t="s">
        <v>339</v>
      </c>
      <c r="F17" s="211" t="s">
        <v>338</v>
      </c>
      <c r="G17" s="152">
        <v>0</v>
      </c>
    </row>
    <row r="18" spans="1:7" s="21" customFormat="1" ht="68.25" customHeight="1">
      <c r="A18" s="149" t="s">
        <v>254</v>
      </c>
      <c r="B18" s="150">
        <v>921</v>
      </c>
      <c r="C18" s="150">
        <v>92105</v>
      </c>
      <c r="D18" s="150">
        <v>2820</v>
      </c>
      <c r="E18" s="211" t="s">
        <v>393</v>
      </c>
      <c r="F18" s="211" t="s">
        <v>377</v>
      </c>
      <c r="G18" s="152">
        <v>1200</v>
      </c>
    </row>
    <row r="19" spans="1:7" s="21" customFormat="1" ht="60" customHeight="1">
      <c r="A19" s="149" t="s">
        <v>246</v>
      </c>
      <c r="B19" s="150">
        <v>921</v>
      </c>
      <c r="C19" s="150">
        <v>92105</v>
      </c>
      <c r="D19" s="150">
        <v>2820</v>
      </c>
      <c r="E19" s="211" t="s">
        <v>397</v>
      </c>
      <c r="F19" s="211" t="s">
        <v>335</v>
      </c>
      <c r="G19" s="152">
        <v>5000</v>
      </c>
    </row>
    <row r="20" spans="1:7" s="21" customFormat="1" ht="83.25" customHeight="1">
      <c r="A20" s="149" t="s">
        <v>257</v>
      </c>
      <c r="B20" s="150">
        <v>921</v>
      </c>
      <c r="C20" s="150">
        <v>92105</v>
      </c>
      <c r="D20" s="150">
        <v>2820</v>
      </c>
      <c r="E20" s="211" t="s">
        <v>398</v>
      </c>
      <c r="F20" s="211" t="s">
        <v>378</v>
      </c>
      <c r="G20" s="152">
        <v>3500</v>
      </c>
    </row>
    <row r="21" spans="1:7" s="21" customFormat="1" ht="63" customHeight="1">
      <c r="A21" s="149" t="s">
        <v>260</v>
      </c>
      <c r="B21" s="150">
        <v>921</v>
      </c>
      <c r="C21" s="150">
        <v>92105</v>
      </c>
      <c r="D21" s="150">
        <v>2820</v>
      </c>
      <c r="E21" s="211" t="s">
        <v>399</v>
      </c>
      <c r="F21" s="211" t="s">
        <v>378</v>
      </c>
      <c r="G21" s="152">
        <v>5300</v>
      </c>
    </row>
    <row r="22" spans="1:7" s="1" customFormat="1" ht="63" customHeight="1">
      <c r="A22" s="149" t="s">
        <v>262</v>
      </c>
      <c r="B22" s="150">
        <v>921</v>
      </c>
      <c r="C22" s="150">
        <v>92105</v>
      </c>
      <c r="D22" s="150">
        <v>2820</v>
      </c>
      <c r="E22" s="211" t="s">
        <v>400</v>
      </c>
      <c r="F22" s="211" t="s">
        <v>335</v>
      </c>
      <c r="G22" s="152">
        <v>3000</v>
      </c>
    </row>
    <row r="23" spans="1:7" s="1" customFormat="1" ht="76.5" customHeight="1">
      <c r="A23" s="149" t="s">
        <v>268</v>
      </c>
      <c r="B23" s="150">
        <v>921</v>
      </c>
      <c r="C23" s="150">
        <v>92105</v>
      </c>
      <c r="D23" s="150">
        <v>2820</v>
      </c>
      <c r="E23" s="211" t="s">
        <v>401</v>
      </c>
      <c r="F23" s="211" t="s">
        <v>336</v>
      </c>
      <c r="G23" s="152">
        <v>9500</v>
      </c>
    </row>
    <row r="24" spans="1:7" s="1" customFormat="1" ht="60" customHeight="1">
      <c r="A24" s="149" t="s">
        <v>281</v>
      </c>
      <c r="B24" s="150">
        <v>921</v>
      </c>
      <c r="C24" s="150">
        <v>92105</v>
      </c>
      <c r="D24" s="150">
        <v>2820</v>
      </c>
      <c r="E24" s="211" t="s">
        <v>404</v>
      </c>
      <c r="F24" s="211" t="s">
        <v>337</v>
      </c>
      <c r="G24" s="152">
        <v>13000</v>
      </c>
    </row>
    <row r="25" spans="1:7" ht="2.25" customHeight="1" hidden="1">
      <c r="A25" s="44"/>
      <c r="B25" s="44"/>
      <c r="C25" s="44"/>
      <c r="D25" s="44"/>
      <c r="E25" s="214"/>
      <c r="F25" s="214"/>
      <c r="G25" s="45"/>
    </row>
    <row r="26" spans="1:7" s="1" customFormat="1" ht="81.75" customHeight="1">
      <c r="A26" s="149" t="s">
        <v>383</v>
      </c>
      <c r="B26" s="150">
        <v>926</v>
      </c>
      <c r="C26" s="150">
        <v>92605</v>
      </c>
      <c r="D26" s="150">
        <v>2820</v>
      </c>
      <c r="E26" s="211" t="s">
        <v>363</v>
      </c>
      <c r="F26" s="211" t="s">
        <v>340</v>
      </c>
      <c r="G26" s="152">
        <v>8000</v>
      </c>
    </row>
    <row r="27" spans="1:7" s="1" customFormat="1" ht="98.25" customHeight="1">
      <c r="A27" s="149" t="s">
        <v>243</v>
      </c>
      <c r="B27" s="150">
        <v>926</v>
      </c>
      <c r="C27" s="150">
        <v>92605</v>
      </c>
      <c r="D27" s="150">
        <v>2820</v>
      </c>
      <c r="E27" s="211" t="s">
        <v>403</v>
      </c>
      <c r="F27" s="211" t="s">
        <v>341</v>
      </c>
      <c r="G27" s="152">
        <v>4000</v>
      </c>
    </row>
    <row r="28" spans="1:7" s="1" customFormat="1" ht="88.5" customHeight="1">
      <c r="A28" s="149" t="s">
        <v>321</v>
      </c>
      <c r="B28" s="150">
        <v>926</v>
      </c>
      <c r="C28" s="150">
        <v>92605</v>
      </c>
      <c r="D28" s="150">
        <v>2820</v>
      </c>
      <c r="E28" s="211" t="s">
        <v>402</v>
      </c>
      <c r="F28" s="211" t="s">
        <v>342</v>
      </c>
      <c r="G28" s="152">
        <v>1000</v>
      </c>
    </row>
    <row r="29" spans="1:7" s="1" customFormat="1" ht="95.25" customHeight="1">
      <c r="A29" s="149" t="s">
        <v>362</v>
      </c>
      <c r="B29" s="150">
        <v>926</v>
      </c>
      <c r="C29" s="150">
        <v>92605</v>
      </c>
      <c r="D29" s="150">
        <v>2820</v>
      </c>
      <c r="E29" s="211" t="s">
        <v>394</v>
      </c>
      <c r="F29" s="211" t="s">
        <v>343</v>
      </c>
      <c r="G29" s="152">
        <v>2000</v>
      </c>
    </row>
  </sheetData>
  <mergeCells count="3">
    <mergeCell ref="A1:G1"/>
    <mergeCell ref="A13:F13"/>
    <mergeCell ref="A6:F6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8
do uchwały Nr XLVI/266/10   
Rady Gminy w Skarżysku Kościelnym
z dnia 30 lipca 2010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2010-08-03T06:53:04Z</cp:lastPrinted>
  <dcterms:created xsi:type="dcterms:W3CDTF">1998-12-09T13:02:10Z</dcterms:created>
  <dcterms:modified xsi:type="dcterms:W3CDTF">2010-08-03T07:09:07Z</dcterms:modified>
  <cp:category/>
  <cp:version/>
  <cp:contentType/>
  <cp:contentStatus/>
</cp:coreProperties>
</file>