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380" windowHeight="6795" tabRatio="599" activeTab="3"/>
  </bookViews>
  <sheets>
    <sheet name="Nr 5" sheetId="1" r:id="rId1"/>
    <sheet name="Nr 4" sheetId="2" r:id="rId2"/>
    <sheet name="Nr 6" sheetId="3" r:id="rId3"/>
    <sheet name="Nr 1 " sheetId="4" r:id="rId4"/>
    <sheet name="Nr 3" sheetId="5" r:id="rId5"/>
    <sheet name="Nr2" sheetId="6" r:id="rId6"/>
  </sheets>
  <definedNames>
    <definedName name="_xlnm.Print_Titles" localSheetId="2">'Nr 6'!$10:$12</definedName>
    <definedName name="_xlnm.Print_Titles" localSheetId="5">'Nr2'!$10:$14</definedName>
  </definedNames>
  <calcPr fullCalcOnLoad="1"/>
</workbook>
</file>

<file path=xl/sharedStrings.xml><?xml version="1.0" encoding="utf-8"?>
<sst xmlns="http://schemas.openxmlformats.org/spreadsheetml/2006/main" count="225" uniqueCount="150">
  <si>
    <t>Lp.</t>
  </si>
  <si>
    <t>w zł</t>
  </si>
  <si>
    <t>Dział</t>
  </si>
  <si>
    <t>Rozdział</t>
  </si>
  <si>
    <t>dotacje</t>
  </si>
  <si>
    <t>1.</t>
  </si>
  <si>
    <t>2.</t>
  </si>
  <si>
    <t>3.</t>
  </si>
  <si>
    <t>Jednostka organizacyjna realizująca program lub koordynująca jego wykonanie</t>
  </si>
  <si>
    <t>Okres realizacji programu</t>
  </si>
  <si>
    <t>Łączne nakłady finansowe</t>
  </si>
  <si>
    <t>Wysokość wydatków w roku budżetowym</t>
  </si>
  <si>
    <t>dochody własne</t>
  </si>
  <si>
    <t>kredyty i pożyczki</t>
  </si>
  <si>
    <t>środki z innych źródeł</t>
  </si>
  <si>
    <t>Program inwestycyjny</t>
  </si>
  <si>
    <t>Rok rozpoczęcia</t>
  </si>
  <si>
    <t>Rok zakończenia</t>
  </si>
  <si>
    <t>Żródła finansowania wydatków:</t>
  </si>
  <si>
    <t>Rady Gminy w Skarżysku Kościelnym</t>
  </si>
  <si>
    <t>WYDATKI NA WIELOLETNIE PROGRAMY INWESTYCYJNE</t>
  </si>
  <si>
    <t>Urząd Gminy</t>
  </si>
  <si>
    <t>Kanalizacja gminy</t>
  </si>
  <si>
    <t>1.1</t>
  </si>
  <si>
    <t>3.1</t>
  </si>
  <si>
    <t>Budynek administracyjny</t>
  </si>
  <si>
    <t>Budynek administracyjny Urzędu Gminy(zagospodarowanie placu)</t>
  </si>
  <si>
    <t>1.2</t>
  </si>
  <si>
    <t>1.3</t>
  </si>
  <si>
    <t>3.2</t>
  </si>
  <si>
    <t>OGÓŁEM</t>
  </si>
  <si>
    <t>1.4</t>
  </si>
  <si>
    <t>Wysokość wydatków w roku 2007</t>
  </si>
  <si>
    <t xml:space="preserve">Infrastruktura drogowa </t>
  </si>
  <si>
    <t>Obiekty  kulturalno - oświatowe</t>
  </si>
  <si>
    <t>Urząd Gminy- komputeryzacja</t>
  </si>
  <si>
    <t>4.1.</t>
  </si>
  <si>
    <t xml:space="preserve">Modernizacja drogi gminnej relacji Świerczek - Kierz Niedźwiedzi </t>
  </si>
  <si>
    <t>Wysokość wydatków w roku 2008</t>
  </si>
  <si>
    <t>kwota</t>
  </si>
  <si>
    <t>Obiekty służby zdrowia</t>
  </si>
  <si>
    <t>pochodzące z:</t>
  </si>
  <si>
    <t>Wydatki do poniesienia po roku 2008</t>
  </si>
  <si>
    <t>ZPORR</t>
  </si>
  <si>
    <t>Rozbudowa budynku  SPZOZ</t>
  </si>
  <si>
    <t>2,1,</t>
  </si>
  <si>
    <t>2,2,</t>
  </si>
  <si>
    <t>Wyjaśnienie skrutów:</t>
  </si>
  <si>
    <t>SPO- Sektorowy Program Operacyjny "Restrukturyzacja i modernizacja sektora żywnościowego oraz rozwój obszarów wiejsckich - 2004 -2006- Odnowa wsi oraz zachowanie i ochrona dziedzictwa kulturowego.</t>
  </si>
  <si>
    <t>ZPORR- Zintegrowany Program Operacyjny Rozwoju Regionalnego</t>
  </si>
  <si>
    <t>SPO</t>
  </si>
  <si>
    <t>SKBK- Społeczne Komitety Budowy Kanalizacji</t>
  </si>
  <si>
    <t>SKBK</t>
  </si>
  <si>
    <t>Kanał sanitarny wraz z przyłączami w Skarżysku Kościelnym I - Świerczek - zadanie II</t>
  </si>
  <si>
    <t>Kanalizacja sanitarna Skarżysko Kościelne II - Grzybowa Góra - zadania III</t>
  </si>
  <si>
    <t>Poniesione wydatki do 31.12.2005</t>
  </si>
  <si>
    <t xml:space="preserve">Sieć kanalizacji sanitarnej wraz z przepompowniami ścieków i zasilaniem elektrycznym przepompowni w M. Majków i Michałów GM. Skarżysko Kościelne - zadania I </t>
  </si>
  <si>
    <t>Budowa sieci kanalizacji sanitarnej /wraz z przepompowniami ścieków/ w miejscowości Lipowe Pole Skarbowe i Lipowe Pole Plebańskie - zadania IV</t>
  </si>
  <si>
    <t>Budowa Centrum Kulturalno - Oświatowegi i Sportowego przy Szkole Podstawowej w Kierzu Niedźwiedzim</t>
  </si>
  <si>
    <t>Rodzinne Centrum Kultury i Wypoczynku "Nad Żarnówką" przy Szkole Podstawowej w Majkowie</t>
  </si>
  <si>
    <t>PLAN</t>
  </si>
  <si>
    <t>przychodów i wydatków funduszy celowych</t>
  </si>
  <si>
    <t>Dział rozdział</t>
  </si>
  <si>
    <t>Nazwa funduszu</t>
  </si>
  <si>
    <t>Stan na początek roku</t>
  </si>
  <si>
    <t>Kwota przychodów</t>
  </si>
  <si>
    <t>Kwota wydatków</t>
  </si>
  <si>
    <t>Stan na koniec roku</t>
  </si>
  <si>
    <t>900-90011</t>
  </si>
  <si>
    <t>Gminny Fundusz Ochrony Środowiska i Gospodarki Wodnej</t>
  </si>
  <si>
    <t>□ Przelewy redystrybucyjne</t>
  </si>
  <si>
    <t>□ Dotacja z Powiatowego FOŚ i GW</t>
  </si>
  <si>
    <t>□ Dofinansowanie zakupu sprzętu pożarniczego</t>
  </si>
  <si>
    <t>□ Selektywna zbiórka odpadów i gospodarka odpadami (składka na "Utylizator")</t>
  </si>
  <si>
    <t>Przychody</t>
  </si>
  <si>
    <t>4.</t>
  </si>
  <si>
    <t>5.</t>
  </si>
  <si>
    <t>6.</t>
  </si>
  <si>
    <t>7.</t>
  </si>
  <si>
    <t>WYDATKI INWESTYCYJNE NA OKRES ROKU BUDŻETOWEGO 2006</t>
  </si>
  <si>
    <t>Zadanie inwestycyjne</t>
  </si>
  <si>
    <t>Łączne nakłady finansowe   (w roku budżetowym)</t>
  </si>
  <si>
    <t>Źródła finasnowania wydatków:</t>
  </si>
  <si>
    <t>pochodzace z:</t>
  </si>
  <si>
    <t xml:space="preserve">Zakup szafy sejfu </t>
  </si>
  <si>
    <t xml:space="preserve">Razem dział </t>
  </si>
  <si>
    <t>Utworzenie Gminnego zespołu reagowania kryzysowego</t>
  </si>
  <si>
    <t>Rozbudowa szkoły i budowa Sali gimnastycznej w Skarżysku Kościelnym - dla potrzeb Gimnazjum</t>
  </si>
  <si>
    <t xml:space="preserve">Doposażenie świetlicy </t>
  </si>
  <si>
    <t>Świetlica</t>
  </si>
  <si>
    <t>Wykaz dotacji udzielanych z budżetu w 2006 roku (za wyjątkiem dotacji dla zakładów budżetowych i gospodarstw pomocniczych)</t>
  </si>
  <si>
    <t>L.p.</t>
  </si>
  <si>
    <t>Jednostka otrzymująca</t>
  </si>
  <si>
    <t>Dotacje podmiotowe</t>
  </si>
  <si>
    <t>Dotacje celowe</t>
  </si>
  <si>
    <t>Zakres dotacji</t>
  </si>
  <si>
    <t>bieżące</t>
  </si>
  <si>
    <t>inwestycyjne</t>
  </si>
  <si>
    <t>Starostwo Powiatowe w Skarżysku - Kamiennej</t>
  </si>
  <si>
    <t>Dowóz uczniów niepełnosprawnych do Zespołu Placówek Specjalnych dla Niepełnosprawnych Ruchowo w Skarżysku - Kamiennej</t>
  </si>
  <si>
    <t xml:space="preserve">Dotacja celowa przekazana dla powiatu na inwestycje i zakupy inwestycyjne realizowane na podstawie porozumień (umów)między jednostkami samorządu terytorialnego - Współfinansowanie budowy dróg powiatowych </t>
  </si>
  <si>
    <t>Polski Komitet Pomocy Społecznej - Zarząd Gminny w Skarżysku Kościelnym</t>
  </si>
  <si>
    <t>Dotacja celowe z budżetu na  dofinansowanie zadań  - Zorganizowanie punktu nieodpłatnego wydawania żywności dla osób ubogich z terenu Gminy Skarżysko Kościelne</t>
  </si>
  <si>
    <t>Samorządowa Instytucja Kultury- Gminna Biblioteka Publiczna</t>
  </si>
  <si>
    <t>Dotacja podmiotowa z budżetu dla samorządowej instytucji kultury</t>
  </si>
  <si>
    <t>Stowarzyszenie "Nasza Gmina"</t>
  </si>
  <si>
    <t>Dotacja celowe z budżetu na finansowanie lub dofinansowanie zadań    - propagowanie tradycji i kultury naszego regionu,  organizacja dożynek, festynów i jubileuszy.</t>
  </si>
  <si>
    <t>Stowarzyszenie Ochotniczej Straży Pożarnej w Lipowym Polu</t>
  </si>
  <si>
    <t>Dotacja celowe z budżetu na finansowanie lub dofinansowanie zadań    -  organizacja  festynów rodzinnych.</t>
  </si>
  <si>
    <t>Dotacja celowe z budżetu na finansowanie lub dofinansowanie zadań :    Organizacja zajęć, treningów i rozgrywek sportowych dzieci i młodzieży z terenu gminy Skarżysko Koscielne wraz z imprezami wyjazdowymi na zawody.</t>
  </si>
  <si>
    <t>8.</t>
  </si>
  <si>
    <t>Gminne Zrzeszenie "Ludowe Zespoły Sportowe" w Skarżysku Kościelnym</t>
  </si>
  <si>
    <t>Dotacja celowe z budżetu na finansowanie lub dofinansowanie zadań :    Udział reprezentacji gminy w zawodach organizowanych przez zrzeszenie LZS oraz inne kluby i organizacje.</t>
  </si>
  <si>
    <t>9.</t>
  </si>
  <si>
    <t>Gminny Ludowy Klub Sportowy "GROM"</t>
  </si>
  <si>
    <t>Dotacja celowe z budżetu na finansowanie lub dofinansowanie zadań :    Organizacja masowych imprez rekreacyjno sportowych dla mieszkańców gminy.</t>
  </si>
  <si>
    <t>10.</t>
  </si>
  <si>
    <t>Gmina Skarżysko -Kamienna</t>
  </si>
  <si>
    <t>Dotacja celowa przekazana dla gminy na inwestycje i zakupy inwestycyjne realizowane na podstawie porozumień (umów)między jednostkami samorządu terytorialnego - Współfinansowanie wykonania projektu kanalizacji gminy do Funduszu Spójności.</t>
  </si>
  <si>
    <t>RAZEM</t>
  </si>
  <si>
    <t>Załącznik Nr 6</t>
  </si>
  <si>
    <t>Plan przychodów i wydatków zakładu budżetowego na rok 2006</t>
  </si>
  <si>
    <t>Nazwa zakładu budżetowego</t>
  </si>
  <si>
    <t>Stan środków obrotowych na 1.01.2006 r.</t>
  </si>
  <si>
    <t>Dotacje z budżetu</t>
  </si>
  <si>
    <t>Wydatki</t>
  </si>
  <si>
    <t>w tym</t>
  </si>
  <si>
    <t>stan środków obrotowych na 31.12.2006 r.</t>
  </si>
  <si>
    <t>przedmiotowa</t>
  </si>
  <si>
    <t>celowa na inwestycje</t>
  </si>
  <si>
    <t>wydatki na wynagrodzenia i składniki naliczane od wynagrodzeń</t>
  </si>
  <si>
    <t>wydatki inwestycyjne</t>
  </si>
  <si>
    <t>wpłata do budżetu</t>
  </si>
  <si>
    <t>Zakład Gospodarki Komunalnej</t>
  </si>
  <si>
    <t>400/40002</t>
  </si>
  <si>
    <t>900/90001</t>
  </si>
  <si>
    <t>900/90003</t>
  </si>
  <si>
    <t>Razem:</t>
  </si>
  <si>
    <t>Wykaz dotacji udzielanych z budżetu w 2006 roku dla zakładów budżetowych i gospodarstw pomocniczych</t>
  </si>
  <si>
    <t>Dotacje przedmiotowe</t>
  </si>
  <si>
    <t xml:space="preserve">Dotacja przedmiotowa jako dopłata do stawki za wodę dla zakładu  budżetowego </t>
  </si>
  <si>
    <t>Razem</t>
  </si>
  <si>
    <t xml:space="preserve">z dnia 29 grudnia 2006 r. </t>
  </si>
  <si>
    <t>Załącznik Nr 3</t>
  </si>
  <si>
    <t>Załącznik Nr 5</t>
  </si>
  <si>
    <t>do uchwały Nr III/9/2006</t>
  </si>
  <si>
    <t>Załącznik Nr 1</t>
  </si>
  <si>
    <t>Załącznik Nr 2</t>
  </si>
  <si>
    <t>Załącznik Nr 4</t>
  </si>
  <si>
    <t xml:space="preserve">Budowa i modernizacja oświetlenia ulicznego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</si>
</sst>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00"/>
    <numFmt numFmtId="168" formatCode="000"/>
  </numFmts>
  <fonts count="2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1"/>
    </font>
    <font>
      <sz val="9"/>
      <name val="Arial CE"/>
      <family val="0"/>
    </font>
    <font>
      <b/>
      <sz val="9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3"/>
      <name val="Times New Roman CE"/>
      <family val="1"/>
    </font>
    <font>
      <sz val="10"/>
      <name val="Times New Roman CE"/>
      <family val="1"/>
    </font>
    <font>
      <i/>
      <sz val="12"/>
      <name val="Times New Roman CE"/>
      <family val="1"/>
    </font>
    <font>
      <sz val="12"/>
      <name val="Times New Roman"/>
      <family val="1"/>
    </font>
    <font>
      <i/>
      <sz val="10"/>
      <name val="Times New Roman CE"/>
      <family val="1"/>
    </font>
    <font>
      <b/>
      <i/>
      <sz val="12"/>
      <name val="Times New Roman CE"/>
      <family val="1"/>
    </font>
    <font>
      <b/>
      <sz val="10"/>
      <name val="Arial CE"/>
      <family val="0"/>
    </font>
    <font>
      <b/>
      <sz val="10"/>
      <name val="Times New Roman CE"/>
      <family val="0"/>
    </font>
    <font>
      <sz val="12"/>
      <name val="Arial CE"/>
      <family val="0"/>
    </font>
    <font>
      <sz val="13"/>
      <name val="Times New Roman CE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1" fontId="3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horizontal="center" vertical="top"/>
    </xf>
    <xf numFmtId="3" fontId="5" fillId="0" borderId="2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3" fontId="10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/>
    </xf>
    <xf numFmtId="0" fontId="8" fillId="0" borderId="5" xfId="0" applyFont="1" applyBorder="1" applyAlignment="1">
      <alignment wrapText="1"/>
    </xf>
    <xf numFmtId="0" fontId="12" fillId="0" borderId="5" xfId="0" applyFont="1" applyBorder="1" applyAlignment="1">
      <alignment/>
    </xf>
    <xf numFmtId="0" fontId="13" fillId="0" borderId="0" xfId="0" applyFont="1" applyAlignment="1">
      <alignment horizontal="justify"/>
    </xf>
    <xf numFmtId="3" fontId="8" fillId="0" borderId="5" xfId="0" applyNumberFormat="1" applyFont="1" applyBorder="1" applyAlignment="1">
      <alignment/>
    </xf>
    <xf numFmtId="0" fontId="8" fillId="0" borderId="6" xfId="0" applyFont="1" applyBorder="1" applyAlignment="1">
      <alignment/>
    </xf>
    <xf numFmtId="0" fontId="14" fillId="0" borderId="6" xfId="0" applyFont="1" applyBorder="1" applyAlignment="1">
      <alignment/>
    </xf>
    <xf numFmtId="3" fontId="8" fillId="0" borderId="6" xfId="0" applyNumberFormat="1" applyFont="1" applyBorder="1" applyAlignment="1">
      <alignment/>
    </xf>
    <xf numFmtId="0" fontId="14" fillId="0" borderId="0" xfId="0" applyFont="1" applyAlignment="1">
      <alignment/>
    </xf>
    <xf numFmtId="3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center" vertical="top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3" fontId="17" fillId="0" borderId="1" xfId="0" applyNumberFormat="1" applyFont="1" applyBorder="1" applyAlignment="1">
      <alignment vertical="center"/>
    </xf>
    <xf numFmtId="3" fontId="17" fillId="0" borderId="1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8" fillId="0" borderId="7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1" xfId="0" applyFont="1" applyBorder="1" applyAlignment="1">
      <alignment/>
    </xf>
    <xf numFmtId="3" fontId="9" fillId="0" borderId="1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3" fontId="11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/>
    </xf>
    <xf numFmtId="3" fontId="11" fillId="0" borderId="1" xfId="0" applyNumberFormat="1" applyFont="1" applyBorder="1" applyAlignment="1">
      <alignment/>
    </xf>
    <xf numFmtId="0" fontId="9" fillId="0" borderId="0" xfId="0" applyFont="1" applyAlignment="1">
      <alignment horizontal="justify" vertical="center" wrapText="1"/>
    </xf>
    <xf numFmtId="0" fontId="11" fillId="0" borderId="2" xfId="0" applyFont="1" applyBorder="1" applyAlignment="1">
      <alignment/>
    </xf>
    <xf numFmtId="0" fontId="11" fillId="0" borderId="2" xfId="0" applyFont="1" applyBorder="1" applyAlignment="1">
      <alignment wrapText="1"/>
    </xf>
    <xf numFmtId="3" fontId="11" fillId="0" borderId="2" xfId="0" applyNumberFormat="1" applyFont="1" applyBorder="1" applyAlignment="1">
      <alignment/>
    </xf>
    <xf numFmtId="0" fontId="11" fillId="0" borderId="5" xfId="0" applyFont="1" applyBorder="1" applyAlignment="1">
      <alignment/>
    </xf>
    <xf numFmtId="3" fontId="11" fillId="0" borderId="5" xfId="0" applyNumberFormat="1" applyFont="1" applyBorder="1" applyAlignment="1">
      <alignment/>
    </xf>
    <xf numFmtId="0" fontId="11" fillId="0" borderId="6" xfId="0" applyFont="1" applyBorder="1" applyAlignment="1">
      <alignment/>
    </xf>
    <xf numFmtId="3" fontId="11" fillId="0" borderId="6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3" fontId="11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4" fontId="9" fillId="0" borderId="2" xfId="0" applyNumberFormat="1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4" fontId="8" fillId="0" borderId="5" xfId="0" applyNumberFormat="1" applyFont="1" applyBorder="1" applyAlignment="1">
      <alignment/>
    </xf>
    <xf numFmtId="4" fontId="9" fillId="0" borderId="5" xfId="0" applyNumberFormat="1" applyFont="1" applyBorder="1" applyAlignment="1">
      <alignment/>
    </xf>
    <xf numFmtId="0" fontId="11" fillId="0" borderId="6" xfId="0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wrapText="1"/>
    </xf>
    <xf numFmtId="0" fontId="16" fillId="0" borderId="4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3" fontId="3" fillId="0" borderId="2" xfId="0" applyNumberFormat="1" applyFont="1" applyBorder="1" applyAlignment="1">
      <alignment vertical="top"/>
    </xf>
    <xf numFmtId="3" fontId="3" fillId="0" borderId="6" xfId="0" applyNumberFormat="1" applyFont="1" applyBorder="1" applyAlignment="1">
      <alignment vertical="top"/>
    </xf>
    <xf numFmtId="3" fontId="3" fillId="0" borderId="2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3" fontId="3" fillId="0" borderId="9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workbookViewId="0" topLeftCell="A1">
      <selection activeCell="D21" sqref="D21"/>
    </sheetView>
  </sheetViews>
  <sheetFormatPr defaultColWidth="9.00390625" defaultRowHeight="12.75"/>
  <cols>
    <col min="1" max="1" width="5.625" style="72" customWidth="1"/>
    <col min="2" max="2" width="11.75390625" style="72" customWidth="1"/>
    <col min="3" max="4" width="9.125" style="72" customWidth="1"/>
    <col min="5" max="5" width="12.375" style="72" customWidth="1"/>
    <col min="6" max="6" width="9.125" style="72" customWidth="1"/>
    <col min="7" max="7" width="11.375" style="72" customWidth="1"/>
    <col min="8" max="8" width="19.375" style="72" customWidth="1"/>
    <col min="9" max="16384" width="9.125" style="72" customWidth="1"/>
  </cols>
  <sheetData>
    <row r="2" s="1" customFormat="1" ht="12">
      <c r="G2" s="1" t="s">
        <v>144</v>
      </c>
    </row>
    <row r="3" s="1" customFormat="1" ht="12">
      <c r="G3" s="1" t="s">
        <v>145</v>
      </c>
    </row>
    <row r="4" s="1" customFormat="1" ht="12">
      <c r="G4" s="1" t="s">
        <v>19</v>
      </c>
    </row>
    <row r="5" s="1" customFormat="1" ht="12">
      <c r="G5" s="1" t="s">
        <v>142</v>
      </c>
    </row>
    <row r="6" ht="22.5" customHeight="1"/>
    <row r="7" spans="1:8" ht="29.25" customHeight="1">
      <c r="A7" s="130" t="s">
        <v>138</v>
      </c>
      <c r="B7" s="130"/>
      <c r="C7" s="130"/>
      <c r="D7" s="130"/>
      <c r="E7" s="130"/>
      <c r="F7" s="130"/>
      <c r="G7" s="130"/>
      <c r="H7" s="130"/>
    </row>
    <row r="8" ht="18.75" customHeight="1"/>
    <row r="9" ht="18.75" customHeight="1">
      <c r="H9" s="98" t="s">
        <v>1</v>
      </c>
    </row>
    <row r="10" spans="1:8" ht="12.75">
      <c r="A10" s="131" t="s">
        <v>91</v>
      </c>
      <c r="B10" s="131" t="s">
        <v>92</v>
      </c>
      <c r="C10" s="131" t="s">
        <v>2</v>
      </c>
      <c r="D10" s="131" t="s">
        <v>3</v>
      </c>
      <c r="E10" s="131" t="s">
        <v>139</v>
      </c>
      <c r="F10" s="131" t="s">
        <v>94</v>
      </c>
      <c r="G10" s="131"/>
      <c r="H10" s="131" t="s">
        <v>95</v>
      </c>
    </row>
    <row r="11" spans="1:8" ht="12.75">
      <c r="A11" s="131"/>
      <c r="B11" s="131"/>
      <c r="C11" s="131"/>
      <c r="D11" s="131"/>
      <c r="E11" s="131"/>
      <c r="F11" s="48" t="s">
        <v>96</v>
      </c>
      <c r="G11" s="48" t="s">
        <v>97</v>
      </c>
      <c r="H11" s="131"/>
    </row>
    <row r="12" spans="1:8" s="53" customFormat="1" ht="11.25">
      <c r="A12" s="51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</row>
    <row r="13" spans="1:9" ht="96.75" customHeight="1">
      <c r="A13" s="99" t="s">
        <v>5</v>
      </c>
      <c r="B13" s="100" t="s">
        <v>133</v>
      </c>
      <c r="C13" s="99">
        <v>400</v>
      </c>
      <c r="D13" s="99">
        <v>40002</v>
      </c>
      <c r="E13" s="101">
        <v>53000</v>
      </c>
      <c r="F13" s="101">
        <v>0</v>
      </c>
      <c r="G13" s="101">
        <v>0</v>
      </c>
      <c r="H13" s="102" t="s">
        <v>140</v>
      </c>
      <c r="I13" s="115"/>
    </row>
    <row r="14" spans="1:8" ht="12.75">
      <c r="A14" s="103"/>
      <c r="B14" s="103" t="s">
        <v>141</v>
      </c>
      <c r="C14" s="103"/>
      <c r="D14" s="103"/>
      <c r="E14" s="104">
        <f>SUM(E13)</f>
        <v>53000</v>
      </c>
      <c r="F14" s="104">
        <f>SUM(F13)</f>
        <v>0</v>
      </c>
      <c r="G14" s="104">
        <f>SUM(G13)</f>
        <v>0</v>
      </c>
      <c r="H14" s="103"/>
    </row>
    <row r="15" spans="1:8" ht="12.75">
      <c r="A15" s="113"/>
      <c r="B15" s="113"/>
      <c r="C15" s="113"/>
      <c r="D15" s="113"/>
      <c r="E15" s="116"/>
      <c r="F15" s="116"/>
      <c r="G15" s="116"/>
      <c r="H15" s="113"/>
    </row>
    <row r="16" spans="1:8" ht="12.75">
      <c r="A16" s="113"/>
      <c r="B16" s="113"/>
      <c r="C16" s="113"/>
      <c r="D16" s="113"/>
      <c r="E16" s="116"/>
      <c r="F16" s="116"/>
      <c r="G16" s="116"/>
      <c r="H16" s="113"/>
    </row>
    <row r="17" spans="1:8" ht="12.75">
      <c r="A17" s="113"/>
      <c r="B17" s="113"/>
      <c r="C17" s="113"/>
      <c r="D17" s="113"/>
      <c r="E17" s="116"/>
      <c r="F17" s="116"/>
      <c r="G17" s="116"/>
      <c r="H17" s="113"/>
    </row>
    <row r="18" spans="1:8" ht="12.75">
      <c r="A18" s="113"/>
      <c r="B18" s="113"/>
      <c r="C18" s="113"/>
      <c r="D18" s="113"/>
      <c r="E18" s="116"/>
      <c r="F18" s="116"/>
      <c r="G18" s="116"/>
      <c r="H18" s="113"/>
    </row>
    <row r="19" spans="1:8" ht="12.75">
      <c r="A19" s="113"/>
      <c r="B19" s="113"/>
      <c r="C19" s="113"/>
      <c r="D19" s="113"/>
      <c r="E19" s="116"/>
      <c r="F19" s="116"/>
      <c r="G19" s="116"/>
      <c r="H19" s="113"/>
    </row>
    <row r="20" spans="1:8" ht="12.75">
      <c r="A20" s="113"/>
      <c r="B20" s="113"/>
      <c r="C20" s="113"/>
      <c r="D20" s="113"/>
      <c r="E20" s="116"/>
      <c r="F20" s="116"/>
      <c r="G20" s="116"/>
      <c r="H20" s="113"/>
    </row>
    <row r="21" spans="1:8" ht="12.75">
      <c r="A21" s="113"/>
      <c r="B21" s="113"/>
      <c r="C21" s="113"/>
      <c r="D21" s="113"/>
      <c r="E21" s="116"/>
      <c r="F21" s="116"/>
      <c r="G21" s="116"/>
      <c r="H21" s="113"/>
    </row>
    <row r="22" spans="1:8" ht="12.75">
      <c r="A22" s="113"/>
      <c r="B22" s="113"/>
      <c r="C22" s="113"/>
      <c r="D22" s="113"/>
      <c r="E22" s="116"/>
      <c r="F22" s="116"/>
      <c r="G22" s="116"/>
      <c r="H22" s="113"/>
    </row>
    <row r="23" spans="1:8" ht="12.75">
      <c r="A23" s="113"/>
      <c r="B23" s="113"/>
      <c r="C23" s="113"/>
      <c r="D23" s="113"/>
      <c r="E23" s="116"/>
      <c r="F23" s="116"/>
      <c r="G23" s="116"/>
      <c r="H23" s="113"/>
    </row>
    <row r="24" spans="1:8" ht="12.75">
      <c r="A24" s="113"/>
      <c r="B24" s="113"/>
      <c r="C24" s="113"/>
      <c r="D24" s="113"/>
      <c r="E24" s="116"/>
      <c r="F24" s="116"/>
      <c r="G24" s="116"/>
      <c r="H24" s="113"/>
    </row>
    <row r="25" spans="1:8" ht="12.75">
      <c r="A25" s="113"/>
      <c r="B25" s="113"/>
      <c r="C25" s="113"/>
      <c r="D25" s="113"/>
      <c r="E25" s="116"/>
      <c r="F25" s="116"/>
      <c r="G25" s="116"/>
      <c r="H25" s="113"/>
    </row>
    <row r="26" spans="1:8" ht="12.75">
      <c r="A26" s="113"/>
      <c r="B26" s="113"/>
      <c r="C26" s="113"/>
      <c r="D26" s="113"/>
      <c r="E26" s="116"/>
      <c r="F26" s="116"/>
      <c r="G26" s="116"/>
      <c r="H26" s="113"/>
    </row>
    <row r="27" spans="1:8" ht="12.75">
      <c r="A27" s="113"/>
      <c r="B27" s="113"/>
      <c r="C27" s="113"/>
      <c r="D27" s="113"/>
      <c r="E27" s="116"/>
      <c r="F27" s="116"/>
      <c r="G27" s="116"/>
      <c r="H27" s="113"/>
    </row>
    <row r="28" spans="1:8" ht="12.75">
      <c r="A28" s="113"/>
      <c r="B28" s="113"/>
      <c r="C28" s="113"/>
      <c r="D28" s="113"/>
      <c r="E28" s="116"/>
      <c r="F28" s="116"/>
      <c r="G28" s="116"/>
      <c r="H28" s="113"/>
    </row>
    <row r="29" spans="1:8" ht="12.75">
      <c r="A29" s="113"/>
      <c r="B29" s="113"/>
      <c r="C29" s="113"/>
      <c r="D29" s="113"/>
      <c r="E29" s="116"/>
      <c r="F29" s="116"/>
      <c r="G29" s="116"/>
      <c r="H29" s="113"/>
    </row>
  </sheetData>
  <mergeCells count="8">
    <mergeCell ref="A7:H7"/>
    <mergeCell ref="A10:A11"/>
    <mergeCell ref="B10:B11"/>
    <mergeCell ref="C10:C11"/>
    <mergeCell ref="D10:D11"/>
    <mergeCell ref="E10:E11"/>
    <mergeCell ref="F10:G10"/>
    <mergeCell ref="H10:H11"/>
  </mergeCells>
  <printOptions/>
  <pageMargins left="0.5905511811023623" right="0.35433070866141736" top="0.3937007874015748" bottom="0.4724409448818898" header="0.393700787401574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"/>
  <sheetViews>
    <sheetView workbookViewId="0" topLeftCell="A1">
      <selection activeCell="D22" sqref="D22"/>
    </sheetView>
  </sheetViews>
  <sheetFormatPr defaultColWidth="9.00390625" defaultRowHeight="12.75"/>
  <cols>
    <col min="1" max="1" width="6.25390625" style="0" customWidth="1"/>
    <col min="2" max="2" width="12.00390625" style="0" customWidth="1"/>
    <col min="4" max="4" width="12.25390625" style="0" customWidth="1"/>
    <col min="5" max="5" width="10.875" style="0" customWidth="1"/>
    <col min="6" max="8" width="11.25390625" style="0" customWidth="1"/>
    <col min="9" max="9" width="12.375" style="0" customWidth="1"/>
    <col min="10" max="10" width="10.875" style="0" customWidth="1"/>
    <col min="11" max="11" width="11.375" style="0" customWidth="1"/>
    <col min="12" max="12" width="12.25390625" style="0" customWidth="1"/>
  </cols>
  <sheetData>
    <row r="2" spans="1:12" ht="15.75">
      <c r="A2" s="39"/>
      <c r="B2" s="39"/>
      <c r="C2" s="39"/>
      <c r="D2" s="39"/>
      <c r="E2" s="39"/>
      <c r="F2" s="39"/>
      <c r="G2" s="39"/>
      <c r="H2" s="39"/>
      <c r="I2" s="39"/>
      <c r="J2" s="39" t="s">
        <v>148</v>
      </c>
      <c r="K2" s="39"/>
      <c r="L2" s="39"/>
    </row>
    <row r="3" spans="1:12" ht="15.75">
      <c r="A3" s="39"/>
      <c r="B3" s="39"/>
      <c r="C3" s="39"/>
      <c r="D3" s="39"/>
      <c r="E3" s="39"/>
      <c r="F3" s="39"/>
      <c r="G3" s="39"/>
      <c r="H3" s="39"/>
      <c r="I3" s="39"/>
      <c r="J3" s="1" t="s">
        <v>145</v>
      </c>
      <c r="K3" s="1"/>
      <c r="L3" s="1"/>
    </row>
    <row r="4" spans="1:12" ht="15.75">
      <c r="A4" s="39"/>
      <c r="B4" s="39"/>
      <c r="C4" s="39"/>
      <c r="D4" s="39"/>
      <c r="E4" s="39"/>
      <c r="F4" s="41"/>
      <c r="G4" s="41"/>
      <c r="H4" s="39"/>
      <c r="I4" s="39"/>
      <c r="J4" s="1" t="s">
        <v>19</v>
      </c>
      <c r="K4" s="1"/>
      <c r="L4" s="1"/>
    </row>
    <row r="5" spans="1:12" ht="15.75">
      <c r="A5" s="39"/>
      <c r="B5" s="39"/>
      <c r="C5" s="39"/>
      <c r="D5" s="39"/>
      <c r="E5" s="39"/>
      <c r="F5" s="39"/>
      <c r="G5" s="39"/>
      <c r="H5" s="39"/>
      <c r="I5" s="39"/>
      <c r="J5" s="1" t="s">
        <v>142</v>
      </c>
      <c r="K5" s="1"/>
      <c r="L5" s="1"/>
    </row>
    <row r="6" spans="1:12" ht="15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16.5">
      <c r="A7" s="136" t="s">
        <v>121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</row>
    <row r="8" spans="1:12" ht="15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ht="15.75">
      <c r="A9" s="39"/>
      <c r="B9" s="39"/>
      <c r="C9" s="39"/>
      <c r="D9" s="39"/>
      <c r="E9" s="39"/>
      <c r="F9" s="39"/>
      <c r="G9" s="39"/>
      <c r="H9" s="39"/>
      <c r="I9" s="39"/>
      <c r="J9" s="39"/>
      <c r="K9" s="75"/>
      <c r="L9" s="75" t="s">
        <v>1</v>
      </c>
    </row>
    <row r="10" spans="1:12" ht="12.75">
      <c r="A10" s="131" t="s">
        <v>0</v>
      </c>
      <c r="B10" s="131" t="s">
        <v>122</v>
      </c>
      <c r="C10" s="131" t="s">
        <v>62</v>
      </c>
      <c r="D10" s="131" t="s">
        <v>123</v>
      </c>
      <c r="E10" s="131" t="s">
        <v>74</v>
      </c>
      <c r="F10" s="134" t="s">
        <v>124</v>
      </c>
      <c r="G10" s="135"/>
      <c r="H10" s="131" t="s">
        <v>125</v>
      </c>
      <c r="I10" s="131" t="s">
        <v>126</v>
      </c>
      <c r="J10" s="131"/>
      <c r="K10" s="131"/>
      <c r="L10" s="137" t="s">
        <v>127</v>
      </c>
    </row>
    <row r="11" spans="1:12" ht="63.75">
      <c r="A11" s="131"/>
      <c r="B11" s="131"/>
      <c r="C11" s="131"/>
      <c r="D11" s="131"/>
      <c r="E11" s="131"/>
      <c r="F11" s="48" t="s">
        <v>128</v>
      </c>
      <c r="G11" s="48" t="s">
        <v>129</v>
      </c>
      <c r="H11" s="131"/>
      <c r="I11" s="48" t="s">
        <v>130</v>
      </c>
      <c r="J11" s="48" t="s">
        <v>131</v>
      </c>
      <c r="K11" s="48" t="s">
        <v>132</v>
      </c>
      <c r="L11" s="138"/>
    </row>
    <row r="12" spans="1:12" ht="12.75">
      <c r="A12" s="51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</row>
    <row r="13" spans="1:12" ht="38.25">
      <c r="A13" s="106" t="s">
        <v>5</v>
      </c>
      <c r="B13" s="107" t="s">
        <v>133</v>
      </c>
      <c r="C13" s="106"/>
      <c r="D13" s="108"/>
      <c r="E13" s="108"/>
      <c r="F13" s="108"/>
      <c r="G13" s="108"/>
      <c r="H13" s="108"/>
      <c r="I13" s="108"/>
      <c r="J13" s="108"/>
      <c r="K13" s="108"/>
      <c r="L13" s="108"/>
    </row>
    <row r="14" spans="1:12" ht="12.75">
      <c r="A14" s="109"/>
      <c r="B14" s="109"/>
      <c r="C14" s="109" t="s">
        <v>134</v>
      </c>
      <c r="D14" s="110">
        <v>7691</v>
      </c>
      <c r="E14" s="110">
        <v>236000</v>
      </c>
      <c r="F14" s="110">
        <v>53000</v>
      </c>
      <c r="G14" s="110">
        <v>0</v>
      </c>
      <c r="H14" s="110">
        <v>324000</v>
      </c>
      <c r="I14" s="110">
        <v>151000</v>
      </c>
      <c r="J14" s="110">
        <v>0</v>
      </c>
      <c r="K14" s="110"/>
      <c r="L14" s="110">
        <v>7691</v>
      </c>
    </row>
    <row r="15" spans="1:12" ht="12.75">
      <c r="A15" s="109"/>
      <c r="B15" s="109"/>
      <c r="C15" s="109" t="s">
        <v>135</v>
      </c>
      <c r="D15" s="110"/>
      <c r="E15" s="110">
        <v>25000</v>
      </c>
      <c r="F15" s="110"/>
      <c r="G15" s="110"/>
      <c r="H15" s="110"/>
      <c r="I15" s="110"/>
      <c r="J15" s="110"/>
      <c r="K15" s="110"/>
      <c r="L15" s="110"/>
    </row>
    <row r="16" spans="1:12" ht="12.75">
      <c r="A16" s="109"/>
      <c r="B16" s="109"/>
      <c r="C16" s="109" t="s">
        <v>136</v>
      </c>
      <c r="D16" s="110"/>
      <c r="E16" s="110">
        <v>10000</v>
      </c>
      <c r="F16" s="110"/>
      <c r="G16" s="110"/>
      <c r="H16" s="110"/>
      <c r="I16" s="110"/>
      <c r="J16" s="110"/>
      <c r="K16" s="110"/>
      <c r="L16" s="110"/>
    </row>
    <row r="17" spans="1:12" ht="12.75">
      <c r="A17" s="111"/>
      <c r="B17" s="111"/>
      <c r="C17" s="111"/>
      <c r="D17" s="112"/>
      <c r="E17" s="112"/>
      <c r="F17" s="112"/>
      <c r="G17" s="112"/>
      <c r="H17" s="112"/>
      <c r="I17" s="112"/>
      <c r="J17" s="112"/>
      <c r="K17" s="112"/>
      <c r="L17" s="112"/>
    </row>
    <row r="18" spans="1:12" ht="12.75">
      <c r="A18" s="132" t="s">
        <v>137</v>
      </c>
      <c r="B18" s="133"/>
      <c r="C18" s="103"/>
      <c r="D18" s="104">
        <f aca="true" t="shared" si="0" ref="D18:L18">SUM(D14:D17)</f>
        <v>7691</v>
      </c>
      <c r="E18" s="104">
        <f t="shared" si="0"/>
        <v>271000</v>
      </c>
      <c r="F18" s="104">
        <f t="shared" si="0"/>
        <v>53000</v>
      </c>
      <c r="G18" s="104">
        <f t="shared" si="0"/>
        <v>0</v>
      </c>
      <c r="H18" s="104">
        <f t="shared" si="0"/>
        <v>324000</v>
      </c>
      <c r="I18" s="104">
        <f t="shared" si="0"/>
        <v>151000</v>
      </c>
      <c r="J18" s="104">
        <f t="shared" si="0"/>
        <v>0</v>
      </c>
      <c r="K18" s="104">
        <f t="shared" si="0"/>
        <v>0</v>
      </c>
      <c r="L18" s="104">
        <f t="shared" si="0"/>
        <v>7691</v>
      </c>
    </row>
    <row r="19" spans="1:12" ht="12.75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</row>
    <row r="20" spans="1:12" ht="12.75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</row>
    <row r="22" ht="12.75">
      <c r="G22" s="114"/>
    </row>
  </sheetData>
  <mergeCells count="11">
    <mergeCell ref="E10:E11"/>
    <mergeCell ref="A18:B18"/>
    <mergeCell ref="F10:G10"/>
    <mergeCell ref="A7:L7"/>
    <mergeCell ref="H10:H11"/>
    <mergeCell ref="I10:K10"/>
    <mergeCell ref="L10:L11"/>
    <mergeCell ref="A10:A11"/>
    <mergeCell ref="B10:B11"/>
    <mergeCell ref="C10:C11"/>
    <mergeCell ref="D10:D1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6"/>
  <sheetViews>
    <sheetView workbookViewId="0" topLeftCell="A4">
      <selection activeCell="E37" sqref="E37"/>
    </sheetView>
  </sheetViews>
  <sheetFormatPr defaultColWidth="9.00390625" defaultRowHeight="12.75"/>
  <cols>
    <col min="1" max="1" width="3.625" style="72" customWidth="1"/>
    <col min="2" max="2" width="15.125" style="72" customWidth="1"/>
    <col min="3" max="3" width="6.375" style="72" customWidth="1"/>
    <col min="4" max="4" width="8.125" style="72" customWidth="1"/>
    <col min="5" max="5" width="10.625" style="72" customWidth="1"/>
    <col min="6" max="6" width="9.125" style="72" customWidth="1"/>
    <col min="7" max="7" width="11.375" style="72" customWidth="1"/>
    <col min="8" max="8" width="33.125" style="72" customWidth="1"/>
    <col min="9" max="16384" width="9.125" style="72" customWidth="1"/>
  </cols>
  <sheetData>
    <row r="2" s="1" customFormat="1" ht="12">
      <c r="G2" s="1" t="s">
        <v>120</v>
      </c>
    </row>
    <row r="3" s="1" customFormat="1" ht="12">
      <c r="G3" s="1" t="s">
        <v>145</v>
      </c>
    </row>
    <row r="4" s="1" customFormat="1" ht="12">
      <c r="G4" s="1" t="s">
        <v>19</v>
      </c>
    </row>
    <row r="5" s="1" customFormat="1" ht="12">
      <c r="G5" s="1" t="s">
        <v>142</v>
      </c>
    </row>
    <row r="6" ht="22.5" customHeight="1"/>
    <row r="7" spans="1:8" ht="29.25" customHeight="1">
      <c r="A7" s="130" t="s">
        <v>90</v>
      </c>
      <c r="B7" s="130"/>
      <c r="C7" s="130"/>
      <c r="D7" s="130"/>
      <c r="E7" s="130"/>
      <c r="F7" s="130"/>
      <c r="G7" s="130"/>
      <c r="H7" s="130"/>
    </row>
    <row r="8" ht="18.75" customHeight="1"/>
    <row r="9" ht="18.75" customHeight="1">
      <c r="H9" s="98" t="s">
        <v>1</v>
      </c>
    </row>
    <row r="10" spans="1:8" ht="12.75">
      <c r="A10" s="131" t="s">
        <v>91</v>
      </c>
      <c r="B10" s="131" t="s">
        <v>92</v>
      </c>
      <c r="C10" s="131" t="s">
        <v>2</v>
      </c>
      <c r="D10" s="131" t="s">
        <v>3</v>
      </c>
      <c r="E10" s="131" t="s">
        <v>93</v>
      </c>
      <c r="F10" s="131" t="s">
        <v>94</v>
      </c>
      <c r="G10" s="131"/>
      <c r="H10" s="131" t="s">
        <v>95</v>
      </c>
    </row>
    <row r="11" spans="1:8" ht="12.75">
      <c r="A11" s="131"/>
      <c r="B11" s="131"/>
      <c r="C11" s="131"/>
      <c r="D11" s="131"/>
      <c r="E11" s="131"/>
      <c r="F11" s="48" t="s">
        <v>96</v>
      </c>
      <c r="G11" s="48" t="s">
        <v>97</v>
      </c>
      <c r="H11" s="131"/>
    </row>
    <row r="12" spans="1:8" s="53" customFormat="1" ht="11.25">
      <c r="A12" s="51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</row>
    <row r="13" spans="1:8" s="1" customFormat="1" ht="38.25" customHeight="1">
      <c r="A13" s="117" t="s">
        <v>5</v>
      </c>
      <c r="B13" s="118" t="s">
        <v>98</v>
      </c>
      <c r="C13" s="117">
        <v>801</v>
      </c>
      <c r="D13" s="117">
        <v>80113</v>
      </c>
      <c r="E13" s="36"/>
      <c r="F13" s="36">
        <v>13000</v>
      </c>
      <c r="G13" s="36"/>
      <c r="H13" s="119" t="s">
        <v>99</v>
      </c>
    </row>
    <row r="14" spans="1:8" s="1" customFormat="1" ht="72">
      <c r="A14" s="117" t="s">
        <v>6</v>
      </c>
      <c r="B14" s="118" t="s">
        <v>98</v>
      </c>
      <c r="C14" s="117">
        <v>600</v>
      </c>
      <c r="D14" s="117">
        <v>60014</v>
      </c>
      <c r="E14" s="36"/>
      <c r="F14" s="36"/>
      <c r="G14" s="36">
        <v>125000</v>
      </c>
      <c r="H14" s="119" t="s">
        <v>100</v>
      </c>
    </row>
    <row r="15" spans="1:8" s="1" customFormat="1" ht="60">
      <c r="A15" s="117" t="s">
        <v>7</v>
      </c>
      <c r="B15" s="118" t="s">
        <v>101</v>
      </c>
      <c r="C15" s="117">
        <v>852</v>
      </c>
      <c r="D15" s="117">
        <v>85295</v>
      </c>
      <c r="E15" s="36"/>
      <c r="F15" s="36">
        <v>4000</v>
      </c>
      <c r="G15" s="36"/>
      <c r="H15" s="119" t="s">
        <v>102</v>
      </c>
    </row>
    <row r="16" spans="1:8" s="1" customFormat="1" ht="27.75" customHeight="1">
      <c r="A16" s="117" t="s">
        <v>75</v>
      </c>
      <c r="B16" s="118" t="s">
        <v>103</v>
      </c>
      <c r="C16" s="117">
        <v>921</v>
      </c>
      <c r="D16" s="117">
        <v>92116</v>
      </c>
      <c r="E16" s="36">
        <v>35000</v>
      </c>
      <c r="F16" s="36"/>
      <c r="G16" s="36"/>
      <c r="H16" s="119" t="s">
        <v>104</v>
      </c>
    </row>
    <row r="17" spans="1:8" s="1" customFormat="1" ht="48">
      <c r="A17" s="117" t="s">
        <v>76</v>
      </c>
      <c r="B17" s="118" t="s">
        <v>105</v>
      </c>
      <c r="C17" s="117">
        <v>921</v>
      </c>
      <c r="D17" s="117">
        <v>92105</v>
      </c>
      <c r="E17" s="36"/>
      <c r="F17" s="36">
        <v>2800</v>
      </c>
      <c r="G17" s="36"/>
      <c r="H17" s="119" t="s">
        <v>106</v>
      </c>
    </row>
    <row r="18" spans="1:8" s="1" customFormat="1" ht="48">
      <c r="A18" s="117" t="s">
        <v>77</v>
      </c>
      <c r="B18" s="118" t="s">
        <v>107</v>
      </c>
      <c r="C18" s="117">
        <v>921</v>
      </c>
      <c r="D18" s="117">
        <v>92105</v>
      </c>
      <c r="E18" s="36"/>
      <c r="F18" s="36">
        <v>1200</v>
      </c>
      <c r="G18" s="36"/>
      <c r="H18" s="119" t="s">
        <v>108</v>
      </c>
    </row>
    <row r="19" spans="1:8" s="1" customFormat="1" ht="72">
      <c r="A19" s="117" t="s">
        <v>78</v>
      </c>
      <c r="B19" s="118" t="s">
        <v>105</v>
      </c>
      <c r="C19" s="117">
        <v>926</v>
      </c>
      <c r="D19" s="117">
        <v>92605</v>
      </c>
      <c r="E19" s="36"/>
      <c r="F19" s="36">
        <v>4000</v>
      </c>
      <c r="G19" s="36"/>
      <c r="H19" s="119" t="s">
        <v>109</v>
      </c>
    </row>
    <row r="20" spans="1:8" s="1" customFormat="1" ht="60">
      <c r="A20" s="117" t="s">
        <v>110</v>
      </c>
      <c r="B20" s="118" t="s">
        <v>111</v>
      </c>
      <c r="C20" s="117">
        <v>926</v>
      </c>
      <c r="D20" s="117">
        <v>92605</v>
      </c>
      <c r="E20" s="36"/>
      <c r="F20" s="36">
        <v>4000</v>
      </c>
      <c r="G20" s="36"/>
      <c r="H20" s="119" t="s">
        <v>112</v>
      </c>
    </row>
    <row r="21" spans="1:8" s="1" customFormat="1" ht="48">
      <c r="A21" s="117" t="s">
        <v>113</v>
      </c>
      <c r="B21" s="118" t="s">
        <v>114</v>
      </c>
      <c r="C21" s="117">
        <v>926</v>
      </c>
      <c r="D21" s="117">
        <v>92605</v>
      </c>
      <c r="E21" s="36"/>
      <c r="F21" s="36">
        <v>4000</v>
      </c>
      <c r="G21" s="36"/>
      <c r="H21" s="119" t="s">
        <v>115</v>
      </c>
    </row>
    <row r="22" spans="1:8" s="1" customFormat="1" ht="84">
      <c r="A22" s="117" t="s">
        <v>116</v>
      </c>
      <c r="B22" s="118" t="s">
        <v>117</v>
      </c>
      <c r="C22" s="117">
        <v>900</v>
      </c>
      <c r="D22" s="117">
        <v>90001</v>
      </c>
      <c r="E22" s="36"/>
      <c r="F22" s="36"/>
      <c r="G22" s="36">
        <v>75000</v>
      </c>
      <c r="H22" s="119" t="s">
        <v>118</v>
      </c>
    </row>
    <row r="23" spans="1:8" s="1" customFormat="1" ht="12">
      <c r="A23" s="120"/>
      <c r="B23" s="120" t="s">
        <v>119</v>
      </c>
      <c r="C23" s="120"/>
      <c r="D23" s="120"/>
      <c r="E23" s="121">
        <f>SUM(E13:E22)</f>
        <v>35000</v>
      </c>
      <c r="F23" s="121">
        <f>SUM(F13:F22)</f>
        <v>33000</v>
      </c>
      <c r="G23" s="121">
        <f>SUM(G13:G22)</f>
        <v>200000</v>
      </c>
      <c r="H23" s="120"/>
    </row>
    <row r="24" s="1" customFormat="1" ht="12"/>
    <row r="25" spans="1:8" ht="15.75" customHeight="1">
      <c r="A25" s="139"/>
      <c r="B25" s="139"/>
      <c r="C25" s="139"/>
      <c r="D25" s="139"/>
      <c r="E25" s="139"/>
      <c r="F25" s="139"/>
      <c r="G25" s="139"/>
      <c r="H25" s="139"/>
    </row>
    <row r="26" spans="1:14" ht="30" customHeight="1">
      <c r="A26" s="140"/>
      <c r="B26" s="140"/>
      <c r="C26" s="140"/>
      <c r="D26" s="140"/>
      <c r="E26" s="140"/>
      <c r="F26" s="140"/>
      <c r="G26" s="140"/>
      <c r="H26" s="140"/>
      <c r="I26" s="105"/>
      <c r="J26" s="105"/>
      <c r="K26" s="105"/>
      <c r="L26" s="105"/>
      <c r="M26" s="105"/>
      <c r="N26" s="105"/>
    </row>
    <row r="29" ht="28.5" customHeight="1"/>
  </sheetData>
  <mergeCells count="10">
    <mergeCell ref="A25:H25"/>
    <mergeCell ref="A26:H26"/>
    <mergeCell ref="A7:H7"/>
    <mergeCell ref="A10:A11"/>
    <mergeCell ref="B10:B11"/>
    <mergeCell ref="C10:C11"/>
    <mergeCell ref="D10:D11"/>
    <mergeCell ref="E10:E11"/>
    <mergeCell ref="F10:G10"/>
    <mergeCell ref="H10:H11"/>
  </mergeCells>
  <printOptions/>
  <pageMargins left="0.3937007874015748" right="0.35433070866141736" top="0.1968503937007874" bottom="0.4724409448818898" header="0.1968503937007874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27"/>
  <sheetViews>
    <sheetView tabSelected="1" zoomScale="75" zoomScaleNormal="75" workbookViewId="0" topLeftCell="A1">
      <selection activeCell="B21" sqref="B21"/>
    </sheetView>
  </sheetViews>
  <sheetFormatPr defaultColWidth="9.00390625" defaultRowHeight="12.75"/>
  <cols>
    <col min="1" max="1" width="4.375" style="73" customWidth="1"/>
    <col min="2" max="2" width="28.25390625" style="74" customWidth="1"/>
    <col min="3" max="3" width="17.375" style="39" customWidth="1"/>
    <col min="4" max="4" width="7.25390625" style="39" customWidth="1"/>
    <col min="5" max="5" width="10.875" style="39" customWidth="1"/>
    <col min="6" max="6" width="11.625" style="39" customWidth="1"/>
    <col min="7" max="7" width="13.75390625" style="39" customWidth="1"/>
    <col min="8" max="8" width="11.375" style="39" customWidth="1"/>
    <col min="9" max="9" width="11.00390625" style="39" customWidth="1"/>
    <col min="10" max="10" width="10.25390625" style="39" customWidth="1"/>
    <col min="11" max="11" width="13.75390625" style="39" customWidth="1"/>
    <col min="12" max="16384" width="9.125" style="39" customWidth="1"/>
  </cols>
  <sheetData>
    <row r="2" spans="1:9" s="72" customFormat="1" ht="12.75">
      <c r="A2" s="70"/>
      <c r="B2" s="71"/>
      <c r="H2" s="1" t="s">
        <v>146</v>
      </c>
      <c r="I2" s="1"/>
    </row>
    <row r="3" spans="1:10" s="72" customFormat="1" ht="12.75">
      <c r="A3" s="70"/>
      <c r="B3" s="71"/>
      <c r="H3" s="1" t="s">
        <v>145</v>
      </c>
      <c r="I3" s="1"/>
      <c r="J3" s="1"/>
    </row>
    <row r="4" spans="1:10" s="72" customFormat="1" ht="12.75">
      <c r="A4" s="70"/>
      <c r="B4" s="71"/>
      <c r="H4" s="1" t="s">
        <v>19</v>
      </c>
      <c r="I4" s="1"/>
      <c r="J4" s="1"/>
    </row>
    <row r="5" spans="1:10" s="72" customFormat="1" ht="12.75">
      <c r="A5" s="70"/>
      <c r="B5" s="71"/>
      <c r="H5" s="1" t="s">
        <v>142</v>
      </c>
      <c r="I5" s="1"/>
      <c r="J5" s="1"/>
    </row>
    <row r="6" spans="1:11" ht="15.75">
      <c r="A6" s="141" t="s">
        <v>79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</row>
    <row r="7" spans="1:11" ht="6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</row>
    <row r="8" ht="15.75">
      <c r="K8" s="75" t="s">
        <v>1</v>
      </c>
    </row>
    <row r="9" spans="1:11" s="76" customFormat="1" ht="12.75">
      <c r="A9" s="128" t="s">
        <v>0</v>
      </c>
      <c r="B9" s="137" t="s">
        <v>80</v>
      </c>
      <c r="C9" s="137" t="s">
        <v>8</v>
      </c>
      <c r="D9" s="137" t="s">
        <v>2</v>
      </c>
      <c r="E9" s="137" t="s">
        <v>3</v>
      </c>
      <c r="F9" s="137" t="s">
        <v>81</v>
      </c>
      <c r="G9" s="144" t="s">
        <v>82</v>
      </c>
      <c r="H9" s="134"/>
      <c r="I9" s="134"/>
      <c r="J9" s="134"/>
      <c r="K9" s="145"/>
    </row>
    <row r="10" spans="1:11" s="76" customFormat="1" ht="12.75">
      <c r="A10" s="129"/>
      <c r="B10" s="142"/>
      <c r="C10" s="142"/>
      <c r="D10" s="142"/>
      <c r="E10" s="142"/>
      <c r="F10" s="142"/>
      <c r="G10" s="131" t="s">
        <v>12</v>
      </c>
      <c r="H10" s="131" t="s">
        <v>4</v>
      </c>
      <c r="I10" s="131" t="s">
        <v>13</v>
      </c>
      <c r="J10" s="144" t="s">
        <v>14</v>
      </c>
      <c r="K10" s="135"/>
    </row>
    <row r="11" spans="1:11" s="76" customFormat="1" ht="48" customHeight="1">
      <c r="A11" s="126"/>
      <c r="B11" s="138"/>
      <c r="C11" s="138"/>
      <c r="D11" s="138"/>
      <c r="E11" s="143"/>
      <c r="F11" s="138"/>
      <c r="G11" s="146"/>
      <c r="H11" s="146"/>
      <c r="I11" s="146"/>
      <c r="J11" s="48" t="s">
        <v>39</v>
      </c>
      <c r="K11" s="48" t="s">
        <v>83</v>
      </c>
    </row>
    <row r="12" spans="1:11" s="53" customFormat="1" ht="11.25">
      <c r="A12" s="77">
        <v>1</v>
      </c>
      <c r="B12" s="78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</row>
    <row r="13" spans="1:11" ht="15.75">
      <c r="A13" s="79" t="s">
        <v>5</v>
      </c>
      <c r="B13" s="80" t="s">
        <v>84</v>
      </c>
      <c r="C13" s="79" t="s">
        <v>21</v>
      </c>
      <c r="D13" s="79">
        <v>750</v>
      </c>
      <c r="E13" s="79">
        <v>75023</v>
      </c>
      <c r="F13" s="81">
        <v>5000</v>
      </c>
      <c r="G13" s="81">
        <v>5000</v>
      </c>
      <c r="H13" s="82"/>
      <c r="I13" s="81"/>
      <c r="J13" s="81"/>
      <c r="K13" s="81"/>
    </row>
    <row r="14" spans="1:11" s="86" customFormat="1" ht="15.75">
      <c r="A14" s="152" t="s">
        <v>85</v>
      </c>
      <c r="B14" s="152"/>
      <c r="C14" s="152"/>
      <c r="D14" s="83">
        <v>750</v>
      </c>
      <c r="E14" s="83"/>
      <c r="F14" s="84">
        <f>SUM(G14:K14)</f>
        <v>5000</v>
      </c>
      <c r="G14" s="85">
        <f>SUM(G13:G13)</f>
        <v>5000</v>
      </c>
      <c r="H14" s="85">
        <f>SUM(H13:H13)</f>
        <v>0</v>
      </c>
      <c r="I14" s="85">
        <f>SUM(I13:I13)</f>
        <v>0</v>
      </c>
      <c r="J14" s="85"/>
      <c r="K14" s="85">
        <f>SUM(K13:K13)</f>
        <v>0</v>
      </c>
    </row>
    <row r="15" spans="1:11" ht="25.5">
      <c r="A15" s="79" t="s">
        <v>5</v>
      </c>
      <c r="B15" s="80" t="s">
        <v>86</v>
      </c>
      <c r="C15" s="79" t="s">
        <v>21</v>
      </c>
      <c r="D15" s="79">
        <v>754</v>
      </c>
      <c r="E15" s="79">
        <v>75414</v>
      </c>
      <c r="F15" s="81">
        <v>8000</v>
      </c>
      <c r="G15" s="81">
        <v>8000</v>
      </c>
      <c r="H15" s="82"/>
      <c r="I15" s="81"/>
      <c r="J15" s="81"/>
      <c r="K15" s="81"/>
    </row>
    <row r="16" spans="1:11" s="86" customFormat="1" ht="15.75">
      <c r="A16" s="147" t="s">
        <v>85</v>
      </c>
      <c r="B16" s="148"/>
      <c r="C16" s="149"/>
      <c r="D16" s="83">
        <v>754</v>
      </c>
      <c r="E16" s="83"/>
      <c r="F16" s="85">
        <f>SUM(G16:K16)</f>
        <v>8000</v>
      </c>
      <c r="G16" s="85">
        <f>SUM(G15:G15)</f>
        <v>8000</v>
      </c>
      <c r="H16" s="85">
        <f>SUM(H15:H15)</f>
        <v>0</v>
      </c>
      <c r="I16" s="85">
        <f>SUM(I15:I15)</f>
        <v>0</v>
      </c>
      <c r="J16" s="85"/>
      <c r="K16" s="85">
        <f>SUM(K15:K15)</f>
        <v>0</v>
      </c>
    </row>
    <row r="17" spans="1:11" ht="51">
      <c r="A17" s="79" t="s">
        <v>5</v>
      </c>
      <c r="B17" s="80" t="s">
        <v>87</v>
      </c>
      <c r="C17" s="79" t="s">
        <v>21</v>
      </c>
      <c r="D17" s="79">
        <v>801</v>
      </c>
      <c r="E17" s="79">
        <v>80110</v>
      </c>
      <c r="F17" s="81">
        <v>66298</v>
      </c>
      <c r="G17" s="81">
        <v>66298</v>
      </c>
      <c r="H17" s="82"/>
      <c r="I17" s="81"/>
      <c r="J17" s="81"/>
      <c r="K17" s="81"/>
    </row>
    <row r="18" spans="1:11" s="86" customFormat="1" ht="15.75">
      <c r="A18" s="147" t="s">
        <v>85</v>
      </c>
      <c r="B18" s="148"/>
      <c r="C18" s="149"/>
      <c r="D18" s="83">
        <v>801</v>
      </c>
      <c r="E18" s="83"/>
      <c r="F18" s="84">
        <f>SUM(G18:K18)</f>
        <v>66298</v>
      </c>
      <c r="G18" s="85">
        <f>SUM(G17:G17)</f>
        <v>66298</v>
      </c>
      <c r="H18" s="85">
        <f>SUM(H17:H17)</f>
        <v>0</v>
      </c>
      <c r="I18" s="85">
        <f>SUM(I17:I17)</f>
        <v>0</v>
      </c>
      <c r="J18" s="85"/>
      <c r="K18" s="85">
        <f>SUM(K17:K17)</f>
        <v>0</v>
      </c>
    </row>
    <row r="19" spans="1:11" ht="15.75">
      <c r="A19" s="79" t="s">
        <v>5</v>
      </c>
      <c r="B19" s="80" t="s">
        <v>88</v>
      </c>
      <c r="C19" s="80" t="s">
        <v>89</v>
      </c>
      <c r="D19" s="79">
        <v>854</v>
      </c>
      <c r="E19" s="79">
        <v>85401</v>
      </c>
      <c r="F19" s="81">
        <v>4458</v>
      </c>
      <c r="G19" s="81">
        <v>4458</v>
      </c>
      <c r="H19" s="82"/>
      <c r="I19" s="81"/>
      <c r="J19" s="81"/>
      <c r="K19" s="81"/>
    </row>
    <row r="20" spans="1:11" s="86" customFormat="1" ht="15.75">
      <c r="A20" s="147" t="s">
        <v>85</v>
      </c>
      <c r="B20" s="148"/>
      <c r="C20" s="149"/>
      <c r="D20" s="83">
        <v>854</v>
      </c>
      <c r="E20" s="83"/>
      <c r="F20" s="84">
        <f>SUM(G20:K20)</f>
        <v>4458</v>
      </c>
      <c r="G20" s="85">
        <f>SUM(G19:G19)</f>
        <v>4458</v>
      </c>
      <c r="H20" s="85">
        <f>SUM(H19:H19)</f>
        <v>0</v>
      </c>
      <c r="I20" s="85">
        <f>SUM(I19:I19)</f>
        <v>0</v>
      </c>
      <c r="J20" s="85"/>
      <c r="K20" s="85">
        <f>SUM(K19:K19)</f>
        <v>0</v>
      </c>
    </row>
    <row r="21" spans="1:11" ht="25.5">
      <c r="A21" s="79" t="s">
        <v>5</v>
      </c>
      <c r="B21" s="80" t="s">
        <v>149</v>
      </c>
      <c r="C21" s="79" t="s">
        <v>21</v>
      </c>
      <c r="D21" s="79">
        <v>900</v>
      </c>
      <c r="E21" s="79">
        <v>90015</v>
      </c>
      <c r="F21" s="81">
        <v>50000</v>
      </c>
      <c r="G21" s="81">
        <v>50000</v>
      </c>
      <c r="H21" s="82"/>
      <c r="I21" s="81"/>
      <c r="J21" s="81"/>
      <c r="K21" s="81"/>
    </row>
    <row r="22" spans="1:11" s="86" customFormat="1" ht="15.75">
      <c r="A22" s="147" t="s">
        <v>85</v>
      </c>
      <c r="B22" s="148"/>
      <c r="C22" s="149"/>
      <c r="D22" s="83">
        <v>900</v>
      </c>
      <c r="E22" s="83"/>
      <c r="F22" s="85">
        <f>SUM(G22:K22)</f>
        <v>50000</v>
      </c>
      <c r="G22" s="85">
        <f>SUM(G21:G21)</f>
        <v>50000</v>
      </c>
      <c r="H22" s="85">
        <f>SUM(H21:H21)</f>
        <v>0</v>
      </c>
      <c r="I22" s="85">
        <f>SUM(I21:I21)</f>
        <v>0</v>
      </c>
      <c r="J22" s="85"/>
      <c r="K22" s="85">
        <f>SUM(K21:K21)</f>
        <v>0</v>
      </c>
    </row>
    <row r="23" spans="1:11" ht="15.75">
      <c r="A23" s="87"/>
      <c r="B23" s="150" t="s">
        <v>30</v>
      </c>
      <c r="C23" s="151"/>
      <c r="D23" s="88"/>
      <c r="E23" s="89"/>
      <c r="F23" s="90">
        <f aca="true" t="shared" si="0" ref="F23:K23">SUM(F14,F16,F18,F20,F22)</f>
        <v>133756</v>
      </c>
      <c r="G23" s="90">
        <f t="shared" si="0"/>
        <v>133756</v>
      </c>
      <c r="H23" s="90">
        <f t="shared" si="0"/>
        <v>0</v>
      </c>
      <c r="I23" s="90">
        <f t="shared" si="0"/>
        <v>0</v>
      </c>
      <c r="J23" s="90">
        <f t="shared" si="0"/>
        <v>0</v>
      </c>
      <c r="K23" s="90">
        <f t="shared" si="0"/>
        <v>0</v>
      </c>
    </row>
    <row r="24" spans="1:11" ht="15.75">
      <c r="A24" s="91"/>
      <c r="B24" s="92"/>
      <c r="C24" s="93"/>
      <c r="D24" s="94"/>
      <c r="E24" s="94"/>
      <c r="F24" s="95"/>
      <c r="G24" s="95"/>
      <c r="H24" s="95"/>
      <c r="I24" s="95"/>
      <c r="J24" s="95"/>
      <c r="K24" s="95"/>
    </row>
    <row r="25" spans="8:11" ht="15.75">
      <c r="H25" s="69"/>
      <c r="I25" s="96"/>
      <c r="J25" s="96"/>
      <c r="K25" s="96"/>
    </row>
    <row r="27" spans="9:10" ht="15.75">
      <c r="I27" s="97"/>
      <c r="J27" s="97"/>
    </row>
  </sheetData>
  <mergeCells count="18">
    <mergeCell ref="H10:H11"/>
    <mergeCell ref="I10:I11"/>
    <mergeCell ref="A22:C22"/>
    <mergeCell ref="B23:C23"/>
    <mergeCell ref="A20:C20"/>
    <mergeCell ref="A14:C14"/>
    <mergeCell ref="A16:C16"/>
    <mergeCell ref="A18:C18"/>
    <mergeCell ref="A6:K7"/>
    <mergeCell ref="A9:A11"/>
    <mergeCell ref="B9:B11"/>
    <mergeCell ref="C9:C11"/>
    <mergeCell ref="D9:D11"/>
    <mergeCell ref="E9:E11"/>
    <mergeCell ref="F9:F11"/>
    <mergeCell ref="G9:K9"/>
    <mergeCell ref="J10:K10"/>
    <mergeCell ref="G10:G11"/>
  </mergeCells>
  <printOptions/>
  <pageMargins left="0.5905511811023623" right="0.2755905511811024" top="0.3937007874015748" bottom="0.7874015748031497" header="0.3937007874015748" footer="0.5118110236220472"/>
  <pageSetup horizontalDpi="300" verticalDpi="300" orientation="landscape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C1">
      <selection activeCell="H18" sqref="H18"/>
    </sheetView>
  </sheetViews>
  <sheetFormatPr defaultColWidth="9.00390625" defaultRowHeight="12.75"/>
  <cols>
    <col min="1" max="1" width="3.875" style="39" customWidth="1"/>
    <col min="2" max="2" width="10.375" style="39" customWidth="1"/>
    <col min="3" max="3" width="33.375" style="39" customWidth="1"/>
    <col min="4" max="4" width="11.375" style="40" customWidth="1"/>
    <col min="5" max="5" width="10.75390625" style="40" customWidth="1"/>
    <col min="6" max="6" width="10.25390625" style="40" customWidth="1"/>
    <col min="7" max="7" width="9.75390625" style="40" customWidth="1"/>
    <col min="8" max="16384" width="9.125" style="39" customWidth="1"/>
  </cols>
  <sheetData>
    <row r="1" ht="15.75">
      <c r="G1" s="39"/>
    </row>
    <row r="2" spans="4:7" s="41" customFormat="1" ht="15.75">
      <c r="D2" s="42"/>
      <c r="E2" s="39" t="s">
        <v>143</v>
      </c>
      <c r="F2" s="39"/>
      <c r="G2" s="42"/>
    </row>
    <row r="3" spans="3:8" s="41" customFormat="1" ht="16.5">
      <c r="C3" s="43"/>
      <c r="D3" s="44"/>
      <c r="E3" s="1" t="s">
        <v>145</v>
      </c>
      <c r="F3" s="1"/>
      <c r="G3" s="1"/>
      <c r="H3" s="39"/>
    </row>
    <row r="4" spans="4:8" s="41" customFormat="1" ht="15.75">
      <c r="D4" s="42"/>
      <c r="E4" s="1" t="s">
        <v>19</v>
      </c>
      <c r="F4" s="1"/>
      <c r="G4" s="1"/>
      <c r="H4" s="39"/>
    </row>
    <row r="5" spans="4:8" s="41" customFormat="1" ht="15.75">
      <c r="D5" s="42"/>
      <c r="E5" s="1" t="s">
        <v>142</v>
      </c>
      <c r="F5" s="1"/>
      <c r="G5" s="1"/>
      <c r="H5" s="39"/>
    </row>
    <row r="7" spans="1:7" ht="15.75">
      <c r="A7" s="153" t="s">
        <v>60</v>
      </c>
      <c r="B7" s="153"/>
      <c r="C7" s="153"/>
      <c r="D7" s="153"/>
      <c r="E7" s="153"/>
      <c r="F7" s="153"/>
      <c r="G7" s="153"/>
    </row>
    <row r="8" spans="1:7" ht="15.75">
      <c r="A8" s="153" t="s">
        <v>61</v>
      </c>
      <c r="B8" s="153"/>
      <c r="C8" s="153"/>
      <c r="D8" s="153"/>
      <c r="E8" s="153"/>
      <c r="F8" s="153"/>
      <c r="G8" s="153"/>
    </row>
    <row r="9" spans="1:7" ht="15.75">
      <c r="A9" s="45"/>
      <c r="B9" s="45"/>
      <c r="C9" s="45"/>
      <c r="D9" s="46"/>
      <c r="E9" s="46"/>
      <c r="F9" s="46"/>
      <c r="G9" s="46"/>
    </row>
    <row r="10" spans="6:7" ht="15.75">
      <c r="F10" s="47"/>
      <c r="G10" s="47" t="s">
        <v>1</v>
      </c>
    </row>
    <row r="11" spans="1:7" s="50" customFormat="1" ht="38.25">
      <c r="A11" s="48" t="s">
        <v>0</v>
      </c>
      <c r="B11" s="48" t="s">
        <v>62</v>
      </c>
      <c r="C11" s="48" t="s">
        <v>63</v>
      </c>
      <c r="D11" s="49" t="s">
        <v>64</v>
      </c>
      <c r="E11" s="49" t="s">
        <v>65</v>
      </c>
      <c r="F11" s="49" t="s">
        <v>66</v>
      </c>
      <c r="G11" s="49" t="s">
        <v>67</v>
      </c>
    </row>
    <row r="12" spans="1:7" s="53" customFormat="1" ht="11.25">
      <c r="A12" s="51">
        <v>1</v>
      </c>
      <c r="B12" s="51">
        <v>2</v>
      </c>
      <c r="C12" s="51">
        <v>3</v>
      </c>
      <c r="D12" s="52"/>
      <c r="E12" s="52">
        <v>4</v>
      </c>
      <c r="F12" s="52">
        <v>5</v>
      </c>
      <c r="G12" s="52"/>
    </row>
    <row r="13" spans="1:7" s="41" customFormat="1" ht="31.5">
      <c r="A13" s="54" t="s">
        <v>5</v>
      </c>
      <c r="B13" s="55" t="s">
        <v>68</v>
      </c>
      <c r="C13" s="56" t="s">
        <v>69</v>
      </c>
      <c r="D13" s="122">
        <v>240.15</v>
      </c>
      <c r="E13" s="122">
        <f>SUM(E14:E19)</f>
        <v>6654.62</v>
      </c>
      <c r="F13" s="122">
        <f>SUM(F14:F19)</f>
        <v>5965.65</v>
      </c>
      <c r="G13" s="122">
        <v>929.12</v>
      </c>
    </row>
    <row r="14" spans="1:7" ht="15.75">
      <c r="A14" s="57"/>
      <c r="B14" s="58"/>
      <c r="C14" s="59" t="s">
        <v>70</v>
      </c>
      <c r="D14" s="123"/>
      <c r="E14" s="123">
        <v>1654.62</v>
      </c>
      <c r="F14" s="123"/>
      <c r="G14" s="123"/>
    </row>
    <row r="15" spans="1:7" ht="15.75">
      <c r="A15" s="57"/>
      <c r="B15" s="58"/>
      <c r="C15" s="59" t="s">
        <v>71</v>
      </c>
      <c r="D15" s="123"/>
      <c r="E15" s="123">
        <v>5000</v>
      </c>
      <c r="F15" s="123"/>
      <c r="G15" s="123"/>
    </row>
    <row r="16" spans="1:7" ht="31.5">
      <c r="A16" s="57"/>
      <c r="B16" s="58"/>
      <c r="C16" s="60" t="s">
        <v>72</v>
      </c>
      <c r="D16" s="123"/>
      <c r="E16" s="123"/>
      <c r="F16" s="123">
        <v>5000</v>
      </c>
      <c r="G16" s="123"/>
    </row>
    <row r="17" spans="1:7" ht="47.25">
      <c r="A17" s="59"/>
      <c r="B17" s="61"/>
      <c r="C17" s="62" t="s">
        <v>73</v>
      </c>
      <c r="D17" s="124"/>
      <c r="E17" s="125"/>
      <c r="F17" s="124">
        <v>965.65</v>
      </c>
      <c r="G17" s="124"/>
    </row>
    <row r="18" spans="1:7" ht="15.75">
      <c r="A18" s="59"/>
      <c r="B18" s="61"/>
      <c r="C18" s="59"/>
      <c r="D18" s="124"/>
      <c r="E18" s="124"/>
      <c r="F18" s="124"/>
      <c r="G18" s="124"/>
    </row>
    <row r="19" spans="1:7" ht="15.75">
      <c r="A19" s="59"/>
      <c r="B19" s="61"/>
      <c r="C19" s="59"/>
      <c r="D19" s="63"/>
      <c r="E19" s="63"/>
      <c r="F19" s="63"/>
      <c r="G19" s="63"/>
    </row>
    <row r="20" spans="1:7" ht="15.75">
      <c r="A20" s="64"/>
      <c r="B20" s="65"/>
      <c r="C20" s="64"/>
      <c r="D20" s="66"/>
      <c r="E20" s="66"/>
      <c r="F20" s="66"/>
      <c r="G20" s="66"/>
    </row>
    <row r="21" ht="15.75">
      <c r="B21" s="67"/>
    </row>
    <row r="22" ht="15.75">
      <c r="E22" s="68"/>
    </row>
    <row r="23" spans="4:6" ht="15.75">
      <c r="D23" s="154"/>
      <c r="E23" s="155"/>
      <c r="F23" s="155"/>
    </row>
    <row r="26" spans="2:5" ht="15.75">
      <c r="B26" s="68"/>
      <c r="E26" s="68"/>
    </row>
  </sheetData>
  <mergeCells count="3">
    <mergeCell ref="A7:G7"/>
    <mergeCell ref="A8:G8"/>
    <mergeCell ref="D23:F23"/>
  </mergeCells>
  <printOptions/>
  <pageMargins left="0.7874015748031497" right="0" top="0.3937007874015748" bottom="0.7874015748031497" header="0.3937007874015748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40"/>
  <sheetViews>
    <sheetView zoomScale="75" zoomScaleNormal="75" workbookViewId="0" topLeftCell="A20">
      <selection activeCell="I42" sqref="I42"/>
    </sheetView>
  </sheetViews>
  <sheetFormatPr defaultColWidth="9.00390625" defaultRowHeight="12.75"/>
  <cols>
    <col min="1" max="1" width="3.75390625" style="32" customWidth="1"/>
    <col min="2" max="2" width="27.625" style="7" customWidth="1"/>
    <col min="3" max="3" width="7.125" style="7" customWidth="1"/>
    <col min="4" max="4" width="4.375" style="1" customWidth="1"/>
    <col min="5" max="5" width="5.75390625" style="1" customWidth="1"/>
    <col min="6" max="6" width="6.75390625" style="1" customWidth="1"/>
    <col min="7" max="7" width="5.875" style="1" customWidth="1"/>
    <col min="8" max="9" width="9.625" style="1" customWidth="1"/>
    <col min="10" max="10" width="7.00390625" style="1" customWidth="1"/>
    <col min="11" max="11" width="9.875" style="1" customWidth="1"/>
    <col min="12" max="12" width="7.00390625" style="1" customWidth="1"/>
    <col min="13" max="13" width="9.125" style="1" customWidth="1"/>
    <col min="14" max="14" width="9.375" style="1" customWidth="1"/>
    <col min="15" max="15" width="4.875" style="7" customWidth="1"/>
    <col min="16" max="16" width="9.25390625" style="1" customWidth="1"/>
    <col min="17" max="17" width="10.00390625" style="1" customWidth="1"/>
    <col min="18" max="18" width="9.625" style="1" customWidth="1"/>
    <col min="19" max="20" width="9.125" style="1" customWidth="1"/>
    <col min="21" max="21" width="9.00390625" style="1" customWidth="1"/>
    <col min="22" max="16384" width="9.125" style="1" customWidth="1"/>
  </cols>
  <sheetData>
    <row r="2" ht="12">
      <c r="M2" s="1" t="s">
        <v>147</v>
      </c>
    </row>
    <row r="3" spans="13:15" ht="12">
      <c r="M3" s="1" t="s">
        <v>145</v>
      </c>
      <c r="O3" s="1"/>
    </row>
    <row r="4" spans="13:15" ht="12">
      <c r="M4" s="1" t="s">
        <v>19</v>
      </c>
      <c r="O4" s="1"/>
    </row>
    <row r="5" spans="13:15" ht="12">
      <c r="M5" s="1" t="s">
        <v>142</v>
      </c>
      <c r="O5" s="1"/>
    </row>
    <row r="7" spans="1:17" ht="12">
      <c r="A7" s="182" t="s">
        <v>20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</row>
    <row r="8" spans="1:17" ht="12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</row>
    <row r="10" ht="12">
      <c r="Q10" s="8" t="s">
        <v>1</v>
      </c>
    </row>
    <row r="11" spans="1:18" s="10" customFormat="1" ht="30" customHeight="1">
      <c r="A11" s="183" t="s">
        <v>0</v>
      </c>
      <c r="B11" s="166" t="s">
        <v>15</v>
      </c>
      <c r="C11" s="166" t="s">
        <v>8</v>
      </c>
      <c r="D11" s="166" t="s">
        <v>2</v>
      </c>
      <c r="E11" s="166" t="s">
        <v>3</v>
      </c>
      <c r="F11" s="176" t="s">
        <v>9</v>
      </c>
      <c r="G11" s="177"/>
      <c r="H11" s="166" t="s">
        <v>10</v>
      </c>
      <c r="I11" s="166" t="s">
        <v>55</v>
      </c>
      <c r="J11" s="166" t="s">
        <v>11</v>
      </c>
      <c r="K11" s="169" t="s">
        <v>18</v>
      </c>
      <c r="L11" s="185"/>
      <c r="M11" s="185"/>
      <c r="N11" s="185"/>
      <c r="O11" s="186"/>
      <c r="P11" s="166" t="s">
        <v>32</v>
      </c>
      <c r="Q11" s="166" t="s">
        <v>38</v>
      </c>
      <c r="R11" s="187" t="s">
        <v>42</v>
      </c>
    </row>
    <row r="12" spans="1:18" s="10" customFormat="1" ht="30" customHeight="1">
      <c r="A12" s="184"/>
      <c r="B12" s="167"/>
      <c r="C12" s="167"/>
      <c r="D12" s="167"/>
      <c r="E12" s="167"/>
      <c r="F12" s="178"/>
      <c r="G12" s="179"/>
      <c r="H12" s="167"/>
      <c r="I12" s="167"/>
      <c r="J12" s="167"/>
      <c r="K12" s="191" t="s">
        <v>12</v>
      </c>
      <c r="L12" s="191" t="s">
        <v>4</v>
      </c>
      <c r="M12" s="191" t="s">
        <v>13</v>
      </c>
      <c r="N12" s="169" t="s">
        <v>14</v>
      </c>
      <c r="O12" s="170"/>
      <c r="P12" s="167"/>
      <c r="Q12" s="167"/>
      <c r="R12" s="188"/>
    </row>
    <row r="13" spans="1:18" s="10" customFormat="1" ht="95.25" customHeight="1">
      <c r="A13" s="184"/>
      <c r="B13" s="167"/>
      <c r="C13" s="167"/>
      <c r="D13" s="167"/>
      <c r="E13" s="168"/>
      <c r="F13" s="2" t="s">
        <v>16</v>
      </c>
      <c r="G13" s="2" t="s">
        <v>17</v>
      </c>
      <c r="H13" s="167"/>
      <c r="I13" s="190"/>
      <c r="J13" s="167"/>
      <c r="K13" s="192"/>
      <c r="L13" s="192"/>
      <c r="M13" s="192"/>
      <c r="N13" s="11" t="s">
        <v>39</v>
      </c>
      <c r="O13" s="9" t="s">
        <v>41</v>
      </c>
      <c r="P13" s="167"/>
      <c r="Q13" s="167"/>
      <c r="R13" s="189"/>
    </row>
    <row r="14" spans="1:18" s="4" customFormat="1" ht="12">
      <c r="A14" s="33">
        <v>1</v>
      </c>
      <c r="B14" s="13">
        <v>2</v>
      </c>
      <c r="C14" s="13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3">
        <v>15</v>
      </c>
      <c r="P14" s="12">
        <v>16</v>
      </c>
      <c r="Q14" s="12">
        <v>17</v>
      </c>
      <c r="R14" s="12">
        <v>18</v>
      </c>
    </row>
    <row r="15" spans="1:18" s="3" customFormat="1" ht="12">
      <c r="A15" s="34" t="s">
        <v>5</v>
      </c>
      <c r="B15" s="171" t="s">
        <v>22</v>
      </c>
      <c r="C15" s="172"/>
      <c r="D15" s="6">
        <v>900</v>
      </c>
      <c r="E15" s="6"/>
      <c r="F15" s="6">
        <v>2004</v>
      </c>
      <c r="G15" s="6">
        <v>2009</v>
      </c>
      <c r="H15" s="6">
        <f aca="true" t="shared" si="0" ref="H15:M15">SUM(H16:H22)</f>
        <v>48600000</v>
      </c>
      <c r="I15" s="6">
        <f t="shared" si="0"/>
        <v>307718</v>
      </c>
      <c r="J15" s="6">
        <f t="shared" si="0"/>
        <v>80703</v>
      </c>
      <c r="K15" s="6">
        <f t="shared" si="0"/>
        <v>0</v>
      </c>
      <c r="L15" s="6">
        <f t="shared" si="0"/>
        <v>0</v>
      </c>
      <c r="M15" s="6">
        <f t="shared" si="0"/>
        <v>0</v>
      </c>
      <c r="N15" s="6">
        <f>SUM(N16:N23)</f>
        <v>80703</v>
      </c>
      <c r="O15" s="5"/>
      <c r="P15" s="6">
        <f>SUM(P16:P22)</f>
        <v>11000000</v>
      </c>
      <c r="Q15" s="6">
        <f>SUM(Q16:Q22)</f>
        <v>19000000</v>
      </c>
      <c r="R15" s="6">
        <f>SUM(R16:R22)</f>
        <v>18211579</v>
      </c>
    </row>
    <row r="16" spans="1:18" ht="34.5" customHeight="1">
      <c r="A16" s="158" t="s">
        <v>23</v>
      </c>
      <c r="B16" s="160" t="s">
        <v>53</v>
      </c>
      <c r="C16" s="31" t="s">
        <v>21</v>
      </c>
      <c r="D16" s="14">
        <v>900</v>
      </c>
      <c r="E16" s="27">
        <v>90001</v>
      </c>
      <c r="F16" s="27">
        <v>2004</v>
      </c>
      <c r="G16" s="27">
        <v>2009</v>
      </c>
      <c r="H16" s="14">
        <v>15500000</v>
      </c>
      <c r="I16" s="14">
        <v>97051</v>
      </c>
      <c r="J16" s="14">
        <v>0</v>
      </c>
      <c r="K16" s="14"/>
      <c r="L16" s="14"/>
      <c r="M16" s="14"/>
      <c r="N16" s="15"/>
      <c r="O16" s="15"/>
      <c r="P16" s="14">
        <v>7000000</v>
      </c>
      <c r="Q16" s="14">
        <v>7000000</v>
      </c>
      <c r="R16" s="30">
        <v>1402949</v>
      </c>
    </row>
    <row r="17" spans="1:18" ht="22.5" customHeight="1">
      <c r="A17" s="159"/>
      <c r="B17" s="161"/>
      <c r="C17" s="31"/>
      <c r="D17" s="14"/>
      <c r="E17" s="27"/>
      <c r="F17" s="27"/>
      <c r="G17" s="27"/>
      <c r="H17" s="14"/>
      <c r="I17" s="14"/>
      <c r="J17" s="14"/>
      <c r="K17" s="14"/>
      <c r="L17" s="14"/>
      <c r="M17" s="14"/>
      <c r="N17" s="15"/>
      <c r="O17" s="15"/>
      <c r="P17" s="14"/>
      <c r="Q17" s="14"/>
      <c r="R17" s="30"/>
    </row>
    <row r="18" spans="1:18" ht="33.75" customHeight="1">
      <c r="A18" s="158" t="s">
        <v>27</v>
      </c>
      <c r="B18" s="160" t="s">
        <v>56</v>
      </c>
      <c r="C18" s="31" t="s">
        <v>21</v>
      </c>
      <c r="D18" s="14">
        <v>900</v>
      </c>
      <c r="E18" s="27">
        <v>90001</v>
      </c>
      <c r="F18" s="27">
        <v>2004</v>
      </c>
      <c r="G18" s="27">
        <v>2009</v>
      </c>
      <c r="H18" s="14">
        <v>10100000</v>
      </c>
      <c r="I18" s="14">
        <v>108683</v>
      </c>
      <c r="J18" s="14">
        <v>0</v>
      </c>
      <c r="K18" s="14"/>
      <c r="L18" s="14"/>
      <c r="M18" s="14"/>
      <c r="N18" s="15"/>
      <c r="O18" s="15"/>
      <c r="P18" s="14">
        <v>4000000</v>
      </c>
      <c r="Q18" s="14">
        <v>4000000</v>
      </c>
      <c r="R18" s="30">
        <v>1991317</v>
      </c>
    </row>
    <row r="19" spans="1:18" ht="25.5" customHeight="1">
      <c r="A19" s="159"/>
      <c r="B19" s="161"/>
      <c r="C19" s="31"/>
      <c r="D19" s="14"/>
      <c r="E19" s="27"/>
      <c r="F19" s="27"/>
      <c r="G19" s="27"/>
      <c r="H19" s="14"/>
      <c r="I19" s="14"/>
      <c r="J19" s="14"/>
      <c r="K19" s="14"/>
      <c r="L19" s="14"/>
      <c r="M19" s="14"/>
      <c r="N19" s="15"/>
      <c r="O19" s="15"/>
      <c r="P19" s="14"/>
      <c r="Q19" s="14"/>
      <c r="R19" s="30"/>
    </row>
    <row r="20" spans="1:18" ht="39" customHeight="1">
      <c r="A20" s="158" t="s">
        <v>28</v>
      </c>
      <c r="B20" s="160" t="s">
        <v>54</v>
      </c>
      <c r="C20" s="31" t="s">
        <v>21</v>
      </c>
      <c r="D20" s="14">
        <v>900</v>
      </c>
      <c r="E20" s="27">
        <v>90001</v>
      </c>
      <c r="F20" s="27">
        <v>2004</v>
      </c>
      <c r="G20" s="27">
        <v>2009</v>
      </c>
      <c r="H20" s="14">
        <v>15100000</v>
      </c>
      <c r="I20" s="14">
        <v>72793</v>
      </c>
      <c r="J20" s="14">
        <v>45445</v>
      </c>
      <c r="K20" s="14"/>
      <c r="L20" s="14"/>
      <c r="M20" s="14"/>
      <c r="N20" s="15"/>
      <c r="O20" s="15"/>
      <c r="P20" s="14">
        <v>0</v>
      </c>
      <c r="Q20" s="14">
        <v>5000000</v>
      </c>
      <c r="R20" s="30">
        <v>9981762</v>
      </c>
    </row>
    <row r="21" spans="1:18" ht="26.25" customHeight="1">
      <c r="A21" s="159"/>
      <c r="B21" s="161"/>
      <c r="C21" s="31"/>
      <c r="D21" s="14"/>
      <c r="E21" s="27"/>
      <c r="F21" s="27"/>
      <c r="G21" s="27"/>
      <c r="H21" s="14"/>
      <c r="I21" s="14"/>
      <c r="J21" s="14"/>
      <c r="K21" s="14"/>
      <c r="L21" s="14"/>
      <c r="M21" s="14"/>
      <c r="N21" s="15">
        <v>45445</v>
      </c>
      <c r="O21" s="15" t="s">
        <v>52</v>
      </c>
      <c r="P21" s="14"/>
      <c r="Q21" s="14"/>
      <c r="R21" s="30"/>
    </row>
    <row r="22" spans="1:18" ht="31.5" customHeight="1">
      <c r="A22" s="158" t="s">
        <v>31</v>
      </c>
      <c r="B22" s="162" t="s">
        <v>57</v>
      </c>
      <c r="C22" s="31" t="s">
        <v>21</v>
      </c>
      <c r="D22" s="14">
        <v>900</v>
      </c>
      <c r="E22" s="27">
        <v>90001</v>
      </c>
      <c r="F22" s="27">
        <v>2004</v>
      </c>
      <c r="G22" s="27">
        <v>2009</v>
      </c>
      <c r="H22" s="14">
        <v>7900000</v>
      </c>
      <c r="I22" s="14">
        <v>29191</v>
      </c>
      <c r="J22" s="14">
        <v>35258</v>
      </c>
      <c r="K22" s="14"/>
      <c r="L22" s="14"/>
      <c r="M22" s="14"/>
      <c r="N22" s="15"/>
      <c r="O22" s="15"/>
      <c r="P22" s="14">
        <v>0</v>
      </c>
      <c r="Q22" s="14">
        <v>3000000</v>
      </c>
      <c r="R22" s="30">
        <v>4835551</v>
      </c>
    </row>
    <row r="23" spans="1:18" ht="48.75" customHeight="1">
      <c r="A23" s="159"/>
      <c r="B23" s="163"/>
      <c r="C23" s="31"/>
      <c r="D23" s="14"/>
      <c r="E23" s="27"/>
      <c r="F23" s="27"/>
      <c r="G23" s="27"/>
      <c r="H23" s="14"/>
      <c r="I23" s="14"/>
      <c r="J23" s="14"/>
      <c r="K23" s="14"/>
      <c r="L23" s="14"/>
      <c r="M23" s="14"/>
      <c r="N23" s="15">
        <v>35258</v>
      </c>
      <c r="O23" s="15" t="s">
        <v>52</v>
      </c>
      <c r="P23" s="14"/>
      <c r="Q23" s="14"/>
      <c r="R23" s="30"/>
    </row>
    <row r="24" spans="1:18" s="18" customFormat="1" ht="31.5" customHeight="1">
      <c r="A24" s="35" t="s">
        <v>6</v>
      </c>
      <c r="B24" s="180" t="s">
        <v>34</v>
      </c>
      <c r="C24" s="181"/>
      <c r="D24" s="16">
        <v>801</v>
      </c>
      <c r="E24" s="28"/>
      <c r="F24" s="28">
        <v>2005</v>
      </c>
      <c r="G24" s="28">
        <v>2008</v>
      </c>
      <c r="H24" s="16">
        <f aca="true" t="shared" si="1" ref="H24:N24">SUM(H25:H26)</f>
        <v>1514837</v>
      </c>
      <c r="I24" s="16">
        <f t="shared" si="1"/>
        <v>184450</v>
      </c>
      <c r="J24" s="16">
        <f t="shared" si="1"/>
        <v>484387</v>
      </c>
      <c r="K24" s="16">
        <f t="shared" si="1"/>
        <v>105385</v>
      </c>
      <c r="L24" s="16">
        <f t="shared" si="1"/>
        <v>0</v>
      </c>
      <c r="M24" s="16">
        <f t="shared" si="1"/>
        <v>113500</v>
      </c>
      <c r="N24" s="16">
        <f t="shared" si="1"/>
        <v>265502</v>
      </c>
      <c r="O24" s="17"/>
      <c r="P24" s="16">
        <f>SUM(P25:P26)</f>
        <v>200000</v>
      </c>
      <c r="Q24" s="16">
        <f>SUM(Q25:Q26)</f>
        <v>646000</v>
      </c>
      <c r="R24" s="16">
        <f>SUM(R25:R26)</f>
        <v>0</v>
      </c>
    </row>
    <row r="25" spans="1:18" ht="47.25" customHeight="1">
      <c r="A25" s="36" t="s">
        <v>45</v>
      </c>
      <c r="B25" s="31" t="s">
        <v>58</v>
      </c>
      <c r="C25" s="31" t="s">
        <v>21</v>
      </c>
      <c r="D25" s="14">
        <v>801</v>
      </c>
      <c r="E25" s="27">
        <v>80101</v>
      </c>
      <c r="F25" s="27">
        <v>2005</v>
      </c>
      <c r="G25" s="27">
        <v>2008</v>
      </c>
      <c r="H25" s="14">
        <v>850000</v>
      </c>
      <c r="I25" s="14">
        <v>4000</v>
      </c>
      <c r="J25" s="14">
        <v>0</v>
      </c>
      <c r="K25" s="14">
        <v>0</v>
      </c>
      <c r="L25" s="14">
        <v>0</v>
      </c>
      <c r="M25" s="14"/>
      <c r="N25" s="14"/>
      <c r="O25" s="15"/>
      <c r="P25" s="14">
        <v>200000</v>
      </c>
      <c r="Q25" s="14">
        <v>646000</v>
      </c>
      <c r="R25" s="30"/>
    </row>
    <row r="26" spans="1:18" ht="43.5" customHeight="1">
      <c r="A26" s="36" t="s">
        <v>46</v>
      </c>
      <c r="B26" s="31" t="s">
        <v>59</v>
      </c>
      <c r="C26" s="31" t="s">
        <v>21</v>
      </c>
      <c r="D26" s="14">
        <v>801</v>
      </c>
      <c r="E26" s="27">
        <v>80101</v>
      </c>
      <c r="F26" s="27">
        <v>2005</v>
      </c>
      <c r="G26" s="27">
        <v>2006</v>
      </c>
      <c r="H26" s="14">
        <v>664837</v>
      </c>
      <c r="I26" s="14">
        <v>180450</v>
      </c>
      <c r="J26" s="14">
        <v>484387</v>
      </c>
      <c r="K26" s="14">
        <v>105385</v>
      </c>
      <c r="L26" s="14">
        <v>0</v>
      </c>
      <c r="M26" s="14">
        <v>113500</v>
      </c>
      <c r="N26" s="14">
        <v>265502</v>
      </c>
      <c r="O26" s="15" t="s">
        <v>50</v>
      </c>
      <c r="P26" s="14">
        <v>0</v>
      </c>
      <c r="Q26" s="14">
        <v>0</v>
      </c>
      <c r="R26" s="30"/>
    </row>
    <row r="27" spans="1:18" s="19" customFormat="1" ht="12">
      <c r="A27" s="35" t="s">
        <v>7</v>
      </c>
      <c r="B27" s="180" t="s">
        <v>25</v>
      </c>
      <c r="C27" s="181"/>
      <c r="D27" s="16">
        <v>750</v>
      </c>
      <c r="E27" s="28"/>
      <c r="F27" s="28">
        <v>2004</v>
      </c>
      <c r="G27" s="28">
        <v>2005</v>
      </c>
      <c r="H27" s="16">
        <f aca="true" t="shared" si="2" ref="H27:N27">SUM(H28:H29)</f>
        <v>140000</v>
      </c>
      <c r="I27" s="16">
        <f t="shared" si="2"/>
        <v>80000</v>
      </c>
      <c r="J27" s="16">
        <f t="shared" si="2"/>
        <v>46300</v>
      </c>
      <c r="K27" s="16">
        <f t="shared" si="2"/>
        <v>46300</v>
      </c>
      <c r="L27" s="16">
        <f t="shared" si="2"/>
        <v>0</v>
      </c>
      <c r="M27" s="16">
        <f t="shared" si="2"/>
        <v>0</v>
      </c>
      <c r="N27" s="16">
        <f t="shared" si="2"/>
        <v>0</v>
      </c>
      <c r="O27" s="17"/>
      <c r="P27" s="16">
        <f>SUM(P28:P29)</f>
        <v>0</v>
      </c>
      <c r="Q27" s="16">
        <f>SUM(Q28:Q29)</f>
        <v>0</v>
      </c>
      <c r="R27" s="16">
        <f>SUM(R28:R29)</f>
        <v>0</v>
      </c>
    </row>
    <row r="28" spans="1:18" ht="24">
      <c r="A28" s="36" t="s">
        <v>24</v>
      </c>
      <c r="B28" s="31" t="s">
        <v>26</v>
      </c>
      <c r="C28" s="31" t="s">
        <v>21</v>
      </c>
      <c r="D28" s="14">
        <v>750</v>
      </c>
      <c r="E28" s="27">
        <v>75023</v>
      </c>
      <c r="F28" s="27">
        <v>2005</v>
      </c>
      <c r="G28" s="27">
        <v>2006</v>
      </c>
      <c r="H28" s="14">
        <v>80000</v>
      </c>
      <c r="I28" s="14">
        <v>40000</v>
      </c>
      <c r="J28" s="14">
        <v>26300</v>
      </c>
      <c r="K28" s="14">
        <v>26300</v>
      </c>
      <c r="L28" s="14"/>
      <c r="M28" s="14"/>
      <c r="N28" s="14"/>
      <c r="O28" s="15"/>
      <c r="P28" s="14">
        <v>0</v>
      </c>
      <c r="Q28" s="14">
        <v>0</v>
      </c>
      <c r="R28" s="30"/>
    </row>
    <row r="29" spans="1:18" ht="24">
      <c r="A29" s="36" t="s">
        <v>29</v>
      </c>
      <c r="B29" s="31" t="s">
        <v>35</v>
      </c>
      <c r="C29" s="31" t="s">
        <v>21</v>
      </c>
      <c r="D29" s="14">
        <v>750</v>
      </c>
      <c r="E29" s="27">
        <v>75023</v>
      </c>
      <c r="F29" s="27">
        <v>2004</v>
      </c>
      <c r="G29" s="27">
        <v>2006</v>
      </c>
      <c r="H29" s="14">
        <v>60000</v>
      </c>
      <c r="I29" s="14">
        <v>40000</v>
      </c>
      <c r="J29" s="14">
        <v>20000</v>
      </c>
      <c r="K29" s="14">
        <v>20000</v>
      </c>
      <c r="L29" s="14"/>
      <c r="M29" s="14"/>
      <c r="N29" s="14"/>
      <c r="O29" s="15"/>
      <c r="P29" s="14">
        <v>0</v>
      </c>
      <c r="Q29" s="14">
        <v>0</v>
      </c>
      <c r="R29" s="30"/>
    </row>
    <row r="30" spans="1:18" s="19" customFormat="1" ht="12">
      <c r="A30" s="35">
        <v>4</v>
      </c>
      <c r="B30" s="180" t="s">
        <v>33</v>
      </c>
      <c r="C30" s="181"/>
      <c r="D30" s="16">
        <v>600</v>
      </c>
      <c r="E30" s="28"/>
      <c r="F30" s="28">
        <v>2005</v>
      </c>
      <c r="G30" s="28">
        <v>2006</v>
      </c>
      <c r="H30" s="16">
        <f aca="true" t="shared" si="3" ref="H30:N30">SUM(H31:H31)</f>
        <v>785000</v>
      </c>
      <c r="I30" s="16">
        <f t="shared" si="3"/>
        <v>514000</v>
      </c>
      <c r="J30" s="16">
        <f t="shared" si="3"/>
        <v>271000</v>
      </c>
      <c r="K30" s="16">
        <f t="shared" si="3"/>
        <v>64319</v>
      </c>
      <c r="L30" s="16">
        <f t="shared" si="3"/>
        <v>25090</v>
      </c>
      <c r="M30" s="16">
        <f t="shared" si="3"/>
        <v>18500</v>
      </c>
      <c r="N30" s="16">
        <f t="shared" si="3"/>
        <v>163091</v>
      </c>
      <c r="O30" s="17"/>
      <c r="P30" s="16">
        <f>SUM(P31:P31)</f>
        <v>0</v>
      </c>
      <c r="Q30" s="16">
        <f>SUM(Q31:Q31)</f>
        <v>0</v>
      </c>
      <c r="R30" s="16">
        <f>SUM(R31:R31)</f>
        <v>0</v>
      </c>
    </row>
    <row r="31" spans="1:18" ht="24">
      <c r="A31" s="36" t="s">
        <v>36</v>
      </c>
      <c r="B31" s="31" t="s">
        <v>37</v>
      </c>
      <c r="C31" s="31" t="s">
        <v>21</v>
      </c>
      <c r="D31" s="14">
        <v>600</v>
      </c>
      <c r="E31" s="27">
        <v>60016</v>
      </c>
      <c r="F31" s="27">
        <v>2004</v>
      </c>
      <c r="G31" s="27">
        <v>2006</v>
      </c>
      <c r="H31" s="14">
        <v>785000</v>
      </c>
      <c r="I31" s="14">
        <v>514000</v>
      </c>
      <c r="J31" s="14">
        <v>271000</v>
      </c>
      <c r="K31" s="14">
        <v>64319</v>
      </c>
      <c r="L31" s="14">
        <v>25090</v>
      </c>
      <c r="M31" s="14">
        <v>18500</v>
      </c>
      <c r="N31" s="15">
        <v>163091</v>
      </c>
      <c r="O31" s="15" t="s">
        <v>43</v>
      </c>
      <c r="P31" s="14">
        <v>0</v>
      </c>
      <c r="Q31" s="14">
        <v>0</v>
      </c>
      <c r="R31" s="30"/>
    </row>
    <row r="32" spans="1:18" s="19" customFormat="1" ht="12">
      <c r="A32" s="35">
        <v>5</v>
      </c>
      <c r="B32" s="180" t="s">
        <v>40</v>
      </c>
      <c r="C32" s="181"/>
      <c r="D32" s="16">
        <v>851</v>
      </c>
      <c r="E32" s="28"/>
      <c r="F32" s="28">
        <v>2006</v>
      </c>
      <c r="G32" s="28">
        <v>2008</v>
      </c>
      <c r="H32" s="16">
        <f aca="true" t="shared" si="4" ref="H32:N32">SUM(H33:H33)</f>
        <v>1500000</v>
      </c>
      <c r="I32" s="16">
        <f t="shared" si="4"/>
        <v>0</v>
      </c>
      <c r="J32" s="16">
        <f t="shared" si="4"/>
        <v>5500</v>
      </c>
      <c r="K32" s="16">
        <f t="shared" si="4"/>
        <v>0</v>
      </c>
      <c r="L32" s="16">
        <f t="shared" si="4"/>
        <v>0</v>
      </c>
      <c r="M32" s="16">
        <f t="shared" si="4"/>
        <v>5500</v>
      </c>
      <c r="N32" s="16">
        <f t="shared" si="4"/>
        <v>0</v>
      </c>
      <c r="O32" s="17"/>
      <c r="P32" s="16">
        <f>SUM(P33:P33)</f>
        <v>40000</v>
      </c>
      <c r="Q32" s="16">
        <f>SUM(Q33:Q33)</f>
        <v>1454500</v>
      </c>
      <c r="R32" s="16">
        <f>SUM(R33:R33)</f>
        <v>0</v>
      </c>
    </row>
    <row r="33" spans="1:18" ht="24">
      <c r="A33" s="36">
        <v>5.1</v>
      </c>
      <c r="B33" s="31" t="s">
        <v>44</v>
      </c>
      <c r="C33" s="31" t="s">
        <v>21</v>
      </c>
      <c r="D33" s="14">
        <v>851</v>
      </c>
      <c r="E33" s="27">
        <v>85121</v>
      </c>
      <c r="F33" s="27">
        <v>2006</v>
      </c>
      <c r="G33" s="27">
        <v>2008</v>
      </c>
      <c r="H33" s="14">
        <v>1500000</v>
      </c>
      <c r="I33" s="14">
        <v>0</v>
      </c>
      <c r="J33" s="14">
        <v>5500</v>
      </c>
      <c r="K33" s="14">
        <v>0</v>
      </c>
      <c r="L33" s="14"/>
      <c r="M33" s="14">
        <v>5500</v>
      </c>
      <c r="N33" s="15">
        <v>0</v>
      </c>
      <c r="O33" s="15"/>
      <c r="P33" s="14">
        <v>40000</v>
      </c>
      <c r="Q33" s="14">
        <v>1454500</v>
      </c>
      <c r="R33" s="30"/>
    </row>
    <row r="34" spans="1:18" ht="12">
      <c r="A34" s="173" t="s">
        <v>30</v>
      </c>
      <c r="B34" s="174"/>
      <c r="C34" s="174"/>
      <c r="D34" s="175"/>
      <c r="E34" s="29"/>
      <c r="F34" s="27"/>
      <c r="G34" s="27"/>
      <c r="H34" s="6">
        <f aca="true" t="shared" si="5" ref="H34:N34">SUM(H15,H24,H27,H30,H32)</f>
        <v>52539837</v>
      </c>
      <c r="I34" s="6">
        <f t="shared" si="5"/>
        <v>1086168</v>
      </c>
      <c r="J34" s="6">
        <f t="shared" si="5"/>
        <v>887890</v>
      </c>
      <c r="K34" s="6">
        <f t="shared" si="5"/>
        <v>216004</v>
      </c>
      <c r="L34" s="6">
        <f t="shared" si="5"/>
        <v>25090</v>
      </c>
      <c r="M34" s="6">
        <f t="shared" si="5"/>
        <v>137500</v>
      </c>
      <c r="N34" s="6">
        <f t="shared" si="5"/>
        <v>509296</v>
      </c>
      <c r="O34" s="5"/>
      <c r="P34" s="6">
        <f>SUM(P15,P24,P27,P30,P32)</f>
        <v>11240000</v>
      </c>
      <c r="Q34" s="6">
        <f>SUM(Q15,Q24,Q27,Q30,Q32)</f>
        <v>21100500</v>
      </c>
      <c r="R34" s="6">
        <f>SUM(R15,R24,R27,R30,R32)</f>
        <v>18211579</v>
      </c>
    </row>
    <row r="35" spans="1:18" ht="12">
      <c r="A35" s="37"/>
      <c r="B35" s="22"/>
      <c r="C35" s="22"/>
      <c r="D35" s="23"/>
      <c r="E35" s="23"/>
      <c r="F35" s="23"/>
      <c r="G35" s="23"/>
      <c r="H35" s="24"/>
      <c r="I35" s="24"/>
      <c r="J35" s="24"/>
      <c r="K35" s="24"/>
      <c r="L35" s="24"/>
      <c r="M35" s="24"/>
      <c r="N35" s="24"/>
      <c r="O35" s="25"/>
      <c r="P35" s="24"/>
      <c r="Q35" s="24"/>
      <c r="R35" s="26"/>
    </row>
    <row r="36" spans="1:17" ht="12">
      <c r="A36" s="38"/>
      <c r="B36" s="20" t="s">
        <v>47</v>
      </c>
      <c r="C36" s="20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0"/>
      <c r="P36" s="21"/>
      <c r="Q36" s="21"/>
    </row>
    <row r="37" spans="15:17" ht="12">
      <c r="O37" s="164"/>
      <c r="P37" s="165"/>
      <c r="Q37" s="165"/>
    </row>
    <row r="38" spans="2:18" ht="12.75">
      <c r="B38" s="156" t="s">
        <v>48</v>
      </c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</row>
    <row r="39" spans="2:17" ht="12.75">
      <c r="B39" s="156" t="s">
        <v>49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</row>
    <row r="40" spans="2:17" ht="12.75">
      <c r="B40" s="156" t="s">
        <v>51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</row>
  </sheetData>
  <mergeCells count="36">
    <mergeCell ref="Q11:Q13"/>
    <mergeCell ref="R11:R13"/>
    <mergeCell ref="I11:I13"/>
    <mergeCell ref="K12:K13"/>
    <mergeCell ref="L12:L13"/>
    <mergeCell ref="M12:M13"/>
    <mergeCell ref="B32:C32"/>
    <mergeCell ref="A7:Q8"/>
    <mergeCell ref="A11:A13"/>
    <mergeCell ref="B11:B13"/>
    <mergeCell ref="K11:O11"/>
    <mergeCell ref="C11:C13"/>
    <mergeCell ref="D11:D13"/>
    <mergeCell ref="H11:H13"/>
    <mergeCell ref="J11:J13"/>
    <mergeCell ref="P11:P13"/>
    <mergeCell ref="E11:E13"/>
    <mergeCell ref="N12:O12"/>
    <mergeCell ref="B15:C15"/>
    <mergeCell ref="A34:D34"/>
    <mergeCell ref="F11:G12"/>
    <mergeCell ref="A16:A17"/>
    <mergeCell ref="B16:B17"/>
    <mergeCell ref="B24:C24"/>
    <mergeCell ref="B27:C27"/>
    <mergeCell ref="B30:C30"/>
    <mergeCell ref="B38:R38"/>
    <mergeCell ref="B39:Q39"/>
    <mergeCell ref="B40:Q40"/>
    <mergeCell ref="A18:A19"/>
    <mergeCell ref="A20:A21"/>
    <mergeCell ref="A22:A23"/>
    <mergeCell ref="B18:B19"/>
    <mergeCell ref="B20:B21"/>
    <mergeCell ref="B22:B23"/>
    <mergeCell ref="O37:Q37"/>
  </mergeCells>
  <printOptions/>
  <pageMargins left="0" right="0" top="0.3937007874015748" bottom="0.3937007874015748" header="0.3937007874015748" footer="0.5118110236220472"/>
  <pageSetup horizontalDpi="300" verticalDpi="300" orientation="landscape" paperSize="9" scale="94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d_barwicka</cp:lastModifiedBy>
  <cp:lastPrinted>2007-01-03T13:39:21Z</cp:lastPrinted>
  <dcterms:created xsi:type="dcterms:W3CDTF">2000-10-09T19:11:55Z</dcterms:created>
  <dcterms:modified xsi:type="dcterms:W3CDTF">2007-01-04T12:22:16Z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